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Windows\Desktop\SETEMBRO 2022\"/>
    </mc:Choice>
  </mc:AlternateContent>
  <xr:revisionPtr revIDLastSave="0" documentId="13_ncr:1_{7AD05761-6360-4FB0-815B-E522B60CDF36}" xr6:coauthVersionLast="47" xr6:coauthVersionMax="47" xr10:uidLastSave="{00000000-0000-0000-0000-000000000000}"/>
  <bookViews>
    <workbookView xWindow="-120" yWindow="-120" windowWidth="20730" windowHeight="11160" tabRatio="311" activeTab="2" xr2:uid="{00000000-000D-0000-FFFF-FFFF00000000}"/>
  </bookViews>
  <sheets>
    <sheet name="ORÇ" sheetId="1" r:id="rId1"/>
    <sheet name="Planilha" sheetId="2" r:id="rId2"/>
    <sheet name="Cronograma" sheetId="4" r:id="rId3"/>
    <sheet name="Planilha1" sheetId="5" r:id="rId4"/>
  </sheets>
  <externalReferences>
    <externalReference r:id="rId5"/>
    <externalReference r:id="rId6"/>
    <externalReference r:id="rId7"/>
    <externalReference r:id="rId8"/>
  </externalReferences>
  <definedNames>
    <definedName name="_FilterDatabase" localSheetId="0" hidden="1">ORÇ!$A$9:$M$10</definedName>
    <definedName name="_FilterDatabase" localSheetId="1" hidden="1">Planilha!$B$10:$H$295</definedName>
    <definedName name="_xlnm._FilterDatabase" localSheetId="1" hidden="1">Planilha!$B$10:$H$295</definedName>
    <definedName name="_xlnm.Print_Area" localSheetId="2">Cronograma!$B$3:$AI$64</definedName>
    <definedName name="_xlnm.Print_Area" localSheetId="1">Planilha!$B$3:$H$300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Print_Area" localSheetId="2">Cronograma!$B$2:$AI$61</definedName>
    <definedName name="Print_Area" localSheetId="0">ORÇ!$B$2:$I$834</definedName>
    <definedName name="Print_Area" localSheetId="1">Planilha!$B$3:$H$299</definedName>
    <definedName name="Print_Titles" localSheetId="0">ORÇ!$2:$10</definedName>
    <definedName name="Print_Titles" localSheetId="1">Planilha!$2:$10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58" i="4" l="1"/>
  <c r="AH55" i="4"/>
  <c r="AH52" i="4"/>
  <c r="AH49" i="4"/>
  <c r="AH46" i="4"/>
  <c r="AH43" i="4"/>
  <c r="AH40" i="4"/>
  <c r="AH36" i="4"/>
  <c r="AH33" i="4"/>
  <c r="AH30" i="4" l="1"/>
  <c r="AH27" i="4"/>
  <c r="AH24" i="4"/>
  <c r="AH21" i="4"/>
  <c r="AH18" i="4"/>
  <c r="AH9" i="4"/>
  <c r="B58" i="4"/>
  <c r="B55" i="4"/>
  <c r="B52" i="4"/>
  <c r="B49" i="4"/>
  <c r="B46" i="4"/>
  <c r="B43" i="4"/>
  <c r="B40" i="4"/>
  <c r="B36" i="4"/>
  <c r="B33" i="4"/>
  <c r="B30" i="4"/>
  <c r="B27" i="4"/>
  <c r="B24" i="4"/>
  <c r="B21" i="4"/>
  <c r="B18" i="4"/>
  <c r="B15" i="4"/>
  <c r="B12" i="4"/>
  <c r="B9" i="4"/>
  <c r="AH15" i="4"/>
  <c r="AH12" i="4"/>
  <c r="L838" i="1"/>
  <c r="L764" i="1"/>
  <c r="L765" i="1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53" i="2"/>
  <c r="D286" i="2"/>
  <c r="D257" i="2"/>
  <c r="D258" i="2"/>
  <c r="D259" i="2"/>
  <c r="D263" i="2"/>
  <c r="D265" i="2"/>
  <c r="D266" i="2"/>
  <c r="D267" i="2"/>
  <c r="D269" i="2"/>
  <c r="D271" i="2"/>
  <c r="D273" i="2"/>
  <c r="D274" i="2"/>
  <c r="D276" i="2"/>
  <c r="D279" i="2"/>
  <c r="D283" i="2"/>
  <c r="D285" i="2"/>
  <c r="D289" i="2"/>
  <c r="D290" i="2"/>
  <c r="D291" i="2"/>
  <c r="D248" i="2"/>
  <c r="D247" i="2"/>
  <c r="D252" i="2"/>
  <c r="H251" i="2"/>
  <c r="H248" i="2"/>
  <c r="H249" i="2"/>
  <c r="H250" i="2"/>
  <c r="H247" i="2"/>
  <c r="D246" i="2"/>
  <c r="H245" i="2"/>
  <c r="H241" i="2"/>
  <c r="H242" i="2"/>
  <c r="H243" i="2"/>
  <c r="H244" i="2"/>
  <c r="H240" i="2"/>
  <c r="D241" i="2"/>
  <c r="C244" i="2"/>
  <c r="D244" i="2" s="1"/>
  <c r="C243" i="2"/>
  <c r="D243" i="2" s="1"/>
  <c r="C242" i="2"/>
  <c r="C241" i="2"/>
  <c r="C240" i="2"/>
  <c r="D240" i="2" s="1"/>
  <c r="D239" i="2"/>
  <c r="H237" i="2"/>
  <c r="H236" i="2"/>
  <c r="H235" i="2"/>
  <c r="H234" i="2"/>
  <c r="H233" i="2"/>
  <c r="H232" i="2"/>
  <c r="C237" i="2"/>
  <c r="C236" i="2"/>
  <c r="C235" i="2"/>
  <c r="C234" i="2"/>
  <c r="C233" i="2"/>
  <c r="C232" i="2"/>
  <c r="D237" i="2"/>
  <c r="D236" i="2"/>
  <c r="D235" i="2"/>
  <c r="H229" i="2"/>
  <c r="H231" i="2"/>
  <c r="H230" i="2"/>
  <c r="H215" i="2"/>
  <c r="H216" i="2"/>
  <c r="D176" i="2"/>
  <c r="H168" i="2"/>
  <c r="H169" i="2"/>
  <c r="H170" i="2"/>
  <c r="H171" i="2"/>
  <c r="H172" i="2"/>
  <c r="H173" i="2"/>
  <c r="H174" i="2"/>
  <c r="H167" i="2"/>
  <c r="C167" i="2"/>
  <c r="D166" i="2"/>
  <c r="H158" i="2"/>
  <c r="D158" i="2"/>
  <c r="C158" i="2"/>
  <c r="G151" i="2"/>
  <c r="H157" i="2"/>
  <c r="E164" i="2"/>
  <c r="E163" i="2"/>
  <c r="E162" i="2"/>
  <c r="E161" i="2"/>
  <c r="E160" i="2"/>
  <c r="E159" i="2"/>
  <c r="E157" i="2"/>
  <c r="E156" i="2"/>
  <c r="E155" i="2"/>
  <c r="E154" i="2"/>
  <c r="E153" i="2"/>
  <c r="E152" i="2"/>
  <c r="E151" i="2"/>
  <c r="D162" i="2"/>
  <c r="D161" i="2"/>
  <c r="D160" i="2"/>
  <c r="D159" i="2"/>
  <c r="D157" i="2"/>
  <c r="D156" i="2"/>
  <c r="C156" i="2"/>
  <c r="G156" i="2" s="1"/>
  <c r="C155" i="2"/>
  <c r="C154" i="2"/>
  <c r="D155" i="2"/>
  <c r="D154" i="2"/>
  <c r="F151" i="2"/>
  <c r="C164" i="2"/>
  <c r="F164" i="2" s="1"/>
  <c r="C163" i="2"/>
  <c r="G163" i="2" s="1"/>
  <c r="C162" i="2"/>
  <c r="F162" i="2" s="1"/>
  <c r="C161" i="2"/>
  <c r="G161" i="2" s="1"/>
  <c r="H161" i="2" s="1"/>
  <c r="C160" i="2"/>
  <c r="G160" i="2" s="1"/>
  <c r="C159" i="2"/>
  <c r="F159" i="2" s="1"/>
  <c r="C157" i="2"/>
  <c r="C153" i="2"/>
  <c r="G153" i="2" s="1"/>
  <c r="C152" i="2"/>
  <c r="G152" i="2" s="1"/>
  <c r="C90" i="2"/>
  <c r="F90" i="2" s="1"/>
  <c r="G63" i="2"/>
  <c r="C87" i="2"/>
  <c r="G87" i="2" s="1"/>
  <c r="F63" i="2"/>
  <c r="C67" i="2"/>
  <c r="E67" i="2" s="1"/>
  <c r="C59" i="2"/>
  <c r="G59" i="2" s="1"/>
  <c r="C58" i="2"/>
  <c r="G58" i="2" s="1"/>
  <c r="C53" i="2"/>
  <c r="C54" i="2"/>
  <c r="E54" i="2" s="1"/>
  <c r="C55" i="2"/>
  <c r="G55" i="2" s="1"/>
  <c r="C56" i="2"/>
  <c r="F56" i="2" s="1"/>
  <c r="C57" i="2"/>
  <c r="E57" i="2" s="1"/>
  <c r="D51" i="2"/>
  <c r="C52" i="2"/>
  <c r="G52" i="2" s="1"/>
  <c r="C47" i="2"/>
  <c r="G47" i="2" s="1"/>
  <c r="C48" i="2"/>
  <c r="F48" i="2" s="1"/>
  <c r="C49" i="2"/>
  <c r="C45" i="2"/>
  <c r="E45" i="2" s="1"/>
  <c r="C46" i="2"/>
  <c r="E46" i="2" s="1"/>
  <c r="C44" i="2"/>
  <c r="D43" i="2"/>
  <c r="G41" i="2"/>
  <c r="H41" i="2" s="1"/>
  <c r="G40" i="2"/>
  <c r="H40" i="2" s="1"/>
  <c r="G39" i="2"/>
  <c r="H39" i="2" s="1"/>
  <c r="C40" i="2"/>
  <c r="C41" i="2"/>
  <c r="D38" i="2"/>
  <c r="C30" i="2"/>
  <c r="C31" i="2"/>
  <c r="C32" i="2"/>
  <c r="C33" i="2"/>
  <c r="C34" i="2"/>
  <c r="C35" i="2"/>
  <c r="C36" i="2"/>
  <c r="C39" i="2"/>
  <c r="C29" i="2"/>
  <c r="D29" i="2" s="1"/>
  <c r="D28" i="2"/>
  <c r="H292" i="2" l="1"/>
  <c r="H175" i="2"/>
  <c r="G159" i="2"/>
  <c r="H159" i="2" s="1"/>
  <c r="G90" i="2"/>
  <c r="H90" i="2" s="1"/>
  <c r="G164" i="2"/>
  <c r="H164" i="2" s="1"/>
  <c r="G162" i="2"/>
  <c r="H162" i="2" s="1"/>
  <c r="H151" i="2"/>
  <c r="H156" i="2"/>
  <c r="H154" i="2"/>
  <c r="F152" i="2"/>
  <c r="H152" i="2" s="1"/>
  <c r="F160" i="2"/>
  <c r="H160" i="2" s="1"/>
  <c r="F163" i="2"/>
  <c r="H163" i="2" s="1"/>
  <c r="F153" i="2"/>
  <c r="H153" i="2" s="1"/>
  <c r="H155" i="2"/>
  <c r="E90" i="2"/>
  <c r="E36" i="2"/>
  <c r="G67" i="2"/>
  <c r="F34" i="2"/>
  <c r="F87" i="2"/>
  <c r="H87" i="2" s="1"/>
  <c r="E87" i="2"/>
  <c r="E49" i="2"/>
  <c r="F67" i="2"/>
  <c r="E44" i="2"/>
  <c r="E53" i="2"/>
  <c r="F31" i="2"/>
  <c r="G54" i="2"/>
  <c r="E47" i="2"/>
  <c r="E35" i="2"/>
  <c r="F30" i="2"/>
  <c r="F53" i="2"/>
  <c r="E56" i="2"/>
  <c r="F44" i="2"/>
  <c r="E34" i="2"/>
  <c r="G36" i="2"/>
  <c r="G56" i="2"/>
  <c r="H56" i="2" s="1"/>
  <c r="F47" i="2"/>
  <c r="H47" i="2" s="1"/>
  <c r="E30" i="2"/>
  <c r="F54" i="2"/>
  <c r="F57" i="2"/>
  <c r="F49" i="2"/>
  <c r="F36" i="2"/>
  <c r="G33" i="2"/>
  <c r="H42" i="2"/>
  <c r="G57" i="2"/>
  <c r="E48" i="2"/>
  <c r="G45" i="2"/>
  <c r="E33" i="2"/>
  <c r="F35" i="2"/>
  <c r="G31" i="2"/>
  <c r="E52" i="2"/>
  <c r="G53" i="2"/>
  <c r="E55" i="2"/>
  <c r="E59" i="2"/>
  <c r="F29" i="2"/>
  <c r="F45" i="2"/>
  <c r="E32" i="2"/>
  <c r="F55" i="2"/>
  <c r="H55" i="2" s="1"/>
  <c r="E58" i="2"/>
  <c r="F59" i="2"/>
  <c r="H59" i="2" s="1"/>
  <c r="F46" i="2"/>
  <c r="F52" i="2"/>
  <c r="H52" i="2" s="1"/>
  <c r="E29" i="2"/>
  <c r="E31" i="2"/>
  <c r="F33" i="2"/>
  <c r="F58" i="2"/>
  <c r="H58" i="2" s="1"/>
  <c r="F32" i="2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767" i="1"/>
  <c r="L769" i="1"/>
  <c r="M811" i="1"/>
  <c r="M789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4" i="1"/>
  <c r="L806" i="1"/>
  <c r="L807" i="1"/>
  <c r="L808" i="1"/>
  <c r="L809" i="1"/>
  <c r="L810" i="1"/>
  <c r="L811" i="1"/>
  <c r="L812" i="1"/>
  <c r="L814" i="1"/>
  <c r="L815" i="1"/>
  <c r="L816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771" i="1"/>
  <c r="L763" i="1"/>
  <c r="L756" i="1"/>
  <c r="L758" i="1"/>
  <c r="L760" i="1"/>
  <c r="L761" i="1"/>
  <c r="L755" i="1"/>
  <c r="L747" i="1"/>
  <c r="L748" i="1"/>
  <c r="L749" i="1"/>
  <c r="L750" i="1"/>
  <c r="L751" i="1"/>
  <c r="L753" i="1"/>
  <c r="L746" i="1"/>
  <c r="L738" i="1"/>
  <c r="L739" i="1"/>
  <c r="L740" i="1"/>
  <c r="L741" i="1"/>
  <c r="L742" i="1"/>
  <c r="L743" i="1"/>
  <c r="L737" i="1"/>
  <c r="L735" i="1"/>
  <c r="L723" i="1"/>
  <c r="L724" i="1"/>
  <c r="L725" i="1"/>
  <c r="L726" i="1"/>
  <c r="L727" i="1"/>
  <c r="L728" i="1"/>
  <c r="L729" i="1"/>
  <c r="L730" i="1"/>
  <c r="L731" i="1"/>
  <c r="L732" i="1"/>
  <c r="N724" i="1"/>
  <c r="L721" i="1"/>
  <c r="N719" i="1"/>
  <c r="N720" i="1"/>
  <c r="N718" i="1"/>
  <c r="N714" i="1"/>
  <c r="L687" i="1"/>
  <c r="L689" i="1"/>
  <c r="L574" i="1"/>
  <c r="L569" i="1"/>
  <c r="L570" i="1"/>
  <c r="L571" i="1"/>
  <c r="C566" i="1"/>
  <c r="D170" i="2" s="1"/>
  <c r="M562" i="1"/>
  <c r="L561" i="1"/>
  <c r="L562" i="1"/>
  <c r="L563" i="1"/>
  <c r="L564" i="1"/>
  <c r="L565" i="1"/>
  <c r="L566" i="1"/>
  <c r="L567" i="1"/>
  <c r="L568" i="1"/>
  <c r="L560" i="1"/>
  <c r="M560" i="1"/>
  <c r="N744" i="1" l="1"/>
  <c r="H31" i="2"/>
  <c r="H67" i="2"/>
  <c r="H54" i="2"/>
  <c r="H57" i="2"/>
  <c r="H53" i="2"/>
  <c r="H33" i="2"/>
  <c r="H36" i="2"/>
  <c r="H45" i="2"/>
  <c r="L557" i="1"/>
  <c r="L555" i="1"/>
  <c r="L535" i="1"/>
  <c r="L533" i="1"/>
  <c r="L531" i="1"/>
  <c r="N324" i="1"/>
  <c r="N249" i="1"/>
  <c r="L220" i="1"/>
  <c r="N167" i="1"/>
  <c r="N160" i="1"/>
  <c r="L139" i="1"/>
  <c r="L140" i="1"/>
  <c r="L118" i="1"/>
  <c r="L119" i="1"/>
  <c r="L120" i="1"/>
  <c r="L114" i="1"/>
  <c r="L115" i="1"/>
  <c r="L116" i="1"/>
  <c r="H60" i="2" l="1"/>
  <c r="L117" i="1"/>
  <c r="L113" i="1"/>
  <c r="N121" i="1" l="1"/>
  <c r="L108" i="1"/>
  <c r="L106" i="1"/>
  <c r="L101" i="1"/>
  <c r="L102" i="1"/>
  <c r="L100" i="1"/>
  <c r="L97" i="1"/>
  <c r="L91" i="1"/>
  <c r="L87" i="1"/>
  <c r="K15" i="1"/>
  <c r="K18" i="1"/>
  <c r="K21" i="1"/>
  <c r="K24" i="1"/>
  <c r="K27" i="1"/>
  <c r="K30" i="1"/>
  <c r="K34" i="1"/>
  <c r="K42" i="1"/>
  <c r="K54" i="1"/>
  <c r="K64" i="1"/>
  <c r="K76" i="1"/>
  <c r="K83" i="1"/>
  <c r="G29" i="2" s="1"/>
  <c r="H29" i="2" s="1"/>
  <c r="K85" i="1"/>
  <c r="K89" i="1"/>
  <c r="K93" i="1"/>
  <c r="K95" i="1"/>
  <c r="K105" i="1"/>
  <c r="K107" i="1"/>
  <c r="K109" i="1"/>
  <c r="K110" i="1"/>
  <c r="K123" i="1"/>
  <c r="K135" i="1"/>
  <c r="K138" i="1"/>
  <c r="K143" i="1"/>
  <c r="K147" i="1"/>
  <c r="K150" i="1"/>
  <c r="K154" i="1"/>
  <c r="K157" i="1"/>
  <c r="K164" i="1"/>
  <c r="K170" i="1"/>
  <c r="K176" i="1"/>
  <c r="K182" i="1"/>
  <c r="K185" i="1"/>
  <c r="K188" i="1"/>
  <c r="K193" i="1"/>
  <c r="K204" i="1"/>
  <c r="K214" i="1"/>
  <c r="L224" i="1"/>
  <c r="K236" i="1"/>
  <c r="K259" i="1"/>
  <c r="K262" i="1"/>
  <c r="K269" i="1"/>
  <c r="K282" i="1"/>
  <c r="K286" i="1"/>
  <c r="K289" i="1"/>
  <c r="K292" i="1"/>
  <c r="K295" i="1"/>
  <c r="K319" i="1"/>
  <c r="K340" i="1"/>
  <c r="K429" i="1"/>
  <c r="K572" i="1"/>
  <c r="L572" i="1" s="1"/>
  <c r="N575" i="1" s="1"/>
  <c r="K577" i="1"/>
  <c r="K580" i="1"/>
  <c r="K586" i="1"/>
  <c r="K589" i="1"/>
  <c r="K592" i="1"/>
  <c r="K595" i="1"/>
  <c r="K598" i="1"/>
  <c r="K601" i="1"/>
  <c r="K604" i="1"/>
  <c r="K607" i="1"/>
  <c r="K610" i="1"/>
  <c r="K613" i="1"/>
  <c r="K616" i="1"/>
  <c r="K619" i="1"/>
  <c r="K622" i="1"/>
  <c r="K625" i="1"/>
  <c r="K628" i="1"/>
  <c r="K631" i="1"/>
  <c r="K634" i="1"/>
  <c r="K637" i="1"/>
  <c r="K640" i="1"/>
  <c r="K643" i="1"/>
  <c r="K646" i="1"/>
  <c r="K649" i="1"/>
  <c r="K652" i="1"/>
  <c r="K655" i="1"/>
  <c r="K658" i="1"/>
  <c r="K661" i="1"/>
  <c r="K664" i="1"/>
  <c r="K667" i="1"/>
  <c r="K671" i="1"/>
  <c r="K674" i="1"/>
  <c r="K677" i="1"/>
  <c r="K680" i="1"/>
  <c r="K683" i="1"/>
  <c r="K686" i="1"/>
  <c r="K688" i="1"/>
  <c r="L688" i="1" s="1"/>
  <c r="K690" i="1"/>
  <c r="L690" i="1" s="1"/>
  <c r="K693" i="1"/>
  <c r="K696" i="1"/>
  <c r="K699" i="1"/>
  <c r="K702" i="1"/>
  <c r="K705" i="1"/>
  <c r="K716" i="1"/>
  <c r="K722" i="1"/>
  <c r="L722" i="1" s="1"/>
  <c r="K752" i="1"/>
  <c r="L752" i="1" s="1"/>
  <c r="N753" i="1" s="1"/>
  <c r="K757" i="1"/>
  <c r="L757" i="1" s="1"/>
  <c r="K759" i="1"/>
  <c r="L759" i="1" s="1"/>
  <c r="K803" i="1"/>
  <c r="L803" i="1" s="1"/>
  <c r="K805" i="1"/>
  <c r="L805" i="1" s="1"/>
  <c r="K813" i="1"/>
  <c r="L813" i="1" s="1"/>
  <c r="K817" i="1"/>
  <c r="L817" i="1" s="1"/>
  <c r="H30" i="1"/>
  <c r="C30" i="1"/>
  <c r="H27" i="1"/>
  <c r="C27" i="1"/>
  <c r="H24" i="1"/>
  <c r="C24" i="1"/>
  <c r="H21" i="1"/>
  <c r="C21" i="1"/>
  <c r="H18" i="1"/>
  <c r="C18" i="1"/>
  <c r="H15" i="1"/>
  <c r="C15" i="1"/>
  <c r="H12" i="1"/>
  <c r="K12" i="1"/>
  <c r="C12" i="1"/>
  <c r="C769" i="1"/>
  <c r="D260" i="2" s="1"/>
  <c r="C825" i="1"/>
  <c r="D288" i="2" s="1"/>
  <c r="C823" i="1"/>
  <c r="D287" i="2" s="1"/>
  <c r="C817" i="1"/>
  <c r="D284" i="2" s="1"/>
  <c r="C813" i="1"/>
  <c r="D282" i="2" s="1"/>
  <c r="C811" i="1"/>
  <c r="D281" i="2" s="1"/>
  <c r="C809" i="1"/>
  <c r="D280" i="2" s="1"/>
  <c r="C805" i="1"/>
  <c r="D278" i="2" s="1"/>
  <c r="C803" i="1"/>
  <c r="D277" i="2" s="1"/>
  <c r="C799" i="1"/>
  <c r="D275" i="2" s="1"/>
  <c r="C793" i="1"/>
  <c r="D272" i="2" s="1"/>
  <c r="C789" i="1"/>
  <c r="D270" i="2" s="1"/>
  <c r="C785" i="1"/>
  <c r="D268" i="2" s="1"/>
  <c r="C777" i="1"/>
  <c r="D264" i="2" s="1"/>
  <c r="C773" i="1"/>
  <c r="D262" i="2" s="1"/>
  <c r="C771" i="1"/>
  <c r="D261" i="2" s="1"/>
  <c r="C761" i="1"/>
  <c r="D256" i="2" s="1"/>
  <c r="C759" i="1"/>
  <c r="D255" i="2" s="1"/>
  <c r="C757" i="1"/>
  <c r="D254" i="2" s="1"/>
  <c r="C755" i="1"/>
  <c r="D253" i="2" s="1"/>
  <c r="C752" i="1"/>
  <c r="D250" i="2" s="1"/>
  <c r="C750" i="1"/>
  <c r="D249" i="2" s="1"/>
  <c r="C739" i="1"/>
  <c r="D242" i="2" s="1"/>
  <c r="C726" i="1"/>
  <c r="D234" i="2" s="1"/>
  <c r="C724" i="1"/>
  <c r="D233" i="2" s="1"/>
  <c r="C722" i="1"/>
  <c r="D232" i="2" s="1"/>
  <c r="C690" i="1"/>
  <c r="C688" i="1"/>
  <c r="B574" i="1"/>
  <c r="C574" i="1"/>
  <c r="C572" i="1"/>
  <c r="D173" i="2" s="1"/>
  <c r="C570" i="1"/>
  <c r="D172" i="2" s="1"/>
  <c r="C568" i="1"/>
  <c r="D171" i="2" s="1"/>
  <c r="C564" i="1"/>
  <c r="D169" i="2" s="1"/>
  <c r="C562" i="1"/>
  <c r="D168" i="2" s="1"/>
  <c r="C560" i="1"/>
  <c r="D167" i="2" s="1"/>
  <c r="C557" i="1"/>
  <c r="D164" i="2" s="1"/>
  <c r="C555" i="1"/>
  <c r="D163" i="2" s="1"/>
  <c r="C535" i="1"/>
  <c r="D153" i="2" s="1"/>
  <c r="C533" i="1"/>
  <c r="D152" i="2" s="1"/>
  <c r="C531" i="1"/>
  <c r="D151" i="2" s="1"/>
  <c r="C224" i="1"/>
  <c r="D90" i="2" s="1"/>
  <c r="C220" i="1"/>
  <c r="D87" i="2" s="1"/>
  <c r="D174" i="2" l="1"/>
  <c r="D216" i="2"/>
  <c r="D215" i="2"/>
  <c r="L110" i="1"/>
  <c r="G49" i="2"/>
  <c r="H49" i="2" s="1"/>
  <c r="L89" i="1"/>
  <c r="G32" i="2"/>
  <c r="H32" i="2" s="1"/>
  <c r="L93" i="1"/>
  <c r="G34" i="2"/>
  <c r="H34" i="2" s="1"/>
  <c r="N833" i="1"/>
  <c r="L109" i="1"/>
  <c r="G48" i="2"/>
  <c r="H48" i="2" s="1"/>
  <c r="L85" i="1"/>
  <c r="G30" i="2"/>
  <c r="H30" i="2" s="1"/>
  <c r="L107" i="1"/>
  <c r="G46" i="2"/>
  <c r="H46" i="2" s="1"/>
  <c r="L105" i="1"/>
  <c r="G44" i="2"/>
  <c r="H44" i="2" s="1"/>
  <c r="L95" i="1"/>
  <c r="G35" i="2"/>
  <c r="H35" i="2" s="1"/>
  <c r="N103" i="1"/>
  <c r="C173" i="1"/>
  <c r="C140" i="1"/>
  <c r="D67" i="2" s="1"/>
  <c r="C120" i="1"/>
  <c r="D59" i="2" s="1"/>
  <c r="C119" i="1"/>
  <c r="D58" i="2" s="1"/>
  <c r="C118" i="1"/>
  <c r="D57" i="2" s="1"/>
  <c r="C117" i="1"/>
  <c r="D56" i="2" s="1"/>
  <c r="C116" i="1"/>
  <c r="D55" i="2" s="1"/>
  <c r="C115" i="1"/>
  <c r="D54" i="2" s="1"/>
  <c r="C114" i="1"/>
  <c r="D53" i="2" s="1"/>
  <c r="C113" i="1"/>
  <c r="D52" i="2" s="1"/>
  <c r="C110" i="1"/>
  <c r="D49" i="2" s="1"/>
  <c r="C109" i="1"/>
  <c r="D48" i="2" s="1"/>
  <c r="C108" i="1"/>
  <c r="D47" i="2" s="1"/>
  <c r="C107" i="1"/>
  <c r="D46" i="2" s="1"/>
  <c r="C106" i="1"/>
  <c r="D45" i="2" s="1"/>
  <c r="C105" i="1"/>
  <c r="D44" i="2" s="1"/>
  <c r="C102" i="1"/>
  <c r="D41" i="2" s="1"/>
  <c r="C100" i="1"/>
  <c r="D39" i="2" s="1"/>
  <c r="C101" i="1"/>
  <c r="D40" i="2" s="1"/>
  <c r="C97" i="1"/>
  <c r="D36" i="2" s="1"/>
  <c r="C95" i="1"/>
  <c r="D35" i="2" s="1"/>
  <c r="C93" i="1"/>
  <c r="D34" i="2" s="1"/>
  <c r="C91" i="1"/>
  <c r="D33" i="2" s="1"/>
  <c r="C89" i="1"/>
  <c r="D32" i="2" s="1"/>
  <c r="C87" i="1"/>
  <c r="D31" i="2" s="1"/>
  <c r="C85" i="1"/>
  <c r="D30" i="2" s="1"/>
  <c r="N111" i="1" l="1"/>
  <c r="H50" i="2"/>
  <c r="H37" i="2"/>
  <c r="I522" i="1"/>
  <c r="I518" i="1"/>
  <c r="I515" i="1"/>
  <c r="I512" i="1"/>
  <c r="I509" i="1"/>
  <c r="I506" i="1"/>
  <c r="I503" i="1"/>
  <c r="I499" i="1"/>
  <c r="I489" i="1"/>
  <c r="I477" i="1"/>
  <c r="I474" i="1"/>
  <c r="I469" i="1"/>
  <c r="I465" i="1"/>
  <c r="I458" i="1"/>
  <c r="I450" i="1"/>
  <c r="I447" i="1"/>
  <c r="I444" i="1"/>
  <c r="I438" i="1"/>
  <c r="I435" i="1"/>
  <c r="I432" i="1"/>
  <c r="I422" i="1"/>
  <c r="I418" i="1"/>
  <c r="I412" i="1"/>
  <c r="I404" i="1"/>
  <c r="I397" i="1"/>
  <c r="I391" i="1"/>
  <c r="I382" i="1"/>
  <c r="I378" i="1"/>
  <c r="I374" i="1"/>
  <c r="I370" i="1"/>
  <c r="I363" i="1"/>
  <c r="I355" i="1"/>
  <c r="I352" i="1"/>
  <c r="I349" i="1"/>
  <c r="I343" i="1"/>
  <c r="I340" i="1"/>
  <c r="I324" i="1"/>
  <c r="I319" i="1"/>
  <c r="I286" i="1"/>
  <c r="I282" i="1"/>
  <c r="I269" i="1"/>
  <c r="I262" i="1"/>
  <c r="I259" i="1"/>
  <c r="I249" i="1"/>
  <c r="I245" i="1"/>
  <c r="I238" i="1"/>
  <c r="I232" i="1"/>
  <c r="I160" i="1"/>
  <c r="I147" i="1"/>
  <c r="I73" i="1"/>
  <c r="I64" i="1"/>
  <c r="I54" i="1"/>
  <c r="I42" i="1"/>
  <c r="J58" i="5"/>
  <c r="J53" i="5"/>
  <c r="I589" i="1"/>
  <c r="B209" i="2"/>
  <c r="B210" i="2"/>
  <c r="B211" i="2"/>
  <c r="B212" i="2"/>
  <c r="B213" i="2"/>
  <c r="B214" i="2"/>
  <c r="B219" i="2"/>
  <c r="B220" i="2"/>
  <c r="B223" i="2"/>
  <c r="B224" i="2"/>
  <c r="B225" i="2"/>
  <c r="B228" i="2"/>
  <c r="C228" i="2"/>
  <c r="C227" i="2"/>
  <c r="C226" i="2"/>
  <c r="C225" i="2"/>
  <c r="G225" i="2" s="1"/>
  <c r="C224" i="2"/>
  <c r="G224" i="2" s="1"/>
  <c r="C223" i="2"/>
  <c r="G223" i="2" s="1"/>
  <c r="D222" i="2"/>
  <c r="C220" i="2"/>
  <c r="G220" i="2" s="1"/>
  <c r="C219" i="2"/>
  <c r="G219" i="2" s="1"/>
  <c r="D218" i="2"/>
  <c r="C214" i="2"/>
  <c r="G214" i="2" s="1"/>
  <c r="C213" i="2"/>
  <c r="G213" i="2" s="1"/>
  <c r="C212" i="2"/>
  <c r="G212" i="2" s="1"/>
  <c r="C211" i="2"/>
  <c r="G211" i="2" s="1"/>
  <c r="C210" i="2"/>
  <c r="G210" i="2" s="1"/>
  <c r="C209" i="2"/>
  <c r="G209" i="2" s="1"/>
  <c r="D208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C206" i="2"/>
  <c r="G206" i="2" s="1"/>
  <c r="C205" i="2"/>
  <c r="G205" i="2" s="1"/>
  <c r="H205" i="2" s="1"/>
  <c r="C204" i="2"/>
  <c r="G204" i="2" s="1"/>
  <c r="C203" i="2"/>
  <c r="G203" i="2" s="1"/>
  <c r="H203" i="2" s="1"/>
  <c r="C202" i="2"/>
  <c r="G202" i="2" s="1"/>
  <c r="C201" i="2"/>
  <c r="G201" i="2" s="1"/>
  <c r="H201" i="2" s="1"/>
  <c r="C200" i="2"/>
  <c r="G200" i="2" s="1"/>
  <c r="C199" i="2"/>
  <c r="G199" i="2" s="1"/>
  <c r="H199" i="2" s="1"/>
  <c r="C198" i="2"/>
  <c r="G198" i="2" s="1"/>
  <c r="C197" i="2"/>
  <c r="G197" i="2" s="1"/>
  <c r="C196" i="2"/>
  <c r="G196" i="2" s="1"/>
  <c r="C195" i="2"/>
  <c r="G195" i="2" s="1"/>
  <c r="C194" i="2"/>
  <c r="G194" i="2" s="1"/>
  <c r="C193" i="2"/>
  <c r="G193" i="2" s="1"/>
  <c r="C192" i="2"/>
  <c r="G192" i="2" s="1"/>
  <c r="C191" i="2"/>
  <c r="G191" i="2" s="1"/>
  <c r="C190" i="2"/>
  <c r="G190" i="2" s="1"/>
  <c r="C189" i="2"/>
  <c r="G189" i="2" s="1"/>
  <c r="C188" i="2"/>
  <c r="G188" i="2" s="1"/>
  <c r="C187" i="2"/>
  <c r="G187" i="2" s="1"/>
  <c r="C186" i="2"/>
  <c r="G186" i="2" s="1"/>
  <c r="C185" i="2"/>
  <c r="G185" i="2" s="1"/>
  <c r="C184" i="2"/>
  <c r="G184" i="2" s="1"/>
  <c r="C183" i="2"/>
  <c r="G183" i="2" s="1"/>
  <c r="C182" i="2"/>
  <c r="G182" i="2" s="1"/>
  <c r="C181" i="2"/>
  <c r="G181" i="2" s="1"/>
  <c r="C180" i="2"/>
  <c r="G180" i="2" s="1"/>
  <c r="C179" i="2"/>
  <c r="G179" i="2" s="1"/>
  <c r="C178" i="2"/>
  <c r="G178" i="2" s="1"/>
  <c r="C177" i="2"/>
  <c r="G177" i="2" s="1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C150" i="2"/>
  <c r="G150" i="2" s="1"/>
  <c r="C149" i="2"/>
  <c r="G149" i="2" s="1"/>
  <c r="C148" i="2"/>
  <c r="G148" i="2" s="1"/>
  <c r="C147" i="2"/>
  <c r="G147" i="2" s="1"/>
  <c r="C146" i="2"/>
  <c r="G146" i="2" s="1"/>
  <c r="C145" i="2"/>
  <c r="G145" i="2" s="1"/>
  <c r="C144" i="2"/>
  <c r="G144" i="2" s="1"/>
  <c r="C143" i="2"/>
  <c r="G143" i="2" s="1"/>
  <c r="C142" i="2"/>
  <c r="G142" i="2" s="1"/>
  <c r="C141" i="2"/>
  <c r="G141" i="2" s="1"/>
  <c r="C140" i="2"/>
  <c r="G140" i="2" s="1"/>
  <c r="C139" i="2"/>
  <c r="G139" i="2" s="1"/>
  <c r="C137" i="2"/>
  <c r="G137" i="2" s="1"/>
  <c r="C138" i="2"/>
  <c r="G138" i="2" s="1"/>
  <c r="C136" i="2"/>
  <c r="G136" i="2" s="1"/>
  <c r="C135" i="2"/>
  <c r="G135" i="2" s="1"/>
  <c r="C134" i="2"/>
  <c r="G134" i="2" s="1"/>
  <c r="C133" i="2"/>
  <c r="G133" i="2" s="1"/>
  <c r="C132" i="2"/>
  <c r="G132" i="2" s="1"/>
  <c r="C131" i="2"/>
  <c r="G131" i="2" s="1"/>
  <c r="C130" i="2"/>
  <c r="G130" i="2" s="1"/>
  <c r="C129" i="2"/>
  <c r="G129" i="2" s="1"/>
  <c r="C128" i="2"/>
  <c r="G128" i="2" s="1"/>
  <c r="C127" i="2"/>
  <c r="G127" i="2" s="1"/>
  <c r="C126" i="2"/>
  <c r="G126" i="2" s="1"/>
  <c r="C125" i="2"/>
  <c r="G125" i="2" s="1"/>
  <c r="C124" i="2"/>
  <c r="G124" i="2" s="1"/>
  <c r="C123" i="2"/>
  <c r="G123" i="2" s="1"/>
  <c r="C122" i="2"/>
  <c r="G122" i="2" s="1"/>
  <c r="C121" i="2"/>
  <c r="G121" i="2" s="1"/>
  <c r="C120" i="2"/>
  <c r="G120" i="2" s="1"/>
  <c r="C119" i="2"/>
  <c r="G119" i="2" s="1"/>
  <c r="C118" i="2"/>
  <c r="G118" i="2" s="1"/>
  <c r="C117" i="2"/>
  <c r="G117" i="2" s="1"/>
  <c r="C116" i="2"/>
  <c r="G116" i="2" s="1"/>
  <c r="C115" i="2"/>
  <c r="G115" i="2" s="1"/>
  <c r="C114" i="2"/>
  <c r="G114" i="2" s="1"/>
  <c r="C113" i="2"/>
  <c r="G113" i="2" s="1"/>
  <c r="C112" i="2"/>
  <c r="G112" i="2" s="1"/>
  <c r="C111" i="2"/>
  <c r="G111" i="2" s="1"/>
  <c r="C110" i="2"/>
  <c r="G110" i="2" s="1"/>
  <c r="C109" i="2"/>
  <c r="G109" i="2" s="1"/>
  <c r="C108" i="2"/>
  <c r="G108" i="2" s="1"/>
  <c r="C107" i="2"/>
  <c r="G107" i="2" s="1"/>
  <c r="C106" i="2"/>
  <c r="G106" i="2" s="1"/>
  <c r="C105" i="2"/>
  <c r="G105" i="2" s="1"/>
  <c r="C104" i="2"/>
  <c r="G104" i="2" s="1"/>
  <c r="C103" i="2"/>
  <c r="G103" i="2" s="1"/>
  <c r="C102" i="2"/>
  <c r="G102" i="2" s="1"/>
  <c r="C101" i="2"/>
  <c r="G101" i="2" s="1"/>
  <c r="C100" i="2"/>
  <c r="G100" i="2" s="1"/>
  <c r="C99" i="2"/>
  <c r="G99" i="2" s="1"/>
  <c r="C98" i="2"/>
  <c r="G98" i="2" s="1"/>
  <c r="C97" i="2"/>
  <c r="G97" i="2" s="1"/>
  <c r="C96" i="2"/>
  <c r="G96" i="2" s="1"/>
  <c r="C95" i="2"/>
  <c r="G95" i="2" s="1"/>
  <c r="C94" i="2"/>
  <c r="G94" i="2" s="1"/>
  <c r="C93" i="2"/>
  <c r="G93" i="2" s="1"/>
  <c r="C92" i="2"/>
  <c r="G92" i="2" s="1"/>
  <c r="C91" i="2"/>
  <c r="G91" i="2" s="1"/>
  <c r="D8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D69" i="2"/>
  <c r="B62" i="2"/>
  <c r="B63" i="2"/>
  <c r="B64" i="2"/>
  <c r="B65" i="2"/>
  <c r="B66" i="2"/>
  <c r="C66" i="2"/>
  <c r="G66" i="2" s="1"/>
  <c r="C65" i="2"/>
  <c r="G65" i="2" s="1"/>
  <c r="C64" i="2"/>
  <c r="G64" i="2" s="1"/>
  <c r="C62" i="2"/>
  <c r="G62" i="2" s="1"/>
  <c r="D61" i="2"/>
  <c r="B21" i="2"/>
  <c r="B22" i="2"/>
  <c r="B23" i="2"/>
  <c r="B24" i="2"/>
  <c r="B25" i="2"/>
  <c r="B26" i="2"/>
  <c r="C26" i="2"/>
  <c r="G26" i="2" s="1"/>
  <c r="C25" i="2"/>
  <c r="C24" i="2"/>
  <c r="G24" i="2" s="1"/>
  <c r="C23" i="2"/>
  <c r="G23" i="2" s="1"/>
  <c r="C22" i="2"/>
  <c r="G22" i="2" s="1"/>
  <c r="C21" i="2"/>
  <c r="G21" i="2" s="1"/>
  <c r="D20" i="2"/>
  <c r="B12" i="2"/>
  <c r="B13" i="2"/>
  <c r="B14" i="2"/>
  <c r="B15" i="2"/>
  <c r="B16" i="2"/>
  <c r="B17" i="2"/>
  <c r="B18" i="2"/>
  <c r="C18" i="2"/>
  <c r="G18" i="2" s="1"/>
  <c r="C17" i="2"/>
  <c r="G17" i="2" s="1"/>
  <c r="C16" i="2"/>
  <c r="G16" i="2" s="1"/>
  <c r="C15" i="2"/>
  <c r="G15" i="2" s="1"/>
  <c r="C14" i="2"/>
  <c r="G14" i="2" s="1"/>
  <c r="C13" i="2"/>
  <c r="G13" i="2" s="1"/>
  <c r="C12" i="2"/>
  <c r="G12" i="2" s="1"/>
  <c r="D11" i="2"/>
  <c r="M667" i="1"/>
  <c r="L667" i="1" s="1"/>
  <c r="M664" i="1"/>
  <c r="L664" i="1" s="1"/>
  <c r="M661" i="1"/>
  <c r="L661" i="1" s="1"/>
  <c r="M658" i="1"/>
  <c r="L658" i="1" s="1"/>
  <c r="M655" i="1"/>
  <c r="L655" i="1"/>
  <c r="M652" i="1"/>
  <c r="L652" i="1" s="1"/>
  <c r="M649" i="1"/>
  <c r="L649" i="1" s="1"/>
  <c r="M646" i="1"/>
  <c r="L646" i="1" s="1"/>
  <c r="M643" i="1"/>
  <c r="M640" i="1"/>
  <c r="M637" i="1"/>
  <c r="F96" i="2" l="1"/>
  <c r="H96" i="2" s="1"/>
  <c r="F102" i="2"/>
  <c r="F108" i="2"/>
  <c r="F114" i="2"/>
  <c r="H114" i="2" s="1"/>
  <c r="F120" i="2"/>
  <c r="F126" i="2"/>
  <c r="F132" i="2"/>
  <c r="H132" i="2" s="1"/>
  <c r="F137" i="2"/>
  <c r="H137" i="2" s="1"/>
  <c r="F144" i="2"/>
  <c r="F150" i="2"/>
  <c r="F91" i="2"/>
  <c r="F97" i="2"/>
  <c r="H97" i="2" s="1"/>
  <c r="F103" i="2"/>
  <c r="F109" i="2"/>
  <c r="F115" i="2"/>
  <c r="H115" i="2" s="1"/>
  <c r="F121" i="2"/>
  <c r="F127" i="2"/>
  <c r="F133" i="2"/>
  <c r="H133" i="2" s="1"/>
  <c r="F139" i="2"/>
  <c r="F145" i="2"/>
  <c r="F93" i="2"/>
  <c r="F99" i="2"/>
  <c r="H99" i="2" s="1"/>
  <c r="F105" i="2"/>
  <c r="H105" i="2" s="1"/>
  <c r="F111" i="2"/>
  <c r="F117" i="2"/>
  <c r="H117" i="2" s="1"/>
  <c r="F123" i="2"/>
  <c r="F129" i="2"/>
  <c r="F135" i="2"/>
  <c r="H135" i="2" s="1"/>
  <c r="F141" i="2"/>
  <c r="H141" i="2" s="1"/>
  <c r="F147" i="2"/>
  <c r="F94" i="2"/>
  <c r="F100" i="2"/>
  <c r="F106" i="2"/>
  <c r="H106" i="2" s="1"/>
  <c r="F112" i="2"/>
  <c r="F118" i="2"/>
  <c r="F124" i="2"/>
  <c r="H124" i="2" s="1"/>
  <c r="F130" i="2"/>
  <c r="F136" i="2"/>
  <c r="F142" i="2"/>
  <c r="F148" i="2"/>
  <c r="H148" i="2" s="1"/>
  <c r="F92" i="2"/>
  <c r="H92" i="2" s="1"/>
  <c r="F98" i="2"/>
  <c r="F104" i="2"/>
  <c r="F110" i="2"/>
  <c r="F116" i="2"/>
  <c r="H116" i="2" s="1"/>
  <c r="F122" i="2"/>
  <c r="F134" i="2"/>
  <c r="F140" i="2"/>
  <c r="H140" i="2" s="1"/>
  <c r="F146" i="2"/>
  <c r="H146" i="2" s="1"/>
  <c r="F95" i="2"/>
  <c r="F101" i="2"/>
  <c r="H101" i="2" s="1"/>
  <c r="F107" i="2"/>
  <c r="F113" i="2"/>
  <c r="H113" i="2" s="1"/>
  <c r="F119" i="2"/>
  <c r="F125" i="2"/>
  <c r="H125" i="2" s="1"/>
  <c r="F131" i="2"/>
  <c r="F138" i="2"/>
  <c r="H138" i="2" s="1"/>
  <c r="F143" i="2"/>
  <c r="H143" i="2" s="1"/>
  <c r="F149" i="2"/>
  <c r="G70" i="2"/>
  <c r="G76" i="2"/>
  <c r="F76" i="2"/>
  <c r="G82" i="2"/>
  <c r="F82" i="2"/>
  <c r="F65" i="2"/>
  <c r="F74" i="2"/>
  <c r="G74" i="2"/>
  <c r="G80" i="2"/>
  <c r="F80" i="2"/>
  <c r="G86" i="2"/>
  <c r="F86" i="2"/>
  <c r="G75" i="2"/>
  <c r="F75" i="2"/>
  <c r="G81" i="2"/>
  <c r="F62" i="2"/>
  <c r="F72" i="2"/>
  <c r="G72" i="2"/>
  <c r="F78" i="2"/>
  <c r="G78" i="2"/>
  <c r="F84" i="2"/>
  <c r="G84" i="2"/>
  <c r="F71" i="2"/>
  <c r="G71" i="2"/>
  <c r="F77" i="2"/>
  <c r="G77" i="2"/>
  <c r="F83" i="2"/>
  <c r="G83" i="2"/>
  <c r="F64" i="2"/>
  <c r="G73" i="2"/>
  <c r="F73" i="2"/>
  <c r="G79" i="2"/>
  <c r="F79" i="2"/>
  <c r="G85" i="2"/>
  <c r="F85" i="2"/>
  <c r="H200" i="2"/>
  <c r="H204" i="2" s="1"/>
  <c r="H206" i="2"/>
  <c r="H202" i="2"/>
  <c r="L637" i="1"/>
  <c r="H196" i="2"/>
  <c r="L640" i="1"/>
  <c r="H197" i="2"/>
  <c r="L643" i="1"/>
  <c r="H198" i="2"/>
  <c r="M634" i="1"/>
  <c r="M631" i="1"/>
  <c r="L631" i="1"/>
  <c r="H194" i="2" s="1"/>
  <c r="M628" i="1"/>
  <c r="M625" i="1"/>
  <c r="M622" i="1"/>
  <c r="M619" i="1"/>
  <c r="I616" i="1"/>
  <c r="M616" i="1"/>
  <c r="M613" i="1"/>
  <c r="I610" i="1"/>
  <c r="I607" i="1"/>
  <c r="M610" i="1"/>
  <c r="M607" i="1"/>
  <c r="M604" i="1"/>
  <c r="H185" i="2" s="1"/>
  <c r="M601" i="1"/>
  <c r="M598" i="1"/>
  <c r="M595" i="1"/>
  <c r="M592" i="1"/>
  <c r="M589" i="1"/>
  <c r="M720" i="1"/>
  <c r="M718" i="1"/>
  <c r="M716" i="1"/>
  <c r="M714" i="1"/>
  <c r="M711" i="1"/>
  <c r="I708" i="1"/>
  <c r="H226" i="2" s="1"/>
  <c r="M708" i="1"/>
  <c r="M702" i="1"/>
  <c r="M699" i="1"/>
  <c r="M705" i="1"/>
  <c r="M696" i="1"/>
  <c r="M693" i="1"/>
  <c r="M686" i="1"/>
  <c r="M683" i="1"/>
  <c r="D66" i="5"/>
  <c r="F66" i="5" s="1"/>
  <c r="D65" i="5"/>
  <c r="F65" i="5" s="1"/>
  <c r="D64" i="5"/>
  <c r="F64" i="5" s="1"/>
  <c r="D61" i="5"/>
  <c r="F61" i="5" s="1"/>
  <c r="D60" i="5"/>
  <c r="F60" i="5" s="1"/>
  <c r="D59" i="5"/>
  <c r="F59" i="5" s="1"/>
  <c r="D58" i="5"/>
  <c r="F58" i="5" s="1"/>
  <c r="D57" i="5"/>
  <c r="F57" i="5" s="1"/>
  <c r="D56" i="5"/>
  <c r="F56" i="5" s="1"/>
  <c r="D55" i="5"/>
  <c r="F55" i="5" s="1"/>
  <c r="D54" i="5"/>
  <c r="F54" i="5" s="1"/>
  <c r="D53" i="5"/>
  <c r="F53" i="5" s="1"/>
  <c r="D52" i="5"/>
  <c r="F52" i="5" s="1"/>
  <c r="D51" i="5"/>
  <c r="F51" i="5" s="1"/>
  <c r="D50" i="5"/>
  <c r="F50" i="5" s="1"/>
  <c r="D49" i="5"/>
  <c r="F49" i="5" s="1"/>
  <c r="D48" i="5"/>
  <c r="F48" i="5" s="1"/>
  <c r="D47" i="5"/>
  <c r="F47" i="5" s="1"/>
  <c r="D46" i="5"/>
  <c r="F46" i="5" s="1"/>
  <c r="D45" i="5"/>
  <c r="F45" i="5" s="1"/>
  <c r="D44" i="5"/>
  <c r="F44" i="5" s="1"/>
  <c r="D43" i="5"/>
  <c r="F43" i="5" s="1"/>
  <c r="D42" i="5"/>
  <c r="F42" i="5" s="1"/>
  <c r="D41" i="5"/>
  <c r="F41" i="5" s="1"/>
  <c r="D40" i="5"/>
  <c r="F40" i="5" s="1"/>
  <c r="D39" i="5"/>
  <c r="F39" i="5" s="1"/>
  <c r="D38" i="5"/>
  <c r="F38" i="5" s="1"/>
  <c r="D37" i="5"/>
  <c r="F37" i="5" s="1"/>
  <c r="D36" i="5"/>
  <c r="F36" i="5" s="1"/>
  <c r="D35" i="5"/>
  <c r="F35" i="5" s="1"/>
  <c r="D34" i="5"/>
  <c r="F34" i="5" s="1"/>
  <c r="D33" i="5"/>
  <c r="F33" i="5" s="1"/>
  <c r="D32" i="5"/>
  <c r="F32" i="5" s="1"/>
  <c r="D31" i="5"/>
  <c r="F31" i="5" s="1"/>
  <c r="D30" i="5"/>
  <c r="F30" i="5" s="1"/>
  <c r="D29" i="5"/>
  <c r="F29" i="5" s="1"/>
  <c r="D28" i="5"/>
  <c r="F28" i="5" s="1"/>
  <c r="D18" i="5"/>
  <c r="F18" i="5" s="1"/>
  <c r="D19" i="5"/>
  <c r="F19" i="5" s="1"/>
  <c r="D20" i="5"/>
  <c r="F20" i="5" s="1"/>
  <c r="D21" i="5"/>
  <c r="F21" i="5" s="1"/>
  <c r="D22" i="5"/>
  <c r="F22" i="5" s="1"/>
  <c r="D24" i="5"/>
  <c r="F24" i="5" s="1"/>
  <c r="D25" i="5"/>
  <c r="F25" i="5" s="1"/>
  <c r="D26" i="5"/>
  <c r="F26" i="5" s="1"/>
  <c r="D27" i="5"/>
  <c r="F27" i="5" s="1"/>
  <c r="D23" i="5" s="1"/>
  <c r="F23" i="5" s="1"/>
  <c r="D4" i="5"/>
  <c r="F4" i="5" s="1"/>
  <c r="D5" i="5"/>
  <c r="F5" i="5" s="1"/>
  <c r="D6" i="5"/>
  <c r="F6" i="5" s="1"/>
  <c r="D7" i="5"/>
  <c r="F7" i="5" s="1"/>
  <c r="D8" i="5"/>
  <c r="F8" i="5" s="1"/>
  <c r="D9" i="5"/>
  <c r="F9" i="5" s="1"/>
  <c r="D10" i="5"/>
  <c r="F10" i="5" s="1"/>
  <c r="D11" i="5"/>
  <c r="F11" i="5" s="1"/>
  <c r="D12" i="5"/>
  <c r="F12" i="5" s="1"/>
  <c r="D13" i="5"/>
  <c r="F13" i="5" s="1"/>
  <c r="D14" i="5"/>
  <c r="F14" i="5" s="1"/>
  <c r="D15" i="5"/>
  <c r="F15" i="5" s="1"/>
  <c r="D16" i="5"/>
  <c r="F16" i="5" s="1"/>
  <c r="D17" i="5"/>
  <c r="F17" i="5" s="1"/>
  <c r="D3" i="5"/>
  <c r="F3" i="5" s="1"/>
  <c r="I693" i="1" s="1"/>
  <c r="M677" i="1"/>
  <c r="M674" i="1"/>
  <c r="M671" i="1"/>
  <c r="M83" i="1"/>
  <c r="M292" i="1"/>
  <c r="M245" i="1"/>
  <c r="M236" i="1"/>
  <c r="M259" i="1"/>
  <c r="M256" i="1"/>
  <c r="H119" i="2" l="1"/>
  <c r="H104" i="2"/>
  <c r="H130" i="2"/>
  <c r="H94" i="2"/>
  <c r="H149" i="2"/>
  <c r="H131" i="2"/>
  <c r="H95" i="2"/>
  <c r="H134" i="2"/>
  <c r="H98" i="2"/>
  <c r="H142" i="2"/>
  <c r="H147" i="2"/>
  <c r="H129" i="2"/>
  <c r="H111" i="2"/>
  <c r="H93" i="2"/>
  <c r="H144" i="2"/>
  <c r="H126" i="2"/>
  <c r="H108" i="2"/>
  <c r="H107" i="2"/>
  <c r="H110" i="2"/>
  <c r="H136" i="2"/>
  <c r="H118" i="2"/>
  <c r="H100" i="2"/>
  <c r="H123" i="2"/>
  <c r="H145" i="2"/>
  <c r="H127" i="2"/>
  <c r="H109" i="2"/>
  <c r="H91" i="2"/>
  <c r="H120" i="2"/>
  <c r="H102" i="2"/>
  <c r="H122" i="2"/>
  <c r="H112" i="2"/>
  <c r="H139" i="2"/>
  <c r="H121" i="2"/>
  <c r="H103" i="2"/>
  <c r="H150" i="2"/>
  <c r="L708" i="1"/>
  <c r="J69" i="5"/>
  <c r="H214" i="2" s="1"/>
  <c r="L683" i="1"/>
  <c r="H224" i="2"/>
  <c r="H187" i="2"/>
  <c r="H223" i="2"/>
  <c r="L589" i="1"/>
  <c r="H180" i="2"/>
  <c r="L592" i="1"/>
  <c r="H181" i="2"/>
  <c r="H186" i="2"/>
  <c r="L613" i="1"/>
  <c r="H188" i="2"/>
  <c r="L616" i="1"/>
  <c r="H189" i="2"/>
  <c r="L634" i="1"/>
  <c r="H195" i="2"/>
  <c r="L714" i="1"/>
  <c r="H228" i="2"/>
  <c r="L83" i="1"/>
  <c r="N98" i="1" s="1"/>
  <c r="I696" i="1"/>
  <c r="H220" i="2" s="1"/>
  <c r="H219" i="2"/>
  <c r="H225" i="2"/>
  <c r="L711" i="1"/>
  <c r="H227" i="2" s="1"/>
  <c r="L720" i="1"/>
  <c r="L595" i="1"/>
  <c r="H182" i="2"/>
  <c r="L598" i="1"/>
  <c r="H183" i="2"/>
  <c r="L601" i="1"/>
  <c r="H184" i="2"/>
  <c r="L619" i="1"/>
  <c r="H190" i="2"/>
  <c r="L622" i="1"/>
  <c r="H191" i="2"/>
  <c r="L625" i="1"/>
  <c r="H192" i="2"/>
  <c r="L628" i="1"/>
  <c r="H193" i="2"/>
  <c r="L610" i="1"/>
  <c r="L718" i="1"/>
  <c r="L702" i="1"/>
  <c r="L607" i="1"/>
  <c r="L604" i="1"/>
  <c r="L699" i="1"/>
  <c r="L716" i="1"/>
  <c r="L705" i="1"/>
  <c r="L693" i="1"/>
  <c r="L292" i="1"/>
  <c r="L245" i="1"/>
  <c r="L236" i="1"/>
  <c r="L259" i="1"/>
  <c r="L256" i="1"/>
  <c r="M529" i="1"/>
  <c r="H213" i="2" s="1"/>
  <c r="L529" i="1"/>
  <c r="M526" i="1"/>
  <c r="M522" i="1"/>
  <c r="M319" i="1"/>
  <c r="M249" i="1"/>
  <c r="M295" i="1"/>
  <c r="M289" i="1"/>
  <c r="M286" i="1"/>
  <c r="M282" i="1"/>
  <c r="M269" i="1"/>
  <c r="M262" i="1"/>
  <c r="M238" i="1"/>
  <c r="M509" i="1"/>
  <c r="M447" i="1"/>
  <c r="M401" i="1"/>
  <c r="M388" i="1"/>
  <c r="M374" i="1"/>
  <c r="M367" i="1"/>
  <c r="M352" i="1"/>
  <c r="M469" i="1"/>
  <c r="M506" i="1"/>
  <c r="M503" i="1"/>
  <c r="M518" i="1"/>
  <c r="M515" i="1"/>
  <c r="M512" i="1"/>
  <c r="M499" i="1"/>
  <c r="M489" i="1"/>
  <c r="M477" i="1"/>
  <c r="M474" i="1"/>
  <c r="M465" i="1"/>
  <c r="M458" i="1"/>
  <c r="M450" i="1"/>
  <c r="M444" i="1"/>
  <c r="M438" i="1"/>
  <c r="M435" i="1"/>
  <c r="M432" i="1"/>
  <c r="J430" i="1"/>
  <c r="I429" i="1" s="1"/>
  <c r="F128" i="2" s="1"/>
  <c r="H128" i="2" s="1"/>
  <c r="M429" i="1"/>
  <c r="M422" i="1"/>
  <c r="M418" i="1"/>
  <c r="M412" i="1"/>
  <c r="M404" i="1"/>
  <c r="M397" i="1"/>
  <c r="M391" i="1"/>
  <c r="M382" i="1"/>
  <c r="M378" i="1"/>
  <c r="M370" i="1"/>
  <c r="M363" i="1"/>
  <c r="M355" i="1"/>
  <c r="M349" i="1"/>
  <c r="M343" i="1"/>
  <c r="M340" i="1"/>
  <c r="M324" i="1"/>
  <c r="J80" i="1"/>
  <c r="I76" i="1" s="1"/>
  <c r="M30" i="1"/>
  <c r="I24" i="1"/>
  <c r="M27" i="1"/>
  <c r="M24" i="1"/>
  <c r="H238" i="2" l="1"/>
  <c r="H165" i="2"/>
  <c r="N733" i="1"/>
  <c r="H221" i="2"/>
  <c r="L696" i="1"/>
  <c r="N697" i="1" s="1"/>
  <c r="L686" i="1"/>
  <c r="L444" i="1"/>
  <c r="I27" i="1"/>
  <c r="H17" i="2" s="1"/>
  <c r="H16" i="2" s="1"/>
  <c r="L30" i="1"/>
  <c r="H18" i="2"/>
  <c r="L526" i="1"/>
  <c r="L522" i="1"/>
  <c r="L249" i="1"/>
  <c r="L319" i="1"/>
  <c r="L295" i="1"/>
  <c r="L286" i="1"/>
  <c r="L289" i="1"/>
  <c r="L269" i="1"/>
  <c r="L282" i="1"/>
  <c r="L262" i="1"/>
  <c r="L238" i="1"/>
  <c r="L509" i="1"/>
  <c r="L447" i="1"/>
  <c r="L401" i="1"/>
  <c r="L388" i="1"/>
  <c r="L374" i="1"/>
  <c r="L367" i="1"/>
  <c r="L352" i="1"/>
  <c r="L469" i="1"/>
  <c r="L506" i="1"/>
  <c r="L503" i="1"/>
  <c r="L515" i="1"/>
  <c r="L518" i="1"/>
  <c r="L512" i="1"/>
  <c r="L499" i="1"/>
  <c r="L477" i="1"/>
  <c r="L465" i="1"/>
  <c r="L489" i="1"/>
  <c r="L474" i="1"/>
  <c r="L370" i="1"/>
  <c r="L397" i="1"/>
  <c r="L422" i="1"/>
  <c r="L432" i="1"/>
  <c r="L438" i="1"/>
  <c r="L382" i="1"/>
  <c r="L412" i="1"/>
  <c r="L340" i="1"/>
  <c r="L429" i="1"/>
  <c r="L435" i="1"/>
  <c r="L450" i="1"/>
  <c r="L418" i="1"/>
  <c r="L349" i="1"/>
  <c r="L363" i="1"/>
  <c r="L378" i="1"/>
  <c r="L391" i="1"/>
  <c r="L404" i="1"/>
  <c r="L343" i="1"/>
  <c r="L355" i="1"/>
  <c r="L324" i="1"/>
  <c r="L24" i="1"/>
  <c r="M680" i="1"/>
  <c r="H212" i="2" s="1"/>
  <c r="M586" i="1"/>
  <c r="M580" i="1"/>
  <c r="M138" i="1"/>
  <c r="M131" i="1"/>
  <c r="M135" i="1"/>
  <c r="L27" i="1" l="1"/>
  <c r="I674" i="1"/>
  <c r="L671" i="1"/>
  <c r="H64" i="2"/>
  <c r="L458" i="1"/>
  <c r="I138" i="1"/>
  <c r="H179" i="2"/>
  <c r="L680" i="1"/>
  <c r="L586" i="1"/>
  <c r="L131" i="1"/>
  <c r="L135" i="1"/>
  <c r="M76" i="1"/>
  <c r="M226" i="1"/>
  <c r="M73" i="1"/>
  <c r="M54" i="1"/>
  <c r="M64" i="1"/>
  <c r="M42" i="1"/>
  <c r="M34" i="1"/>
  <c r="M123" i="1"/>
  <c r="M577" i="1"/>
  <c r="M129" i="1"/>
  <c r="M232" i="1"/>
  <c r="M188" i="1"/>
  <c r="J180" i="1"/>
  <c r="J179" i="1"/>
  <c r="J186" i="1"/>
  <c r="J178" i="1"/>
  <c r="M185" i="1"/>
  <c r="M182" i="1"/>
  <c r="M176" i="1"/>
  <c r="J219" i="1"/>
  <c r="J217" i="1"/>
  <c r="J215" i="1"/>
  <c r="J212" i="1"/>
  <c r="F66" i="2" l="1"/>
  <c r="H66" i="2" s="1"/>
  <c r="H65" i="2" s="1"/>
  <c r="L138" i="1"/>
  <c r="H210" i="2"/>
  <c r="H209" i="2" s="1"/>
  <c r="I677" i="1"/>
  <c r="L677" i="1" s="1"/>
  <c r="H211" i="2" s="1"/>
  <c r="L674" i="1"/>
  <c r="H25" i="2"/>
  <c r="H83" i="2"/>
  <c r="H82" i="2"/>
  <c r="L232" i="1"/>
  <c r="L129" i="1"/>
  <c r="H63" i="2"/>
  <c r="L577" i="1"/>
  <c r="H177" i="2"/>
  <c r="L226" i="1"/>
  <c r="H26" i="2"/>
  <c r="L229" i="1"/>
  <c r="L580" i="1"/>
  <c r="H178" i="2" s="1"/>
  <c r="H24" i="2"/>
  <c r="L42" i="1"/>
  <c r="L76" i="1"/>
  <c r="L34" i="1"/>
  <c r="L54" i="1"/>
  <c r="L73" i="1"/>
  <c r="L64" i="1"/>
  <c r="L188" i="1"/>
  <c r="L185" i="1"/>
  <c r="M204" i="1"/>
  <c r="M193" i="1"/>
  <c r="H79" i="2" s="1"/>
  <c r="M170" i="1"/>
  <c r="M167" i="1"/>
  <c r="M154" i="1"/>
  <c r="M147" i="1"/>
  <c r="J145" i="1"/>
  <c r="J144" i="1"/>
  <c r="M143" i="1"/>
  <c r="M160" i="1"/>
  <c r="M157" i="1"/>
  <c r="M150" i="1"/>
  <c r="I21" i="1"/>
  <c r="M21" i="1"/>
  <c r="M18" i="1"/>
  <c r="L15" i="1"/>
  <c r="N558" i="1" l="1"/>
  <c r="H217" i="2"/>
  <c r="N669" i="1"/>
  <c r="N691" i="1"/>
  <c r="N81" i="1"/>
  <c r="I143" i="1"/>
  <c r="F70" i="2" s="1"/>
  <c r="H207" i="2"/>
  <c r="H72" i="2"/>
  <c r="L167" i="1"/>
  <c r="H77" i="2"/>
  <c r="L170" i="1"/>
  <c r="H78" i="2"/>
  <c r="L157" i="1"/>
  <c r="H74" i="2"/>
  <c r="H71" i="2"/>
  <c r="L154" i="1"/>
  <c r="H73" i="2"/>
  <c r="H75" i="2"/>
  <c r="H85" i="2"/>
  <c r="L123" i="1"/>
  <c r="N141" i="1" s="1"/>
  <c r="J177" i="1"/>
  <c r="L204" i="1"/>
  <c r="J183" i="1"/>
  <c r="I182" i="1" s="1"/>
  <c r="F81" i="2" s="1"/>
  <c r="L150" i="1"/>
  <c r="L160" i="1"/>
  <c r="L147" i="1"/>
  <c r="L21" i="1"/>
  <c r="L18" i="1"/>
  <c r="M15" i="1"/>
  <c r="H76" i="2"/>
  <c r="M164" i="1"/>
  <c r="M142" i="1"/>
  <c r="L173" i="1"/>
  <c r="M578" i="1"/>
  <c r="M214" i="1"/>
  <c r="H86" i="2"/>
  <c r="M229" i="1"/>
  <c r="M219" i="1"/>
  <c r="M587" i="1"/>
  <c r="M682" i="1"/>
  <c r="M173" i="1"/>
  <c r="M584" i="1"/>
  <c r="H62" i="2" l="1"/>
  <c r="H68" i="2" s="1"/>
  <c r="L193" i="1"/>
  <c r="H84" i="2" s="1"/>
  <c r="L143" i="1"/>
  <c r="L182" i="1"/>
  <c r="H81" i="2" s="1"/>
  <c r="L214" i="1"/>
  <c r="L164" i="1"/>
  <c r="M685" i="1"/>
  <c r="M217" i="1"/>
  <c r="M581" i="1"/>
  <c r="M12" i="1"/>
  <c r="H70" i="2" l="1"/>
  <c r="L176" i="1"/>
  <c r="H80" i="2" s="1"/>
  <c r="L12" i="1"/>
  <c r="N31" i="1" l="1"/>
  <c r="L835" i="1"/>
  <c r="H88" i="2"/>
  <c r="N222" i="1"/>
  <c r="L11" i="1"/>
  <c r="L698" i="1"/>
  <c r="M694" i="1"/>
  <c r="H21" i="2"/>
  <c r="L836" i="1" l="1"/>
  <c r="H22" i="2"/>
  <c r="H23" i="2"/>
  <c r="H13" i="2"/>
  <c r="H15" i="2"/>
  <c r="H14" i="2"/>
  <c r="H27" i="2" l="1"/>
  <c r="B7" i="2"/>
  <c r="B5" i="4" s="1"/>
  <c r="H12" i="2" l="1"/>
  <c r="H19" i="2" l="1"/>
  <c r="H293" i="2" s="1"/>
  <c r="AH61" i="4"/>
  <c r="AI49" i="4" l="1"/>
  <c r="AI52" i="4"/>
  <c r="AI55" i="4"/>
  <c r="AI43" i="4"/>
  <c r="AI46" i="4"/>
  <c r="AI33" i="4"/>
  <c r="AI36" i="4"/>
  <c r="AI40" i="4"/>
  <c r="H295" i="2"/>
  <c r="H294" i="2"/>
  <c r="AI15" i="4"/>
  <c r="AI18" i="4"/>
  <c r="AI30" i="4"/>
  <c r="AI27" i="4"/>
  <c r="AI24" i="4"/>
  <c r="AI21" i="4"/>
  <c r="AI58" i="4"/>
  <c r="AI9" i="4"/>
  <c r="AI12" i="4"/>
  <c r="AI61" i="4" l="1"/>
</calcChain>
</file>

<file path=xl/sharedStrings.xml><?xml version="1.0" encoding="utf-8"?>
<sst xmlns="http://schemas.openxmlformats.org/spreadsheetml/2006/main" count="1665" uniqueCount="583">
  <si>
    <t>MEMÓRIA DE CÁLCULO</t>
  </si>
  <si>
    <t>Processo:</t>
  </si>
  <si>
    <t>MEDIÇÃO:</t>
  </si>
  <si>
    <t>LOCAL:</t>
  </si>
  <si>
    <t>Ferraz de Vasconcelos</t>
  </si>
  <si>
    <t>CONTRATO:</t>
  </si>
  <si>
    <t>-</t>
  </si>
  <si>
    <t>CÓDIGO</t>
  </si>
  <si>
    <t>DESCRIÇÃO DOS SERVIÇOS</t>
  </si>
  <si>
    <t>UNID</t>
  </si>
  <si>
    <t>QUANT</t>
  </si>
  <si>
    <t>PREFEITURA MUNICIPAL DE FERRAZ DE VASCONCELOS</t>
  </si>
  <si>
    <t>SECRETARIA MUNICIPAL DE OBRAS</t>
  </si>
  <si>
    <t>PLANILHA ORÇAMENTÁRIA</t>
  </si>
  <si>
    <t>Data base:</t>
  </si>
  <si>
    <t>Referência</t>
  </si>
  <si>
    <t>Item</t>
  </si>
  <si>
    <t>Descrição</t>
  </si>
  <si>
    <t>Unid</t>
  </si>
  <si>
    <t>Quantidade</t>
  </si>
  <si>
    <t>Preço Unit</t>
  </si>
  <si>
    <t>Total</t>
  </si>
  <si>
    <t>Subtotal:</t>
  </si>
  <si>
    <t>EDIF</t>
  </si>
  <si>
    <t>Total:</t>
  </si>
  <si>
    <t>BDI (25,00%):</t>
  </si>
  <si>
    <t>TOTAL GERAL:</t>
  </si>
  <si>
    <t>OBSERVAÇÕES:</t>
  </si>
  <si>
    <t>%</t>
  </si>
  <si>
    <t>Serviço de maior representatividade</t>
  </si>
  <si>
    <t>X</t>
  </si>
  <si>
    <t xml:space="preserve"> </t>
  </si>
  <si>
    <t xml:space="preserve">CRONOGRAMA FISICO DA </t>
  </si>
  <si>
    <t>2 - ESTRUTURA</t>
  </si>
  <si>
    <t>1 - SERVICOS PRELIMINARES</t>
  </si>
  <si>
    <t>05.01.029</t>
  </si>
  <si>
    <t>Portão de Abrir com duas folhas (PR1) -  2,0 x 2,0 = 4,0m²</t>
  </si>
  <si>
    <t>Portão de Abrir com duas folhas (PR2)-  2,0 x 4,0 = 8,0m²</t>
  </si>
  <si>
    <t>Porta de Vidro e Aluminio (P1) - 4,0x 2,10 = 8,4m²</t>
  </si>
  <si>
    <t>Porta P2 - 2unid</t>
  </si>
  <si>
    <t>Porta P4 - 2unid</t>
  </si>
  <si>
    <t>Porta P5 - 1unid</t>
  </si>
  <si>
    <t>Porta P6 - 12unid</t>
  </si>
  <si>
    <t>Porta P3 - 47unid inf</t>
  </si>
  <si>
    <t>Porta P3 - 10unid sup</t>
  </si>
  <si>
    <t>Porta P6 - 8unid</t>
  </si>
  <si>
    <t>05.01.070</t>
  </si>
  <si>
    <t>Porta P10 - 1unid</t>
  </si>
  <si>
    <t>Porta de vidro temperado transparente, e = 10mm</t>
  </si>
  <si>
    <t>M2</t>
  </si>
  <si>
    <t xml:space="preserve">Janela J16 - 2,0 x 2,0 = </t>
  </si>
  <si>
    <t>Janela J1 - 2,0 x 1,2 = 2,4m²</t>
  </si>
  <si>
    <t>Janela J2 - 4,0 x 1,3 x 25unid = 130m²</t>
  </si>
  <si>
    <t>Janela J5 - 1,5 x 1,2 x 2 unid = 3,6m²</t>
  </si>
  <si>
    <t>Janela J6 - 3,0 x 1,3 = 3,9m²</t>
  </si>
  <si>
    <t>Janela J9 - 1,85 x 1,2 x 2 unid = 4,44m²</t>
  </si>
  <si>
    <t>Janela J12 - 6,8 x 1,5 = 10,2m²</t>
  </si>
  <si>
    <t>Janela J13 - 7,0 x 1,5 = 10,5m²</t>
  </si>
  <si>
    <t>Janela J14 - 3,0 x 1,2 x 2 unid = 7,2m²</t>
  </si>
  <si>
    <t>Janela J15 - 3,75 x 1,5 x 2unid = 11,25m²</t>
  </si>
  <si>
    <t>Janela J3 - 1,0 x 0,6 x 5unid = 3,0m²</t>
  </si>
  <si>
    <t>Janela J4 - 0,6 x 1,0 = 0,6m²</t>
  </si>
  <si>
    <t>Janela J7 - 1,55 x 0,4 x2 unid= 1,24m²</t>
  </si>
  <si>
    <t>Janela J8 - 1,2 x 0,4 = 0,48m²</t>
  </si>
  <si>
    <t>Janela J10 - 2,17 x 0,6 = 1,30m²</t>
  </si>
  <si>
    <t>Janela J21 - 3,75 x 1,5 x 2 unid = 11,25m²</t>
  </si>
  <si>
    <t>Janela J11 - 5,5 x 0,6 x 2 unid = 6,6m²</t>
  </si>
  <si>
    <t>Janela J22 - 2,0 x 2,0 x 2 unid = 8,0m²</t>
  </si>
  <si>
    <t xml:space="preserve">Janela J20 - 2,0 x 2,0 x 2 unid = 8,0m² </t>
  </si>
  <si>
    <t>Janela J19 - 3,75 x 1,5 = 5,63m²</t>
  </si>
  <si>
    <t>Janela J18 - 2,0 x 2,0 = 4,0m²</t>
  </si>
  <si>
    <t>Janela J17 - 3,75 x 1,5 x 2 unid = 11,25</t>
  </si>
  <si>
    <t>Ver item - 07.01.07</t>
  </si>
  <si>
    <t>Ver item - 05.01.029</t>
  </si>
  <si>
    <t>Ver item - 07.01.49</t>
  </si>
  <si>
    <t>Ver item - 07.01.04</t>
  </si>
  <si>
    <t>Ver item - 09.13.13</t>
  </si>
  <si>
    <t>Ver item - 08.01.40</t>
  </si>
  <si>
    <t>Ver item - 08.01.39</t>
  </si>
  <si>
    <t>Ver item - 02.01.08.400.01</t>
  </si>
  <si>
    <t>43.07.340</t>
  </si>
  <si>
    <t>43.07.320</t>
  </si>
  <si>
    <t>Tribuna - minimo de 60.000 BTU</t>
  </si>
  <si>
    <t>Refeitorio - Minimo de 60.000 BTU</t>
  </si>
  <si>
    <t>Tribuna - 541,70m²</t>
  </si>
  <si>
    <t>Elevador - 44,46m²</t>
  </si>
  <si>
    <t>Escada - 150,20m²</t>
  </si>
  <si>
    <t>Rampa Interna - 11,93m²</t>
  </si>
  <si>
    <t>Rampa externa - 71,20m²</t>
  </si>
  <si>
    <t>Elevador - 10,03m² x 4 formas = 40,24m²</t>
  </si>
  <si>
    <t>Elevador - 4,75m² x 8 formas = 38,00m²</t>
  </si>
  <si>
    <t>Escada Proxima ao Elevador - 4,16m²</t>
  </si>
  <si>
    <t>43.07.330</t>
  </si>
  <si>
    <t>Gabinetes e presidencia 21 - 18.000 BTU</t>
  </si>
  <si>
    <t>Salas Diversas 7 - 12.000BTU</t>
  </si>
  <si>
    <t>Pilar Elevador - 0,602 x 4 x 10% = 2,65m³</t>
  </si>
  <si>
    <t>Viga Elevador - 0,38 x 8 x 10% = 3,34m³</t>
  </si>
  <si>
    <t>Viga Externa - 0,62 x 9 x 10% = 5,58m³</t>
  </si>
  <si>
    <t>Viga Externa - 88,11m²</t>
  </si>
  <si>
    <t>Viga Externa - 5,58 x 9 = 50,22m²</t>
  </si>
  <si>
    <t>Viga Externa - 0,98 x 1 x 10% = 1,08m³</t>
  </si>
  <si>
    <t>Viga Externa -  = 26,62kg x 10% = 458,30kg</t>
  </si>
  <si>
    <t>Viga Externa -  = 26,62kg x 9 x 10%= 263,54kg</t>
  </si>
  <si>
    <t>Viga Elevador - 35,76kg x 8 x 10%= 314,69,08kg</t>
  </si>
  <si>
    <t>Pilar Elevador - 56,74kg x 4 x 10%= 249,66kg</t>
  </si>
  <si>
    <t>Paredes Internas - 331,72m²</t>
  </si>
  <si>
    <t>Pilar das paredes 4,40 x 18unid = 79,2m²</t>
  </si>
  <si>
    <t>Laje bloco Tribuna - 331,79</t>
  </si>
  <si>
    <t>Laje Bloco Refeitorio - 205,45</t>
  </si>
  <si>
    <t>Caixa D'agua - 19,45m²</t>
  </si>
  <si>
    <t>19,45m²</t>
  </si>
  <si>
    <t>Tesoura Metalica 15,55m -  12,58kg/m² x 513,57m² = 6460,71kg</t>
  </si>
  <si>
    <t>ver item 06.01.30</t>
  </si>
  <si>
    <t>Caixa D'agua refeitorio - 17,8 x 2m = 35,6m²</t>
  </si>
  <si>
    <t>Pilar Caixa D'agua refeitorio - 5,28m²</t>
  </si>
  <si>
    <t>Pilar das paredes 36,15 x 18 unid = 650,7kg</t>
  </si>
  <si>
    <t>Pilar Caixa D'agua refeitorio - 16,56 x 4  x 10% = 66,25kg</t>
  </si>
  <si>
    <t>Tesoura Elevador - 25,37 x 12,58 = 319,155kg</t>
  </si>
  <si>
    <t>Meia Tesoura Metalica 6m -  12,58kg/m² x 90m² = 1132,2kg</t>
  </si>
  <si>
    <t>Bloco Refeitorio - 217,60m²</t>
  </si>
  <si>
    <t>Telhado Elevador - 25,37m²</t>
  </si>
  <si>
    <t>Telhado gabinete 18 e 19 - 69,18m²</t>
  </si>
  <si>
    <t>Calha Refeitorio - 30,51m</t>
  </si>
  <si>
    <t>Calha Gabinete 18 e 19 - 11,05m x 2lados = 22,10m</t>
  </si>
  <si>
    <t>Calha Refeitorio - 13,55m</t>
  </si>
  <si>
    <t>Calha Elevador - 8,25m</t>
  </si>
  <si>
    <t>Viga Rampa - 2,69 x 2 Vigas = 5,38m ³</t>
  </si>
  <si>
    <t>Pilar Caixa D'agua refeitorio - 0,22 x 10% = 0,22m³</t>
  </si>
  <si>
    <t>pilares da paredes 0,25 x 0,25 x 4,0 x 18unid = 5,02m³</t>
  </si>
  <si>
    <t>Viga Rampa - Forma 18,1m²</t>
  </si>
  <si>
    <t>Viga Rampa - 109,08kg x 2 Vigas x 10% = 239,98kg</t>
  </si>
  <si>
    <t>Laje Rampa - 7,0 x 3,0 = 21,0m²</t>
  </si>
  <si>
    <t>09.82.009</t>
  </si>
  <si>
    <t>CDHU 182</t>
  </si>
  <si>
    <t>FDE</t>
  </si>
  <si>
    <t>SINAPI</t>
  </si>
  <si>
    <t>SIEC</t>
  </si>
  <si>
    <t>Luva para eletroduto de PVC rígido roscável, Ø 50 mm (1 1/2")</t>
  </si>
  <si>
    <t>un</t>
  </si>
  <si>
    <t>Curva 90º para eletroduto de PVC rígido roscável, Ø 50 mm (1 1/2")</t>
  </si>
  <si>
    <t>Iluminação Curva 1" - 7 unid</t>
  </si>
  <si>
    <t>Iluminação Curva 1.1/2"- 10 unid</t>
  </si>
  <si>
    <t>Iluminação Curva 3/4" - 7 unid</t>
  </si>
  <si>
    <t>Iluminação Eletroduto Flexivel 3/4" Parede - 181,69m</t>
  </si>
  <si>
    <t>Iluminação Eletroduto Flexivel 1" Parede - 31,20m</t>
  </si>
  <si>
    <t>Iluminação Eletroduto Flexivel 1" Teto - 218,98m</t>
  </si>
  <si>
    <t>Iluminação Eletroduto Flexivel 3/4" Teto - 422,97m</t>
  </si>
  <si>
    <t>Iluminação Mangueira Flexível 3/4" Teto - 19,12m</t>
  </si>
  <si>
    <t>Iluminação Eletroduto Rigido 1" Parede - 6,5m</t>
  </si>
  <si>
    <t>Iluminação Eletroduto Rigido 1.1/2" Parede - 5,6m</t>
  </si>
  <si>
    <t>Iluminação Eletroduto Rigido 1.1/2" Piso - 21,54m</t>
  </si>
  <si>
    <t>Iluminação Eletroduto Rigido 3/4" Parede - 11,88m</t>
  </si>
  <si>
    <t>Iluminação Eletroduto Rigido 1" Teto - 106,28m</t>
  </si>
  <si>
    <t>Iluminação Eletroduto Rigido 1.1/4" Teto - 22,71m</t>
  </si>
  <si>
    <t>Iluminação Eletroduto Rigido 3/4" Teto - 85,14m</t>
  </si>
  <si>
    <t>Iluminação Lampada Led - 204unid</t>
  </si>
  <si>
    <t>Iluminação Interruptor duas secções - 10 unid</t>
  </si>
  <si>
    <t>Iluminação Interruptor uma secção - 67 unid</t>
  </si>
  <si>
    <t>Iluminação Luva 1" - 14 unid</t>
  </si>
  <si>
    <t>Iluminação Luva 1.1/2" - 20 unid</t>
  </si>
  <si>
    <t>Iluminação Luva 3/4" - 14unid</t>
  </si>
  <si>
    <t>Ar Condicionado Caixa Estampada 4x2 - 55 unid</t>
  </si>
  <si>
    <t>Iluminação Caixa de Passagem na parede - 11 unid</t>
  </si>
  <si>
    <t>Iluminação Caixa de Passagem no teto - 8 unid</t>
  </si>
  <si>
    <t>Iluminação Caixa Octogonal - 204 unid</t>
  </si>
  <si>
    <t>Ar Condicionado Caixa de Passagem Teto - 24 unid</t>
  </si>
  <si>
    <t>Ar Condicionado Curva 1" - 3 unid</t>
  </si>
  <si>
    <t>Ar Condicionado Curva 3/4" - 130 unid</t>
  </si>
  <si>
    <t>Ar Condicionado Eletroduto Rigido 1" Parede - 17,13m</t>
  </si>
  <si>
    <t>Ar Condicionado Eletroduto Rigido 3/4" Parede - 398,40m</t>
  </si>
  <si>
    <t>Ar Condicionado Eletroduto Rigido 3/4" Teto- 8,06m</t>
  </si>
  <si>
    <t>Ar Condicionado Eletroduto Rigido 1" Teto - 98,45m</t>
  </si>
  <si>
    <t>Ar Condicionado Luva 1" Teto - 6 unid</t>
  </si>
  <si>
    <t>Ar Condicionado Luva 3/4" Teto - 260 unid</t>
  </si>
  <si>
    <t>Ar Condicionado Tomada - 55 unid</t>
  </si>
  <si>
    <t>Iluminação Cabo 1KV Fase 185mm² - 390,81m</t>
  </si>
  <si>
    <t>Iluminação Cabo 1KV Neutro 185mm² - 130,27m</t>
  </si>
  <si>
    <t>Iluminação Cabo 1KV Fase 120mm² - 481,78m</t>
  </si>
  <si>
    <t>Iluminação Cabo 1KV Neutro 120mm² - 160,59m</t>
  </si>
  <si>
    <t>Iluminação Cabo 750V Terra 6,0mm² - 110,75m</t>
  </si>
  <si>
    <t>Iluminação Cabo 750V Fase 4,0mm² - 200,10m</t>
  </si>
  <si>
    <t>Iluminação Cabo 750V Terra 4,0mm² - 741,05m</t>
  </si>
  <si>
    <t>Iluminação Cabo 750V Fase 2,5mm² - 2521,97m</t>
  </si>
  <si>
    <t>Iluminação Cabo 750V Retorno 2,5mm² - 963,37m</t>
  </si>
  <si>
    <t>Ar Condicionado Cabo 750V Fase 4,0mm² - 754,79m</t>
  </si>
  <si>
    <t>Ar Condicionado Cabo 750V Neutro 4,0mm² - 754,79m</t>
  </si>
  <si>
    <t>Ar Condicionado Cabo 750V Terra 4,0mm² - 522,04m</t>
  </si>
  <si>
    <t>Iluminação Caixa Estampada 4x2 - 77 unid</t>
  </si>
  <si>
    <t>Telefone Curva 3/4" - 41 unid</t>
  </si>
  <si>
    <t>Telefone Caixa de Passagem Teto - 26 unid</t>
  </si>
  <si>
    <t>Telefone Caixa Estampada 4x2 - 63 unid</t>
  </si>
  <si>
    <t>Tomada Luva 3/4" Teto - 82 unid</t>
  </si>
  <si>
    <t>Telefone Saida para telefone interno na parede - 59unid</t>
  </si>
  <si>
    <t>Telefone Tomada Piso - 4 unid</t>
  </si>
  <si>
    <t>Tomada RJ45 Parede - 62 unid</t>
  </si>
  <si>
    <t>Tomada RJ45 Piso - 4 unid</t>
  </si>
  <si>
    <t>TV Caixa Estampada 4x2 - 45 unid</t>
  </si>
  <si>
    <t>TV Caixa de Passagem Teto - 20 unid</t>
  </si>
  <si>
    <t>TV Curva 1" - 2 unid</t>
  </si>
  <si>
    <t>TV Curva 3/4" - 100 unid</t>
  </si>
  <si>
    <t>TV Eletroduto Rigido 3/4" Parede - 36,8m</t>
  </si>
  <si>
    <t>Telefone Eletroduto Rigido 3/4" Parede - 249,25m</t>
  </si>
  <si>
    <t>TV Eletroduto Rigido 3/4" Teto- 111,14m</t>
  </si>
  <si>
    <t>TV Eletroduto Rigido 1" Parede - 2,6m</t>
  </si>
  <si>
    <t>TV Eletroduto Rigido 1" Teto - 91,91m</t>
  </si>
  <si>
    <t>TV Luva 1" Teto - 4 unid</t>
  </si>
  <si>
    <t>TV Luva 3/4" Teto - 200 unid</t>
  </si>
  <si>
    <t>TV Tomada - 45 unid</t>
  </si>
  <si>
    <t>TV Cabo 750V Fase 2,5mm² - 425,95m</t>
  </si>
  <si>
    <t>TV Cabo 750V Neutro 2,5mm² - 425,95m</t>
  </si>
  <si>
    <t>TV Cabo 750V Terra 4,0mm² - 242,45m</t>
  </si>
  <si>
    <t>Tomada Estabilizada Caixa Estampada 4x2 - 117 unid</t>
  </si>
  <si>
    <t>Tomada Estabilizada Caixa de Passagem Teto - 30 unid</t>
  </si>
  <si>
    <t>Tomada Estabilizada Curva 1" - 3 unid</t>
  </si>
  <si>
    <t>Tomada Estabilizada Curva 3/4" - 57 unid</t>
  </si>
  <si>
    <t>Tomada Estabilizada Eletroduto Rigido 1" Parede - 3,9m</t>
  </si>
  <si>
    <t>Tomada Estabilizada Eletroduto Rigido 3/4" Parede - 200,6m</t>
  </si>
  <si>
    <t>Tomada Estabilizada Eletroduto Rigido 1" Teto - 122,51m</t>
  </si>
  <si>
    <t>Tomada Estabilizada Eletroduto Rigido 3/4" Teto- 114,92m</t>
  </si>
  <si>
    <t>Tomada Estabilizada Luva 1" Teto - 6 unid</t>
  </si>
  <si>
    <t>Tomada Estabilizada Luva 3/4" Teto - 114 unid</t>
  </si>
  <si>
    <t>Tomada Estabilizada - 117 unid</t>
  </si>
  <si>
    <t>Tomada Estabilizada Cabo 1KV Fase 25mm² - 10,94m</t>
  </si>
  <si>
    <t>Tomada Estabilizada Cabo 1KV Neutro 25mm² - 10,94m</t>
  </si>
  <si>
    <t>Tomada Estabilizada Cabo 750V Fase 2,5mm² - 765,63m</t>
  </si>
  <si>
    <t>Tomada Estabilizada Cabo 750V Neutro 2,5mm² - 765,63m</t>
  </si>
  <si>
    <t>Tomada Estabilizada Cabo 750V Terra 4,0mm² - 441,94m</t>
  </si>
  <si>
    <t>Tomada Caixa Estampada 4x2 - 157 unid</t>
  </si>
  <si>
    <t>Tomada Caixa de Passagem Teto - 34unid</t>
  </si>
  <si>
    <t>Tomada Curva 1.1/4"- 4 unid</t>
  </si>
  <si>
    <t>Tomada Curva 3/4" - 16 unid</t>
  </si>
  <si>
    <t>Tomada Eletroduto Flexivel 1" Parede - 11,00m</t>
  </si>
  <si>
    <t>Tomada Eletroduto Flexivel 3/4" Parede - 376,47m</t>
  </si>
  <si>
    <t>Tomada Eletroduto Flexivel 1.1/4" Parede - 1,30m</t>
  </si>
  <si>
    <t>Tomada Eletroduto Flexivel 2" Parede - 3,00m</t>
  </si>
  <si>
    <t>Tomada Eletroduto Flexivel 3/4" Piso - 10,13m</t>
  </si>
  <si>
    <t>Tomada Eletroduto Flexivel 3/4" Teto - 91,51m</t>
  </si>
  <si>
    <t>Tomada Eletroduto Flexivel 2" Piso - 21,33m</t>
  </si>
  <si>
    <t>Tomada Eletroduto Flexivel 1.1/4" Teto - 60,91m</t>
  </si>
  <si>
    <t>Toomada Eletroduto Flexivel 1" Teto - 141,79m</t>
  </si>
  <si>
    <t>Tomada Eletroduto Rigido 1.1/4" Teto - 5,19m</t>
  </si>
  <si>
    <t>Tomada Eletroduto Rigido 1.1/4" Parede - 1,30m</t>
  </si>
  <si>
    <t>Tomada Eletroduto Rigido 3/4" Parede - 9,6m</t>
  </si>
  <si>
    <t>Tomada EEletroduto Rigido 3/4" Teto- 13,64m</t>
  </si>
  <si>
    <t>Tomada Luva 3/4" Teto - 32 unid</t>
  </si>
  <si>
    <t>Iluminação Luva 1.1/4" - 2 unid</t>
  </si>
  <si>
    <t>Tomada Chuveiro - 6 unid</t>
  </si>
  <si>
    <t>Tomada - 151 unid</t>
  </si>
  <si>
    <t>Tomada Cabo 1KV Fase 185mm² - 758,85m</t>
  </si>
  <si>
    <t>Tomada Cabo 1KV Neutro 185mm² - 289,74m</t>
  </si>
  <si>
    <t>Tomada Cabo 1KV Terra 25mm² - 110,97m</t>
  </si>
  <si>
    <t>Tomada Cabo 750V Fase 4,0mm² - 23,24m</t>
  </si>
  <si>
    <t>Tomada Cabo 750V Neutro 4,0mm² - 23,24m</t>
  </si>
  <si>
    <t>Tomada Cabo 750V Terra 4,0mm² - 630,32m</t>
  </si>
  <si>
    <t>Tomada Cabo 750V Fase 2,5mm² - 1107,90m</t>
  </si>
  <si>
    <t>Tomada Cabo 750V Neutro 2,5mm² - 1107,90m</t>
  </si>
  <si>
    <t>09.05.045</t>
  </si>
  <si>
    <t>Iluminação Disjuntor CD01 - 16A</t>
  </si>
  <si>
    <t>Iluminação Disjuntor CD04 - 16A</t>
  </si>
  <si>
    <t>Iluminação Disjuntor CD02 -10A</t>
  </si>
  <si>
    <t>Iluminação Disjuntor CD03 -10A</t>
  </si>
  <si>
    <t>Iluminação QM02 Caixa para medidor (24 módulos) Barramento 175 - 1 unid</t>
  </si>
  <si>
    <t>Tomada QM01 Caixa para medidor (24 módulos) Barramento 175 - 1 unid</t>
  </si>
  <si>
    <t>Iluminação Disjuntor CDGeral 50A - 1unid</t>
  </si>
  <si>
    <t>Tomada Disjuntor CDGeral 50A - 1unid</t>
  </si>
  <si>
    <t>Tomada Disjuntor CDGeral 100A - 1unid</t>
  </si>
  <si>
    <t>Tomada Disjuntor CDGeral 50A - 3unid</t>
  </si>
  <si>
    <t>Iluminação QM02 Disjuntos 63A - 1 unid</t>
  </si>
  <si>
    <t>Tomada TV Disjuntor CD01TV 50A - 1unid</t>
  </si>
  <si>
    <t>Tomada TV Disjuntor CD01TV 16A - 8unid</t>
  </si>
  <si>
    <t>Tomada TV Disjuntor CD01TV 10A - 1unid</t>
  </si>
  <si>
    <t>Tomada TV Disjuntor CD02TV 50A - 1unid</t>
  </si>
  <si>
    <t>Tomada TV Disjuntor CD02TV 16A - 3unid</t>
  </si>
  <si>
    <t>Tomada Estat Disjuntor CD01 50A - 1unid</t>
  </si>
  <si>
    <t>Tomada Estat Disjuntor CD02 50A - 1unid</t>
  </si>
  <si>
    <t>Tomada Estat Disjuntor CD03 50A - 1unid</t>
  </si>
  <si>
    <t>Tomada Estab Disjuntor CD01 10A - 2unid</t>
  </si>
  <si>
    <t>Tomada Estab Disjuntor CD01 20A - 2unid</t>
  </si>
  <si>
    <t>Tomada Estab Disjuntor CD01 32A - 6unid</t>
  </si>
  <si>
    <t>Tomada Estab Disjuntor CD02 10A - 1unid</t>
  </si>
  <si>
    <t>Tomada Estab Disjuntor CD02 16A - 5unid</t>
  </si>
  <si>
    <t>Tomada Estab Disjuntor CD02 20A - 4unid</t>
  </si>
  <si>
    <t>Tomada Estat Disjuntor CD04 50A - 1unid</t>
  </si>
  <si>
    <t>Tomada Estab Disjuntor CD04 10A - 1unid</t>
  </si>
  <si>
    <t>Tomada Estab Disjuntor CD04 16A - 1unid</t>
  </si>
  <si>
    <t>Tomada Estab Disjuntor CD04 20A - 1unid</t>
  </si>
  <si>
    <t>TV QD01 Caixa para medidor (24 módulos) Barramento 175 - 1 unid</t>
  </si>
  <si>
    <t>Tom Est QD01 Caixa para medidor (24 módulos) Barramento 175 - 1 unid</t>
  </si>
  <si>
    <t>TV QD02TV Caixa para medidor (12 módulos) Barramento 175 - 1 unid</t>
  </si>
  <si>
    <t>Tom Est QD04 Caixa para medidor (12 módulos) Barramento 175 - 1 unid</t>
  </si>
  <si>
    <t>Ar Cond QD01 Caixa para medidor (24 módulos) Barramento 175 - 1 unid</t>
  </si>
  <si>
    <t>Ar Cond QD02 Caixa para medidor (12 módulos) Barramento 175 - 1 unid</t>
  </si>
  <si>
    <t>Ar Cond QD04 Caixa para medidor (12 módulos) Barramento 175 - 1 unid</t>
  </si>
  <si>
    <t>Ar Cond CD01 Disjuntos 63A - 1 unid</t>
  </si>
  <si>
    <t>Ar Cond CD04 Disjuntos 50A - 1 unid</t>
  </si>
  <si>
    <t>Ar Cond Disjuntor CD02 - 20A</t>
  </si>
  <si>
    <t>Ar Cond. Disjuntor CD01 40A - 8unid</t>
  </si>
  <si>
    <t>Ar Cond. Disjuntor CD01 20A - 1unid</t>
  </si>
  <si>
    <t>Ar Cond. Disjuntor CD02 20A - 1unid</t>
  </si>
  <si>
    <t>Ar Cond. Disjuntor CD02 16A - 3unid</t>
  </si>
  <si>
    <t>Ar Cond. Disjuntor CD02 10A - 1unid</t>
  </si>
  <si>
    <t>Ar Cond. Disjuntor CD04 32A - 1unid</t>
  </si>
  <si>
    <t>Quadro de Distribuição LAN - 2unid</t>
  </si>
  <si>
    <t>Quadro de Distribuição Telefone - 2unid</t>
  </si>
  <si>
    <t>Tomada QD01 Caixa para medidor (18 módulos) Barramento 175 - 1 unid</t>
  </si>
  <si>
    <t>Tomada QD02 Caixa para medidor (18 módulos) Barramento 175 - 1 unid</t>
  </si>
  <si>
    <t>Tomada QD03 Caixa para medidor (12 módulos) Barramento 175 - 1 unid</t>
  </si>
  <si>
    <t>Tomada Disjuntor CD01 50A - 1unid</t>
  </si>
  <si>
    <t>Tomada Disjuntor CD02 50A - 1unid</t>
  </si>
  <si>
    <t>Tomada Disjuntor CD03 16A - 1unid</t>
  </si>
  <si>
    <t>Tomada Disjuntor CD01 20A - 11unid</t>
  </si>
  <si>
    <t>Tomada Disjuntor CD01 10A - 1unid</t>
  </si>
  <si>
    <t>Tomada Disjuntor CD02 20A - 2unid</t>
  </si>
  <si>
    <t>Tomada Disjuntor CD02 16A - 8unid</t>
  </si>
  <si>
    <t>Tomada Disjuntor CD02 10A - 1unid</t>
  </si>
  <si>
    <t>Tomada Disjuntor CD03 16A - 2unid</t>
  </si>
  <si>
    <t>Tomada Disjuntor CD03 10A - 3unid</t>
  </si>
  <si>
    <t>Chapisco, emboço e Reboco</t>
  </si>
  <si>
    <t>Area</t>
  </si>
  <si>
    <t>L</t>
  </si>
  <si>
    <t>l</t>
  </si>
  <si>
    <t>h</t>
  </si>
  <si>
    <t>Ltot</t>
  </si>
  <si>
    <t>Area parede</t>
  </si>
  <si>
    <t>Guarda-corpo com vidro de 8 mm, em tubo de aço galvanizado, diâmetro 1 1/2´</t>
  </si>
  <si>
    <t>M</t>
  </si>
  <si>
    <t>CDHU</t>
  </si>
  <si>
    <t>Chapa de policarbonato alveolar de 6 mm</t>
  </si>
  <si>
    <t>16.20.022</t>
  </si>
  <si>
    <t>06.03.061</t>
  </si>
  <si>
    <t>06.03.062</t>
  </si>
  <si>
    <t>MESES</t>
  </si>
  <si>
    <t>OBRA: REFORMA E AMPLICAÇÃOCAMARA MUNICIPAL DE FERRAZ DE VASCONCELOS</t>
  </si>
  <si>
    <t>CDHU 184</t>
  </si>
  <si>
    <t>PLACA DE OBRA EM CHAPA DE AÇO GALVANIZADO</t>
  </si>
  <si>
    <t>LIMPEZA MANUAL GERAL INCLUSIVE REMOÇÃO DE COBERTURA VEGETAL - TRONCO ATÉ 10CM - SEM TRANSPORTE</t>
  </si>
  <si>
    <t>CARGA MANUAL E REMOÇÃO DE ENTULHO, INCLUSIVE TRANSPORTE ATÉ 1 KM</t>
  </si>
  <si>
    <t>M3</t>
  </si>
  <si>
    <t>TRANSPORTE DE ENTULHO POR CAMINHÃO BASCULANTE, A PARTIR DE 1KM</t>
  </si>
  <si>
    <t>M3XKM</t>
  </si>
  <si>
    <t>FORNECIMENTO DE TERRA, INCLUSIVE CORTE, CARGA, DESCARGA E TRANSPORTE ATÉ 1KM</t>
  </si>
  <si>
    <t>TRANSPORTE DE TERRA POR CAMINHÃO BASCULANTE, A PARTIR DE 1KM</t>
  </si>
  <si>
    <t>LIMPEZA DE SUPERFÍCIES COM HIDROJATEAMENTO</t>
  </si>
  <si>
    <t>BLOCOS VAZADOS DE CONCRETO ESTRURURAL - 19CM - 10MPA</t>
  </si>
  <si>
    <t>CONCRETO FCK = 30,0MPA - USINADO E BOMBEÁVEL</t>
  </si>
  <si>
    <t>FORMA COMUM DE TÁBUAS DE PINUS - PLANA</t>
  </si>
  <si>
    <t>ARMADURA EM AÇO CA-60</t>
  </si>
  <si>
    <t>KG</t>
  </si>
  <si>
    <t>ESCADA EM CONCRETO ARMADO MOLDADO IN LOCO, FCK 20 MPA, COM 2 LANCES EM "U" E LAJE PLANA, FÔRMA EM CHAPA DE MADEIRA COMPENSADA RESINADA. AF_11/2020</t>
  </si>
  <si>
    <t>LAJE MISTA TRELIÇADA H-12CM COM CAPEAMENTO 4CM (16CM)</t>
  </si>
  <si>
    <t>VERGAS, CINTAS E PILARETES DE CONCRETO</t>
  </si>
  <si>
    <t>TELHA TRAPEZOIDAL DUP. AÇO GALVANIZADO E=0,5MM, REVESTIMENTO B, H=40MM PINTURA MIOLO POLIURETANO E=30MM</t>
  </si>
  <si>
    <t>FABRICAÇÃO E INSTALAÇÃO DE TESOURA INTEIRA EM AÇO, VÃO DE 10 M, PARA TELHA ONDULADA DE FIBROCIMENTO, METÁLICA, PLÁSTICA OU TERMOACÚSTICA, INCLUSO IÇAMENTO. AF_12/2015</t>
  </si>
  <si>
    <t>UN</t>
  </si>
  <si>
    <t>FABRICAÇÃO E INSTALAÇÃO DE TESOURA (INTEIRA OU MEIA) EM AÇO, VÃOS MAIORES QUE 6,0 M E MENORES QUE 12,0 M, INCLUSO IÇAMENTO. AF_07/2019</t>
  </si>
  <si>
    <t>FORNECIMENTO DE ESTRUTURA METÁLICA PARA COBERTURA</t>
  </si>
  <si>
    <t>MONTAGEM DE ESTRUTURA METÁLICA PARA COBERTURA</t>
  </si>
  <si>
    <t>PORTÃO EM FERRO GALVANIZADO ELETROFUNDIDO MALHA 65X132MM, DE ABRIR, 2 FOLHAS, COM PINTURA ELETROLÍTICA</t>
  </si>
  <si>
    <t>PA.11 - PORTA EM ALUMÍNIO ANODIZADO, MEIO VIDRO, DE ABRIR, 2 FOLHAS</t>
  </si>
  <si>
    <t>PM.07 - PORTA LISA ESPECIAL/ SÓLIDA - 82X210CM</t>
  </si>
  <si>
    <t>KIT DE PORTA DE MADEIRA PARA PINTURA, SEMI-OCA (LEVE OU MÉDIA), PADRÃO POPULAR, 70X210CM, ESPESSURA DE 3,5CM, ITENS INCLUSOS: DOBRADIÇAS, MONTAGEM E INSTALAÇÃO DO BATENTE, FECHADURA COM EXECUÇÃO DO FURO - FORNECIMENTO E INSTALAÇÃO. AF_12/2019</t>
  </si>
  <si>
    <t>PM.04 - PORTA LISA ESPECIAL/ SÓLIDA PARA PORTADORES DE DEFICIÊNCIA FÍSICA - 82X210CM</t>
  </si>
  <si>
    <t>PM-74 PORTA SARRAFEADO MACIÇO P/BOXES L=62CM-COMPLETA</t>
  </si>
  <si>
    <t>PM.49 - PORTA DE MADEIRA LISA COMUM/ ENCABEÇADA, 2 FOLHAS - 204X210CM</t>
  </si>
  <si>
    <t>PM-83 PORTA DE CORRER ACESSIVEL SARRAFEADA MACIÇA G1-C1 P/PINTURA L=101CM</t>
  </si>
  <si>
    <t>PA.10 - PORTA EM ALUMÍNIO ANODIZADO, MEIO VIDRO - ABRIR, 1 FOLHA</t>
  </si>
  <si>
    <t>EM.02 - BATENTE DE MADEIRA (25CM) - PARA PORTA DE 1 FOLHA, SEM BANDEIRA</t>
  </si>
  <si>
    <t>JG</t>
  </si>
  <si>
    <t>EM.01 - BATENTE DE MADEIRA (14CM) - PARA INSTALAÇÕES SANITÁRIAS</t>
  </si>
  <si>
    <t>EM.02 - BATENTE DE MADEIRA (25CM) - PARA PORTA DE 2 FOLHAS, SEM BANDEIRA</t>
  </si>
  <si>
    <t>EF.02 - BATENTE ESPECIAL EM PERFIL DE CHAPA DOBRADA N. 14</t>
  </si>
  <si>
    <t>CA.17 - CAIXILHO EM ALUMÍNIO ANODIZADO - DE CORRER</t>
  </si>
  <si>
    <t>CA.13 - CAIXILHO EM ALUMÍNIO ANODIZADO - BASCULANTE</t>
  </si>
  <si>
    <t>CA.09 - CAIXILHO EM ALUMÍNIO ANODIZADO - MAXIMAR</t>
  </si>
  <si>
    <t>Ar condicionado a frio, tipo split parede com capacidade de 12.000 BTU/h</t>
  </si>
  <si>
    <t>CJ</t>
  </si>
  <si>
    <t>Ar condicionado a frio, tipo split parede com capacidade de 18.000 BTU/h</t>
  </si>
  <si>
    <t>Ar condicionado a frio, tipo split cassete com capacidade de 36.000 BTU/h</t>
  </si>
  <si>
    <t>ENTRADA AÉREA DE ENERGIA E TELEFONE - 71 À 75KVA</t>
  </si>
  <si>
    <t>QUADRO DE DISTRIBUIÇÃO DE ENERGIA EM CHAPA DE AÇO GALVANIZADO, DE EMBUTIR, COM BARRAMENTO TRIFÁSICO, PARA 24 DISJUNTORES DIN 100A - FORNECIMENTO E INSTALAÇÃO. AF_10/2020</t>
  </si>
  <si>
    <t>QUADRO DE DISTRIBUIÇÃO DE ENERGIA EM CHAPA DE AÇO GALVANIZADO, DE EMBUTIR, COM BARRAMENTO TRIFÁSICO, PARA 18 DISJUNTORES DIN 100A - FORNECIMENTO E INSTALAÇÃO. AF_10/2020</t>
  </si>
  <si>
    <t>QUADRO DISTRIBUICAO, DISJ. GERAL 50A P/ 10 A 12 DISJS.</t>
  </si>
  <si>
    <t>DISJUNTOR TERMOMAGNÉTICO TRIPOLAR , CORRENTE NOMINAL DE 200A - FORNECIMENTO E INSTALAÇÃO. AF_10/2020</t>
  </si>
  <si>
    <t>DISPOSITIVO DE PROTEÇÃO CONTRA SURTOS 275V - 15KA</t>
  </si>
  <si>
    <t>MINI DISJUNTOR - TIPO EUROPEU (IEC) - TRIPOLAR 6/25A</t>
  </si>
  <si>
    <t>MINI DISJUNTOR - TIPO EUROPEU (IEC) - TRIPOLAR 32/50A</t>
  </si>
  <si>
    <t>MINI DISJUNTOR - TIPO EUROPEU (IEC) - TRIPOLAR 63A</t>
  </si>
  <si>
    <t>MINI DISJUNTOR - TIPO EUROPEU (IEC) - TRIPOLAR 100A</t>
  </si>
  <si>
    <t>MINI DISJUNTOR - TIPO EUROPEU (IEC) -  BIPOLAR 32/50A</t>
  </si>
  <si>
    <t>MINI DISJUNTOR - TIPO EUROPEU (IEC) - BIPOLAR 6/25A</t>
  </si>
  <si>
    <t>MINI DISJUNTOR - TIPO EUROPEU (IEC) - UNIPOLAR 6/25A</t>
  </si>
  <si>
    <t>MINI DISJUNTOR - TIPO EUROPEU (IEC) - UNIPOLAR 32/50A</t>
  </si>
  <si>
    <t>CAIXA ESTAMPADA 4" X 2"</t>
  </si>
  <si>
    <t>CAIXA DE PASSAGEM E LIGAÇÃO EM PVC OCTOGONAL FUNDO MOVEL 10X10CM, INCLUSIVE ESPELHO</t>
  </si>
  <si>
    <t>CURVA 90 GRAUS PARA ELETRODUTO, PVC, ROSCÁVEL, DN 32 MM (1"), PARA CIRCUITOS TERMINAIS, INSTALADA EM LAJE - FORNECIMENTO E INSTALAÇÃO. AF_12/2015</t>
  </si>
  <si>
    <t>CURVA 90 GRAUS PARA ELETRODUTO, PVC, ROSCÁVEL, DN 40 MM (1 1/4"), PARA CIRCUITOS TERMINAIS, INSTALADA EM LAJE - FORNECIMENTO E INSTALAÇÃO. AF_12/2015</t>
  </si>
  <si>
    <t>CURVA 90 GRAUS PARA ELETRODUTO, PVC, ROSCÁVEL, DN 25 MM (3/4"), PARA CIRCUITOS TERMINAIS, INSTALADA EM LAJE - FORNECIMENTO E INSTALAÇÃO. AF_12/2015</t>
  </si>
  <si>
    <t>ELETRODUTO FLEXÍVEL CORRUGADO, PVC, DN 25 MM (3/4"), PARA CIRCUITOS TERMINAIS, INSTALADO EM PAREDE - FORNECIMENTO E INSTALAÇÃO. AF_12/2015</t>
  </si>
  <si>
    <t>ELETRODUTO FLEXÍVEL CORRUGADO, PEAD, DN 40 MM (1 1/4"), PARA CIRCUITOS TERMINAIS, INSTALADO EM PAREDE - FORNECIMENTO E INSTALAÇÃO. AF_12/2015</t>
  </si>
  <si>
    <t>ELETRODUTO FLEXÍVEL CORRUGADO, PVC, DN 32 MM (1"), PARA CIRCUITOS TERMINAIS, INSTALADO EM PAREDE - FORNECIMENTO E INSTALAÇÃO. AF_12/2015</t>
  </si>
  <si>
    <t>ELETRODUTO RÍGIDO ROSCÁVEL, PVC, DN 60 MM (2") - FORNECIMENTO E INSTALAÇÃO. AF_12/2015</t>
  </si>
  <si>
    <t>ELETRODUTO FLEXÍVEL CORRUGADO, PVC, DN 32 MM (1"), PARA CIRCUITOS TERMINAIS, INSTALADO EM LAJE - FORNECIMENTO E INSTALAÇÃO. AF_12/2015</t>
  </si>
  <si>
    <t>ELETRODUTO FLEXÍVEL CORRUGADO, PVC, DN 25 MM (3/4"), PARA CIRCUITOS TERMINAIS, INSTALADO EM LAJE - FORNECIMENTO E INSTALAÇÃO. AF_12/2015</t>
  </si>
  <si>
    <t>ELETRODUTO FLEXÍVEL LISO, PEAD, DN 40 MM (1 1/4"), PARA CIRCUITOS TERMINAIS, INSTALADO EM LAJE - FORNECIMENTO E INSTALAÇÃO. AF_12/2015</t>
  </si>
  <si>
    <t>ELETRODUTO RÍGIDO ROSCÁVEL, PVC, DN 32 MM (1"), PARA CIRCUITOS TERMINAIS, INSTALADO EM PAREDE - FORNECIMENTO E INSTALAÇÃO. AF_12/2015</t>
  </si>
  <si>
    <t>ELETRODUTO RÍGIDO ROSCÁVEL, PVC, DN 50 MM (1 1/2") - FORNECIMENTO E INSTALAÇÃO. AF_12/2015</t>
  </si>
  <si>
    <t>ELETRODUTO RÍGIDO ROSCÁVEL, PVC, DN 40 MM (1 1/4"), PARA CIRCUITOS TERMINAIS, INSTALADO EM PAREDE - FORNECIMENTO E INSTALAÇÃO. AF_12/2015</t>
  </si>
  <si>
    <t>ELETRODUTO RÍGIDO ROSCÁVEL, PVC, DN 25 MM (3/4"), PARA CIRCUITOS TERMINAIS, INSTALADO EM PAREDE - FORNECIMENTO E INSTALAÇÃO. AF_12/2015</t>
  </si>
  <si>
    <t>ELETRODUTO RÍGIDO ROSCÁVEL, PVC, DN 32 MM (1"), PARA CIRCUITOS TERMINAIS, INSTALADO EM LAJE - FORNECIMENTO E INSTALAÇÃO. AF_12/2015</t>
  </si>
  <si>
    <t>ELETRODUTO RÍGIDO ROSCÁVEL, PVC, DN 40 MM (1 1/4"), PARA CIRCUITOS TERMINAIS, INSTALADO EM LAJE - FORNECIMENTO E INSTALAÇÃO. AF_12/2015</t>
  </si>
  <si>
    <t>ELETRODUTO RÍGIDO ROSCÁVEL, PVC, DN 25 MM (3/4"), PARA CIRCUITOS TERMINAIS, INSTALADO EM LAJE - FORNECIMENTO E INSTALAÇÃO. AF_12/2015</t>
  </si>
  <si>
    <t>LUMINÁRIA COMERCIAL DE SOBREPOR COM DIFUSOR TRANSPARENTE OU FOSCO PARA 2 LÂMPADAS TUBULARES DE LED 18/20W - COMPLETA</t>
  </si>
  <si>
    <t>INTERRUPTOR SIMPLES (2 MÓDULOS), 10A/250V, INCLUINDO SUPORTE E PLACA - FORNECIMENTO E INSTALAÇÃO. AF_12/2015</t>
  </si>
  <si>
    <t>INTERRUPTOR SIMPLES (1 MÓDULO), 10A/250V, INCLUINDO SUPORTE E PLACA - FORNECIMENTO E INSTALAÇÃO. AF_12/2015</t>
  </si>
  <si>
    <t>LUVA PARA ELETRODUTO, PVC, ROSCÁVEL, DN 32 MM (1"), PARA CIRCUITOS TERMINAIS, INSTALADA EM PAREDE - FORNECIMENTO E INSTALAÇÃO. AF_12/2015</t>
  </si>
  <si>
    <t>LUVA PARA ELETRODUTO, PVC, ROSCÁVEL, DN 40 MM (1 1/4"), PARA CIRCUITOS TERMINAIS, INSTALADA EM PAREDE - FORNECIMENTO E INSTALAÇÃO. AF_12/2015</t>
  </si>
  <si>
    <t>LUVA PARA ELETRODUTO, PVC, ROSCÁVEL, DN 25 MM (3/4"), PARA CIRCUITOS TERMINAIS, INSTALADA EM PAREDE - FORNECIMENTO E INSTALAÇÃO. AF_12/2015</t>
  </si>
  <si>
    <t>CABO DE COBRE FLEXÍVEL ISOLADO, 185 MM², ANTI-CHAMA 0,6/1,0 KV, PARA DISTRIBUIÇÃO - FORNECIMENTO E INSTALAÇÃO. AF_12/2015</t>
  </si>
  <si>
    <t>CABO DE COBRE FLEXÍVEL ISOLADO, 120 MM², ANTI-CHAMA 0,6/1,0 KV, PARA DISTRIBUIÇÃO - FORNECIMENTO E INSTALAÇÃO. AF_12/2015</t>
  </si>
  <si>
    <t>CABO DE COBRE FLEXÍVEL ISOLADO, 25 MM², ANTI-CHAMA 0,6/1,0 KV, PARA DISTRIBUIÇÃO - FORNECIMENTO E INSTALAÇÃO. AF_12/2015</t>
  </si>
  <si>
    <t>CABO DE COBRE FLEXÍVEL ISOLADO, 6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</si>
  <si>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</si>
  <si>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CABO DE COBRE FLEXÍVEL ISOLADO, 2,5 MM², ANTI-CHAMA 450/750 V, PARA CIRCUITOS TERMINAIS - FORNECIMENTO E INSTALAÇÃO. AF_12/2015</t>
  </si>
  <si>
    <t>TOMADA ALTA DE EMBUTIR (1 MÓDULO), 2P+T 20 A, INCLUINDO SUPORTE E PLACA - FORNECIMENTO E INSTALAÇÃO. AF_12/2015</t>
  </si>
  <si>
    <t>TOMADA ALTA DE EMBUTIR (1 MÓDULO), 2P+T 10 A, INCLUINDO SUPORTE E PLACA - FORNECIMENTO E INSTALAÇÃO. AF_12/2015</t>
  </si>
  <si>
    <t>TOMADA BAIXA DE EMBUTIR (1 MÓDULO), 2P+T 20 A, INCLUINDO SUPORTE E PLACA - FORNECIMENTO E INSTALAÇÃO. AF_12/2015</t>
  </si>
  <si>
    <t>TOMADA BAIXA DE EMBUTIR (1 MÓDULO), 2P+T 10 A, INCLUINDO SUPORTE E PLACA - FORNECIMENTO E INSTALAÇÃO. AF_12/2015</t>
  </si>
  <si>
    <t>TOMADA PARA TELEFONE RJ11 - FORNECIMENTO E INSTALAÇÃO. AF_11/2019</t>
  </si>
  <si>
    <t>PLUG PARA TELEFONE - PADRÃO RJ11</t>
  </si>
  <si>
    <t>TOMADA DE REDE RJ45 - FORNECIMENTO E INSTALAÇÃO. AF_11/2019</t>
  </si>
  <si>
    <t>QUADRO DE DISTRIBUICAO PARA TELEFONE N.3, 40X40X12CM EM CHAPA METALICA, DE EMBUTIR, SEM ACESSORIOS, PADRAO TELEBRAS, FORNECIMENTO E INSTALAÇÃO. AF_11/2019</t>
  </si>
  <si>
    <t>PATCH PANEL 48 PORTAS, CATEGORIA 6 - FORNECIMENTO E INSTALAÇÃO. AF_11/2019</t>
  </si>
  <si>
    <t>CABO ELETRÔNICO CATEGORIA 6, INSTALADO EM EDIFICAÇÃO INSTITUCIONAL - FORNECIMENTO E INSTALAÇÃO. AF_11/2019</t>
  </si>
  <si>
    <t>HD.11 - INSTALAÇÃO PARA 2 CILINDROS GLP 45 KG, EXCLUSIVE ABRIGO</t>
  </si>
  <si>
    <t>CALHA EM CHAPA DE AÇO GALVANIZADO N.24 - DESENVOLVIMENTO 50CM</t>
  </si>
  <si>
    <t>RUFO EM CHAPA DE AÇO GALVANIZADO N.24 - DESENVOLVIMENTO 33CM</t>
  </si>
  <si>
    <t>BACIA SANITÁRIA COM CAIXA ACOPLADA DE LOUÇA BRANCA</t>
  </si>
  <si>
    <t>BACIA SANITÁRIA ALTEADA PARA PORTADORES DE DEFICIÊNCIA FÍSICA</t>
  </si>
  <si>
    <t>MICTÓRIO INDIVIDUAL DE LOUÇA BRANCA, TIPO BACIA - DE CENTRO</t>
  </si>
  <si>
    <t>TANQUE DE LOUÇA BRANCA, SEM COLUNA, CAPACIDADE MÍNIMA 30L, EXCLUSIVE TORNEIRA</t>
  </si>
  <si>
    <t>CUBA SIMPLES DE AÇO INOXIDÁVEL CHAPA 20 - 500X400X250MM</t>
  </si>
  <si>
    <t>TAMPO PARA BANCADA ÚMIDA - GRANITO CINZA ANDORINHA - ESPESSURA 2CM</t>
  </si>
  <si>
    <t>TORNEIRA DE PRESSÃO PARA PIA, COM CORPO LONGO E AERADOR - 3/4"</t>
  </si>
  <si>
    <t>TORNEIRA DE PRESSÃO PARA USO GERAL, METAL CROMADO - 3/4"</t>
  </si>
  <si>
    <t>CHUVEIRO ELÉTRICO AUTOMÁTICO, CORPO EM PVC CROMADO - 220V-2800/4400W</t>
  </si>
  <si>
    <t>SIFÃO COM COPO, TIPO REFORÇADO, PVC RÍGIDO - 1 1/2"X2"</t>
  </si>
  <si>
    <t>RESERVATÓRIO DE FIBRA DE VIDRO - CAPACIDADE 1000L</t>
  </si>
  <si>
    <t>HV.10 - ABRIGO PARA CAVALETE ENTRADA, D=1 1/4", D=1 1/2"OU 2" EM ALVENARIA REVESTIDA</t>
  </si>
  <si>
    <t>REGISTRO DE GAVETA, METAL AMARELO - 1 1/2"</t>
  </si>
  <si>
    <t>TORNEIRA DE BÓIA, DE LATÃO - 1 1/2"</t>
  </si>
  <si>
    <t>VÁLVULA DE RETENÇÃO HORIZONTAL - 1 1/2"</t>
  </si>
  <si>
    <t>TUBO DE AÇO GALVANIZADO, CLASSE LEVE I (LINHA ÁGUA) - 1 1/2"</t>
  </si>
  <si>
    <t>REGISTRO DE GAVETA, METAL AMARELO - 3/4"</t>
  </si>
  <si>
    <t>TUBO DE PVC RÍGIDO, SOLDÁVEL (LINHA ÁGUA) - 32MM (1")</t>
  </si>
  <si>
    <t>TUBO DE PVC RÍGIDO, SOLDÁVEL (LINHA ÁGUA) - 25MM (3/4")</t>
  </si>
  <si>
    <t>TUBO PRETO DE AÇO-CARBONO, CLASSE SCH-40 - 3/4"</t>
  </si>
  <si>
    <t>VÁLVULA ESFÉRICA MONOBLOCO EM LATÃO, 3/4" NPT</t>
  </si>
  <si>
    <t>TUBO DE PVC RÍGIDO, PONTA E BOLSA (LINHA ESGOTO) - 200MM (8")</t>
  </si>
  <si>
    <t>TUBO DE PVC RÍGIDO, PONTA E BOLSA (LINHA ESGOTO) - 100MM (4")</t>
  </si>
  <si>
    <t>TUBO DE PVC RÍGIDO, PONTA E BOLSA (LINHA ESGOTO) - 50MM (2")</t>
  </si>
  <si>
    <t>RALO SECO DE PVC RÍGIDO, COM SAÍDA SOLDADA DE 40MM - DIÂMETRO 100MM</t>
  </si>
  <si>
    <t>CAIXA SIFONADA DE PVC RÍGIDO - 150X150MM</t>
  </si>
  <si>
    <t>CAIXA DE GORDURA, ALVENARIA DE TIJOLOS MACIÇOS COMUNS - 60X60CM</t>
  </si>
  <si>
    <t>CHAPISCO COMUM - ARGAMASSA DE CIMENTO E AREIA 1:3</t>
  </si>
  <si>
    <t>EMBOÇO - ARGAMASSA MISTA DE CIMENTO, CAL E AREIA 1:4/12</t>
  </si>
  <si>
    <t>REBOCO INTERNO - ARGAMASSA PRÉ-FABRICADA</t>
  </si>
  <si>
    <t>FORRO DE GESSO ACARTONADO TIPO FGE (FORNECIMENTO E INSTALAÇÃO)</t>
  </si>
  <si>
    <t>PISO CERÂMICO ESMALTADO  (PEI-5) - ASSENTADO COM ARGAMASSA COMUM</t>
  </si>
  <si>
    <t>AZULEJOS, JUNTAS AMARRAÇÃO OU A PRUMO - ASSENTES COM ARGAMASSA COMUM</t>
  </si>
  <si>
    <t>TINTA ACRÍLICA - CONCRETO OU REBOCO SEM MASSA CORRIDA</t>
  </si>
  <si>
    <t>TINTA PVA (LÁTEX) - REBOCO COM MASSA CORRIDA</t>
  </si>
  <si>
    <t>MURETA EM BLOCOS DE CONCRETO H=0,50M (REVESTIDO)</t>
  </si>
  <si>
    <t>FV.15/16 - MURO DE FECHO EM BLOCOS E ESTRUTURA DE CONCRETO, FUNDAÇÃO COM BROCAS</t>
  </si>
  <si>
    <t>GRADIL DE FERRO GALVANIZADO ELETROFUNDIDO - BARRA 25X2MM - MALHA 65X132MM - MONTANTE COM DISTÂNCIA DE 1650MM - SEM PINTURA</t>
  </si>
  <si>
    <t>ELEVADOR 2 PARADAS MAQ CONJUGADA PORTA UNILATERAL (ACESSIB)</t>
  </si>
  <si>
    <t>PASSEIO DE CONCRETO, FCK=25MPA, INCLUINDO PREPARO DA CAIXA E LASTRO DE BRITA</t>
  </si>
  <si>
    <t>CO-27 CORRIMÃO DUPLO AÇO INOX FORNECIDO E INSTALADO</t>
  </si>
  <si>
    <t>CO-28 CORRIMÃO DUPLO COM MONTANTE VERTICAL AÇO INOX FORNECIDO E INSTALADO</t>
  </si>
  <si>
    <t>ESCADA EM CONCRETO ARMADO MOLDADO IN LOCO, FCK 20 MPA, COM 2 LANCES EM "U" E LAJE PLAJE CASCATA, FÔRMA EM CHAPA DE MADEIRA COMPENSADA RESINADA. AF_11/2020</t>
  </si>
  <si>
    <t>03.04.21</t>
  </si>
  <si>
    <t>89402- SINAPI</t>
  </si>
  <si>
    <t>89403- SINAPI</t>
  </si>
  <si>
    <t>UND</t>
  </si>
  <si>
    <t>33.07.140</t>
  </si>
  <si>
    <t>34.05.320</t>
  </si>
  <si>
    <t>MINI DISJUNTOR - TIPO EUROPEU (IEC) - BIPOLAR 63A</t>
  </si>
  <si>
    <t>CABO ELETRÔNICO CATEGORIA 5E, INSTALADO EM EDIFICAÇÃO INSTITUCIONAL - FORNECIMENTO E INSTALAÇÃO. AF_11/2019</t>
  </si>
  <si>
    <t xml:space="preserve">LASTRO DE AREIA </t>
  </si>
  <si>
    <t xml:space="preserve"> *20 X 20* CM, EM PVC *2* MM ANTI-CHAMAS (SIMBOLOS, CORES E PICTOGRAMAS CONFORME NBR 16820)</t>
  </si>
  <si>
    <t xml:space="preserve">PLACA DE SINALIZACAO DE SEGURANCA CONTRA INCENDIO, FOTOLUMINESCENTE,QUADRADA, </t>
  </si>
  <si>
    <t>47.07.090</t>
  </si>
  <si>
    <t>40.20.110</t>
  </si>
  <si>
    <t>GL</t>
  </si>
  <si>
    <t>3 - ESTRUTURA  SALA DE IMPRENSA</t>
  </si>
  <si>
    <t>4 - PROJETOS EXECUTIVO</t>
  </si>
  <si>
    <t>5 - EXECUÇÃO DE RECUPERAÇÃO EM FERRAGENS</t>
  </si>
  <si>
    <t xml:space="preserve">6 - ÀGUA DE REUSO </t>
  </si>
  <si>
    <t>7 - COBERTURAS</t>
  </si>
  <si>
    <t>8 - ESQUADRIAS DE MADEIRA E ESQUADRIAS METALICAS</t>
  </si>
  <si>
    <t xml:space="preserve">9 - INSTALACOES ELETRICAS/CABEAMENTO ESTRUTURADO </t>
  </si>
  <si>
    <t>10 - SPDA</t>
  </si>
  <si>
    <t>11 - INSTALAÇÕES HIDRO-SANITARIAS</t>
  </si>
  <si>
    <t>12 - REVESTIMENTOS E FORROS</t>
  </si>
  <si>
    <t>13 - PINTURA</t>
  </si>
  <si>
    <t>14 - SERVIÇOS COMPLEMENTARES</t>
  </si>
  <si>
    <t>15 - PAVIMENTAÇÃO INTERTRAVADA</t>
  </si>
  <si>
    <t xml:space="preserve">16 - SISTEMA DE EXAUSTÃO MECÂNICA </t>
  </si>
  <si>
    <t>17 - SISTEMA DE PROTEÇÃO CONTRA INCÊNDIOS</t>
  </si>
  <si>
    <t>48.02.310</t>
  </si>
  <si>
    <r>
      <t xml:space="preserve">Data-Base:  </t>
    </r>
    <r>
      <rPr>
        <sz val="10"/>
        <rFont val="Arial"/>
        <family val="2"/>
      </rPr>
      <t>SIURB 01/22, SINAPI - 07/22</t>
    </r>
  </si>
  <si>
    <t>COT</t>
  </si>
  <si>
    <t>43.10.620</t>
  </si>
  <si>
    <t>25.02.010</t>
  </si>
  <si>
    <t>8 X(1,95*1,15)--- 8*2,25=18,00M2      --- r$18.307,00/18M2 =</t>
  </si>
  <si>
    <t>66.20.225</t>
  </si>
  <si>
    <t>66.20.170</t>
  </si>
  <si>
    <t>CABO DE REDE RJ -45 COM 5,0m</t>
  </si>
  <si>
    <t>38.21.110</t>
  </si>
  <si>
    <t>38.21.120</t>
  </si>
  <si>
    <t>09.04.080</t>
  </si>
  <si>
    <t>09.04.079</t>
  </si>
  <si>
    <t>000.042252</t>
  </si>
  <si>
    <t>000.042248</t>
  </si>
  <si>
    <t>GUARDA-CORPO PANORÂMICO COM PERFIS DE ALUMÍNIO E VIDRO LAMINADO 8 MM, FIXA</t>
  </si>
  <si>
    <t>DO COM CHUMBADOR MECÂNICO. AF_04/2019_P</t>
  </si>
  <si>
    <t>000.90497</t>
  </si>
  <si>
    <t>08.08.090</t>
  </si>
  <si>
    <t>10.04.323</t>
  </si>
  <si>
    <t>ACESSIBILIDADE - BARRA DE APOIO ARTICULAVEL EM ALUMINIO POLIDO 70cm + PARAFUSOS</t>
  </si>
  <si>
    <t>SBC</t>
  </si>
  <si>
    <t>EP.11 - TELA MOSQUITEIRO EM ARAME GALVANIZADO MALHA 14, FIO 28 INCLUSIVE  REQUADRO</t>
  </si>
  <si>
    <t>Mastro para bandeira em aço galvanizado completo engastado, altura livre de 9,00 m</t>
  </si>
  <si>
    <t>S.05.000.036705</t>
  </si>
  <si>
    <t>ABERTURA DE CAIXA ATÉ 25CM, INCLUI ESCAVAÇÃO, COMPACTAÇÃO, TRANSPORTE E PREPARO DO SUB-LEITO</t>
  </si>
  <si>
    <t>INFRA</t>
  </si>
  <si>
    <t>REGULARIZAÇÃO E COMPACTAÇÃO DE SUBLEITO DE SOLO  PREDOMINANTEMENTE ARGILOSO. AF_11/2019</t>
  </si>
  <si>
    <t>Coifa em aço inoxidável com filtro e exaustor axial - área até 3,00 m²</t>
  </si>
  <si>
    <t>EXAUSTOR AXIAL MULTIVAC MODELO MURO 150A</t>
  </si>
  <si>
    <t>TUBO DE ACO GALVANIZADO COM COSTURA 65 MM - 2.1/2"</t>
  </si>
  <si>
    <t>BUCHA DE REDUÇÃO 2.1/2" x 2" TIGREFIRE</t>
  </si>
  <si>
    <t>REGISTRO GLOBO COM ADAPTADOR E TAMPA - 2 1/2"</t>
  </si>
  <si>
    <t>50.01.030</t>
  </si>
  <si>
    <t>08.84.091</t>
  </si>
  <si>
    <t>97.02.193</t>
  </si>
  <si>
    <t>ABRACADEIRA TIPO D 3/4"</t>
  </si>
  <si>
    <t>BUCHA E ARRUELA DE ALUMINIO PARA ELETRODUTO 3/4"</t>
  </si>
  <si>
    <t>QUADRO COMPLETO PARA ATE 24 DISJUNTORES + BARRAMENTO</t>
  </si>
  <si>
    <t>DISJUNTOR TRIPOLAR 10A</t>
  </si>
  <si>
    <t>CABO PARALELO POLARIZADO 2 x 0,75mm2</t>
  </si>
  <si>
    <t>MOTOBOMBA CENTRIF.MULTI-ESTAGIO 2CV TRIF.ECM-200T ELETROPLAS</t>
  </si>
  <si>
    <t>CENTRAL DE ALARME DE INCENDIO INTELBRAS CIE 1125 ENDERECAVEL</t>
  </si>
  <si>
    <t>CHAVE DE FLUXO TIPO PALHETA 1" SERIE 100</t>
  </si>
  <si>
    <t>MANOMETRO VERTICAL - ROSCA 1/4" NPT 300 LIBRAS 17 BAR</t>
  </si>
  <si>
    <t>VALVULA GAVETA ROSCA BRONZE 2.1/2"</t>
  </si>
  <si>
    <t>NIPLE DUPLO GALVANIZADO 1"</t>
  </si>
  <si>
    <t>NIPLE DUPLO GALVANIZADO 2.1/2"</t>
  </si>
  <si>
    <t>NIPLE DUPLO GALVANIZADO 1.1/2"</t>
  </si>
  <si>
    <t>TE DE REDUCAO FERRO GALVANIZADO 2.1/2" x 1.1/2"</t>
  </si>
  <si>
    <t>TE GALVANIZADO 2.1/2"</t>
  </si>
  <si>
    <t>CABO COAXIAL PARA DISTRIBUICAO DE SINAL DE ANTENA</t>
  </si>
  <si>
    <t>CABO DE REDE RJ-45 COM 10,0m</t>
  </si>
  <si>
    <t>CABO UTP CATEGORIA 5E</t>
  </si>
  <si>
    <t>CABO TELEFONICO CCI 50 6 PARES SEM BLINDAGEM</t>
  </si>
  <si>
    <t>BLOCO IDC 110 100 PARES COM SUPORTE DE FIXACAO</t>
  </si>
  <si>
    <t>RACK - ORGANIZADOR GUIA DE CABOS HORIZONTAL FECHADO 2U</t>
  </si>
  <si>
    <t>CÓDIGO:  R. DEP. QUEIROS TELES N 240-VILA ROMANOPOLIS</t>
  </si>
  <si>
    <t>LAT.: 23º 32" 48.51" S    LONG.: 46º 22" 16.44" O</t>
  </si>
  <si>
    <t>R. DEP. QUEIROS TELES N 240-VILA ROMANOPOLIS</t>
  </si>
  <si>
    <t>CDHU - 05/22 - FDE -07/22</t>
  </si>
  <si>
    <t>Data-Base:  SIURB 01/22, SINAPI - 07/22 CDHU - 05/22 - FDE -07/22</t>
  </si>
  <si>
    <t>ITEM DE MAIOR RELEVÂNCIA</t>
  </si>
  <si>
    <t>I054699</t>
  </si>
  <si>
    <t>059212</t>
  </si>
  <si>
    <t>059341</t>
  </si>
  <si>
    <t>I203036</t>
  </si>
  <si>
    <t>I002587</t>
  </si>
  <si>
    <t>000.0422252</t>
  </si>
  <si>
    <t>CDHU186</t>
  </si>
  <si>
    <t xml:space="preserve"> EXECUÇÃO DE PASSEIO PISO INTERT.,C/ BL.RETANG.COR NATURAL DE 20 X 10 CM, E= 6CM. AF_12/2015</t>
  </si>
  <si>
    <t>6000005.02.97</t>
  </si>
  <si>
    <t>611.03.20</t>
  </si>
  <si>
    <t>06.40.04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</si>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</sst>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\.00\.00"/>
    <numFmt numFmtId="166" formatCode="mm/yy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1"/>
      <name val="Arial"/>
      <family val="2"/>
    </font>
    <font>
      <b/>
      <u/>
      <sz val="11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5">
    <xf numFmtId="0" fontId="0" fillId="0" borderId="0"/>
    <xf numFmtId="0" fontId="16" fillId="0" borderId="0"/>
    <xf numFmtId="0" fontId="16" fillId="0" borderId="0"/>
    <xf numFmtId="0" fontId="13" fillId="0" borderId="1" applyNumberFormat="0" applyFill="0" applyAlignment="0" applyProtection="0"/>
    <xf numFmtId="164" fontId="14" fillId="0" borderId="0" applyFill="0" applyBorder="0" applyAlignment="0" applyProtection="0"/>
  </cellStyleXfs>
  <cellXfs count="212">
    <xf numFmtId="0" fontId="0" fillId="0" borderId="0" xfId="0"/>
    <xf numFmtId="0" fontId="0" fillId="0" borderId="0" xfId="0" applyAlignment="1">
      <alignment vertical="center"/>
    </xf>
    <xf numFmtId="165" fontId="0" fillId="0" borderId="2" xfId="0" applyNumberForma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6" fillId="0" borderId="0" xfId="1" applyAlignment="1">
      <alignment vertical="center"/>
    </xf>
    <xf numFmtId="0" fontId="17" fillId="0" borderId="3" xfId="1" applyFont="1" applyBorder="1" applyAlignment="1">
      <alignment horizontal="centerContinuous" vertical="center"/>
    </xf>
    <xf numFmtId="0" fontId="17" fillId="0" borderId="4" xfId="1" applyFont="1" applyBorder="1" applyAlignment="1">
      <alignment horizontal="centerContinuous" vertical="center"/>
    </xf>
    <xf numFmtId="0" fontId="17" fillId="0" borderId="5" xfId="1" applyFont="1" applyBorder="1" applyAlignment="1">
      <alignment horizontal="center" vertical="center"/>
    </xf>
    <xf numFmtId="0" fontId="16" fillId="0" borderId="6" xfId="1" applyBorder="1" applyAlignment="1">
      <alignment vertical="center"/>
    </xf>
    <xf numFmtId="0" fontId="16" fillId="0" borderId="7" xfId="1" applyBorder="1" applyAlignment="1">
      <alignment vertical="center"/>
    </xf>
    <xf numFmtId="0" fontId="16" fillId="0" borderId="8" xfId="1" applyBorder="1" applyAlignment="1">
      <alignment vertical="center"/>
    </xf>
    <xf numFmtId="0" fontId="17" fillId="0" borderId="0" xfId="1" applyFont="1" applyAlignment="1">
      <alignment horizontal="left" vertical="center"/>
    </xf>
    <xf numFmtId="0" fontId="16" fillId="0" borderId="0" xfId="1" applyAlignment="1">
      <alignment horizontal="left" vertical="center"/>
    </xf>
    <xf numFmtId="0" fontId="17" fillId="0" borderId="9" xfId="1" applyFont="1" applyBorder="1" applyAlignment="1">
      <alignment horizontal="centerContinuous" vertical="center"/>
    </xf>
    <xf numFmtId="0" fontId="18" fillId="0" borderId="0" xfId="1" applyFont="1" applyAlignment="1">
      <alignment vertical="center"/>
    </xf>
    <xf numFmtId="0" fontId="17" fillId="0" borderId="0" xfId="1" applyFont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/>
    </xf>
    <xf numFmtId="2" fontId="7" fillId="0" borderId="5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7" fillId="0" borderId="5" xfId="0" applyNumberFormat="1" applyFont="1" applyBorder="1" applyAlignment="1">
      <alignment horizontal="right" vertical="center"/>
    </xf>
    <xf numFmtId="4" fontId="7" fillId="0" borderId="15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10" fillId="0" borderId="16" xfId="0" applyFont="1" applyBorder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2" fontId="9" fillId="0" borderId="18" xfId="0" applyNumberFormat="1" applyFont="1" applyBorder="1" applyAlignment="1">
      <alignment horizontal="left" vertical="center"/>
    </xf>
    <xf numFmtId="165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6" fontId="9" fillId="2" borderId="0" xfId="0" applyNumberFormat="1" applyFont="1" applyFill="1" applyAlignment="1">
      <alignment horizontal="right" vertical="center"/>
    </xf>
    <xf numFmtId="0" fontId="9" fillId="0" borderId="18" xfId="0" applyFont="1" applyBorder="1" applyAlignment="1">
      <alignment horizontal="left" vertical="center"/>
    </xf>
    <xf numFmtId="2" fontId="0" fillId="0" borderId="21" xfId="0" applyNumberForma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" fontId="0" fillId="0" borderId="22" xfId="4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2" fontId="7" fillId="0" borderId="23" xfId="0" applyNumberFormat="1" applyFont="1" applyBorder="1" applyAlignment="1">
      <alignment horizontal="left" vertical="center"/>
    </xf>
    <xf numFmtId="2" fontId="7" fillId="0" borderId="24" xfId="0" applyNumberFormat="1" applyFont="1" applyBorder="1" applyAlignment="1">
      <alignment horizontal="left" vertical="center"/>
    </xf>
    <xf numFmtId="2" fontId="7" fillId="0" borderId="25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left" vertical="center" wrapText="1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2" fontId="0" fillId="0" borderId="23" xfId="0" applyNumberFormat="1" applyBorder="1" applyAlignment="1">
      <alignment horizontal="left" vertical="center" wrapText="1"/>
    </xf>
    <xf numFmtId="2" fontId="0" fillId="0" borderId="24" xfId="0" applyNumberFormat="1" applyBorder="1" applyAlignment="1">
      <alignment horizontal="left" vertical="center" wrapText="1"/>
    </xf>
    <xf numFmtId="2" fontId="0" fillId="0" borderId="25" xfId="0" applyNumberFormat="1" applyBorder="1" applyAlignment="1">
      <alignment horizontal="left" vertical="center" wrapText="1"/>
    </xf>
    <xf numFmtId="0" fontId="4" fillId="0" borderId="7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7" xfId="1" applyFont="1" applyBorder="1" applyAlignment="1">
      <alignment vertical="center"/>
    </xf>
    <xf numFmtId="0" fontId="0" fillId="0" borderId="0" xfId="0" quotePrefix="1" applyAlignment="1">
      <alignment horizontal="left" vertical="center"/>
    </xf>
    <xf numFmtId="2" fontId="7" fillId="0" borderId="23" xfId="0" applyNumberFormat="1" applyFont="1" applyBorder="1" applyAlignment="1">
      <alignment horizontal="left" vertical="center" wrapText="1"/>
    </xf>
    <xf numFmtId="2" fontId="7" fillId="0" borderId="24" xfId="0" applyNumberFormat="1" applyFont="1" applyBorder="1" applyAlignment="1">
      <alignment horizontal="left" vertical="center" wrapText="1"/>
    </xf>
    <xf numFmtId="2" fontId="7" fillId="0" borderId="25" xfId="0" applyNumberFormat="1" applyFont="1" applyBorder="1" applyAlignment="1">
      <alignment horizontal="left" vertical="center" wrapText="1"/>
    </xf>
    <xf numFmtId="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2" fontId="0" fillId="0" borderId="23" xfId="0" applyNumberFormat="1" applyBorder="1" applyAlignment="1">
      <alignment horizontal="right" vertical="center" wrapText="1"/>
    </xf>
    <xf numFmtId="2" fontId="0" fillId="0" borderId="24" xfId="0" applyNumberFormat="1" applyBorder="1" applyAlignment="1">
      <alignment horizontal="right" vertical="center" wrapText="1"/>
    </xf>
    <xf numFmtId="2" fontId="0" fillId="0" borderId="25" xfId="0" applyNumberFormat="1" applyBorder="1" applyAlignment="1">
      <alignment horizontal="right" vertical="center" wrapText="1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3" borderId="34" xfId="0" applyFill="1" applyBorder="1"/>
    <xf numFmtId="0" fontId="0" fillId="4" borderId="34" xfId="0" applyFill="1" applyBorder="1"/>
    <xf numFmtId="0" fontId="0" fillId="4" borderId="0" xfId="0" applyFill="1"/>
    <xf numFmtId="0" fontId="0" fillId="3" borderId="0" xfId="0" applyFill="1"/>
    <xf numFmtId="0" fontId="1" fillId="0" borderId="7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164" fontId="14" fillId="0" borderId="0" xfId="4" applyAlignment="1">
      <alignment vertical="center"/>
    </xf>
    <xf numFmtId="164" fontId="7" fillId="0" borderId="0" xfId="4" applyFont="1" applyAlignment="1">
      <alignment vertical="center"/>
    </xf>
    <xf numFmtId="165" fontId="0" fillId="5" borderId="2" xfId="0" applyNumberFormat="1" applyFill="1" applyBorder="1" applyAlignment="1">
      <alignment horizontal="center" vertical="center"/>
    </xf>
    <xf numFmtId="2" fontId="0" fillId="5" borderId="21" xfId="0" applyNumberFormat="1" applyFill="1" applyBorder="1" applyAlignment="1">
      <alignment horizontal="center" vertical="center"/>
    </xf>
    <xf numFmtId="4" fontId="0" fillId="5" borderId="22" xfId="4" applyNumberFormat="1" applyFont="1" applyFill="1" applyBorder="1" applyAlignment="1" applyProtection="1">
      <alignment horizontal="center" vertical="center"/>
    </xf>
    <xf numFmtId="165" fontId="0" fillId="0" borderId="36" xfId="0" applyNumberFormat="1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  <xf numFmtId="4" fontId="0" fillId="0" borderId="41" xfId="4" applyNumberFormat="1" applyFont="1" applyFill="1" applyBorder="1" applyAlignment="1" applyProtection="1">
      <alignment horizontal="center" vertical="center"/>
    </xf>
    <xf numFmtId="165" fontId="19" fillId="0" borderId="17" xfId="0" applyNumberFormat="1" applyFont="1" applyBorder="1" applyAlignment="1">
      <alignment horizontal="left" vertical="center"/>
    </xf>
    <xf numFmtId="0" fontId="19" fillId="0" borderId="16" xfId="0" applyFont="1" applyBorder="1" applyAlignment="1">
      <alignment horizontal="right" vertical="center"/>
    </xf>
    <xf numFmtId="0" fontId="19" fillId="0" borderId="18" xfId="0" applyFont="1" applyBorder="1" applyAlignment="1">
      <alignment horizontal="right" vertical="center"/>
    </xf>
    <xf numFmtId="164" fontId="14" fillId="0" borderId="0" xfId="4" applyAlignment="1">
      <alignment horizontal="center" vertical="center"/>
    </xf>
    <xf numFmtId="165" fontId="0" fillId="6" borderId="2" xfId="0" applyNumberFormat="1" applyFill="1" applyBorder="1" applyAlignment="1">
      <alignment horizontal="center" vertical="center"/>
    </xf>
    <xf numFmtId="2" fontId="0" fillId="6" borderId="21" xfId="0" applyNumberFormat="1" applyFill="1" applyBorder="1" applyAlignment="1">
      <alignment horizontal="center" vertical="center"/>
    </xf>
    <xf numFmtId="4" fontId="0" fillId="6" borderId="22" xfId="4" applyNumberFormat="1" applyFont="1" applyFill="1" applyBorder="1" applyAlignment="1" applyProtection="1">
      <alignment horizontal="center" vertical="center"/>
    </xf>
    <xf numFmtId="0" fontId="0" fillId="6" borderId="0" xfId="0" applyFill="1" applyAlignment="1">
      <alignment vertical="center"/>
    </xf>
    <xf numFmtId="164" fontId="14" fillId="6" borderId="0" xfId="4" applyFill="1" applyAlignment="1">
      <alignment vertical="center"/>
    </xf>
    <xf numFmtId="0" fontId="7" fillId="3" borderId="0" xfId="0" applyFont="1" applyFill="1" applyAlignment="1">
      <alignment vertical="center"/>
    </xf>
    <xf numFmtId="2" fontId="7" fillId="5" borderId="5" xfId="0" applyNumberFormat="1" applyFont="1" applyFill="1" applyBorder="1" applyAlignment="1">
      <alignment horizontal="left" vertical="center" wrapText="1"/>
    </xf>
    <xf numFmtId="0" fontId="0" fillId="5" borderId="13" xfId="0" applyFill="1" applyBorder="1" applyAlignment="1">
      <alignment horizontal="center" vertical="center"/>
    </xf>
    <xf numFmtId="165" fontId="0" fillId="5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 wrapText="1"/>
    </xf>
    <xf numFmtId="4" fontId="7" fillId="5" borderId="5" xfId="0" applyNumberFormat="1" applyFont="1" applyFill="1" applyBorder="1" applyAlignment="1">
      <alignment horizontal="right" vertical="center"/>
    </xf>
    <xf numFmtId="4" fontId="7" fillId="5" borderId="15" xfId="0" applyNumberFormat="1" applyFont="1" applyFill="1" applyBorder="1" applyAlignment="1">
      <alignment horizontal="center" vertical="center"/>
    </xf>
    <xf numFmtId="4" fontId="0" fillId="5" borderId="5" xfId="0" applyNumberFormat="1" applyFill="1" applyBorder="1" applyAlignment="1">
      <alignment horizontal="center" vertical="center"/>
    </xf>
    <xf numFmtId="4" fontId="0" fillId="5" borderId="15" xfId="0" applyNumberForma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16" fillId="0" borderId="5" xfId="1" applyNumberFormat="1" applyBorder="1" applyAlignment="1">
      <alignment horizontal="center" vertical="center"/>
    </xf>
    <xf numFmtId="2" fontId="14" fillId="0" borderId="0" xfId="4" applyNumberFormat="1" applyAlignment="1">
      <alignment vertical="center"/>
    </xf>
    <xf numFmtId="2" fontId="0" fillId="6" borderId="0" xfId="0" applyNumberFormat="1" applyFill="1" applyAlignment="1">
      <alignment vertical="center"/>
    </xf>
    <xf numFmtId="0" fontId="0" fillId="6" borderId="13" xfId="0" applyFill="1" applyBorder="1" applyAlignment="1">
      <alignment horizontal="center" vertical="center"/>
    </xf>
    <xf numFmtId="165" fontId="0" fillId="6" borderId="5" xfId="0" applyNumberFormat="1" applyFill="1" applyBorder="1" applyAlignment="1">
      <alignment horizontal="center" vertical="center"/>
    </xf>
    <xf numFmtId="2" fontId="0" fillId="6" borderId="5" xfId="0" applyNumberFormat="1" applyFill="1" applyBorder="1" applyAlignment="1">
      <alignment horizontal="left" vertical="center" wrapText="1"/>
    </xf>
    <xf numFmtId="2" fontId="0" fillId="6" borderId="5" xfId="0" applyNumberFormat="1" applyFill="1" applyBorder="1" applyAlignment="1">
      <alignment horizontal="center" vertical="center" wrapText="1"/>
    </xf>
    <xf numFmtId="4" fontId="0" fillId="6" borderId="5" xfId="0" applyNumberFormat="1" applyFill="1" applyBorder="1" applyAlignment="1">
      <alignment horizontal="center" vertical="center"/>
    </xf>
    <xf numFmtId="4" fontId="0" fillId="6" borderId="15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2" fontId="0" fillId="6" borderId="23" xfId="0" applyNumberFormat="1" applyFill="1" applyBorder="1" applyAlignment="1">
      <alignment horizontal="left" vertical="top" wrapText="1"/>
    </xf>
    <xf numFmtId="2" fontId="0" fillId="6" borderId="24" xfId="0" applyNumberFormat="1" applyFill="1" applyBorder="1" applyAlignment="1">
      <alignment horizontal="left" vertical="top" wrapText="1"/>
    </xf>
    <xf numFmtId="2" fontId="0" fillId="6" borderId="25" xfId="0" applyNumberFormat="1" applyFill="1" applyBorder="1" applyAlignment="1">
      <alignment horizontal="left" vertical="top" wrapText="1"/>
    </xf>
    <xf numFmtId="2" fontId="0" fillId="6" borderId="23" xfId="0" applyNumberFormat="1" applyFill="1" applyBorder="1" applyAlignment="1">
      <alignment horizontal="right" vertical="center" wrapText="1"/>
    </xf>
    <xf numFmtId="2" fontId="0" fillId="6" borderId="24" xfId="0" applyNumberFormat="1" applyFill="1" applyBorder="1" applyAlignment="1">
      <alignment horizontal="right" vertical="center" wrapText="1"/>
    </xf>
    <xf numFmtId="2" fontId="0" fillId="6" borderId="25" xfId="0" applyNumberFormat="1" applyFill="1" applyBorder="1" applyAlignment="1">
      <alignment horizontal="right" vertical="center" wrapText="1"/>
    </xf>
    <xf numFmtId="165" fontId="0" fillId="0" borderId="0" xfId="0" applyNumberFormat="1" applyAlignment="1">
      <alignment horizontal="left" vertical="center"/>
    </xf>
    <xf numFmtId="0" fontId="7" fillId="0" borderId="42" xfId="0" applyFont="1" applyBorder="1" applyAlignment="1">
      <alignment horizontal="center" vertical="center"/>
    </xf>
    <xf numFmtId="2" fontId="0" fillId="0" borderId="23" xfId="0" applyNumberFormat="1" applyBorder="1" applyAlignment="1">
      <alignment horizontal="left" vertical="center"/>
    </xf>
    <xf numFmtId="2" fontId="0" fillId="0" borderId="24" xfId="0" applyNumberFormat="1" applyBorder="1" applyAlignment="1">
      <alignment horizontal="left" vertical="center"/>
    </xf>
    <xf numFmtId="2" fontId="0" fillId="0" borderId="25" xfId="0" applyNumberFormat="1" applyBorder="1" applyAlignment="1">
      <alignment horizontal="left" vertical="center"/>
    </xf>
    <xf numFmtId="2" fontId="0" fillId="0" borderId="37" xfId="0" applyNumberFormat="1" applyBorder="1" applyAlignment="1">
      <alignment horizontal="left" vertical="center"/>
    </xf>
    <xf numFmtId="2" fontId="0" fillId="0" borderId="38" xfId="0" applyNumberFormat="1" applyBorder="1" applyAlignment="1">
      <alignment horizontal="left" vertical="center"/>
    </xf>
    <xf numFmtId="2" fontId="0" fillId="0" borderId="39" xfId="0" applyNumberFormat="1" applyBorder="1" applyAlignment="1">
      <alignment horizontal="left" vertical="center"/>
    </xf>
    <xf numFmtId="2" fontId="7" fillId="5" borderId="23" xfId="0" applyNumberFormat="1" applyFont="1" applyFill="1" applyBorder="1" applyAlignment="1">
      <alignment horizontal="left" vertical="center" wrapText="1"/>
    </xf>
    <xf numFmtId="2" fontId="7" fillId="5" borderId="24" xfId="0" applyNumberFormat="1" applyFont="1" applyFill="1" applyBorder="1" applyAlignment="1">
      <alignment horizontal="left" vertical="center" wrapText="1"/>
    </xf>
    <xf numFmtId="2" fontId="7" fillId="5" borderId="25" xfId="0" applyNumberFormat="1" applyFont="1" applyFill="1" applyBorder="1" applyAlignment="1">
      <alignment horizontal="left" vertical="center" wrapText="1"/>
    </xf>
    <xf numFmtId="2" fontId="0" fillId="0" borderId="23" xfId="0" applyNumberFormat="1" applyBorder="1" applyAlignment="1">
      <alignment horizontal="left" vertical="center" wrapText="1"/>
    </xf>
    <xf numFmtId="2" fontId="0" fillId="0" borderId="24" xfId="0" applyNumberFormat="1" applyBorder="1" applyAlignment="1">
      <alignment horizontal="left" vertical="center" wrapText="1"/>
    </xf>
    <xf numFmtId="2" fontId="0" fillId="0" borderId="25" xfId="0" applyNumberFormat="1" applyBorder="1" applyAlignment="1">
      <alignment horizontal="left" vertical="center" wrapText="1"/>
    </xf>
    <xf numFmtId="2" fontId="0" fillId="0" borderId="23" xfId="0" applyNumberFormat="1" applyBorder="1" applyAlignment="1">
      <alignment horizontal="left" vertical="top" wrapText="1"/>
    </xf>
    <xf numFmtId="2" fontId="0" fillId="0" borderId="24" xfId="0" applyNumberFormat="1" applyBorder="1" applyAlignment="1">
      <alignment horizontal="left" vertical="top" wrapText="1"/>
    </xf>
    <xf numFmtId="2" fontId="0" fillId="0" borderId="25" xfId="0" applyNumberFormat="1" applyBorder="1" applyAlignment="1">
      <alignment horizontal="left" vertical="top" wrapText="1"/>
    </xf>
    <xf numFmtId="2" fontId="0" fillId="0" borderId="23" xfId="0" applyNumberFormat="1" applyBorder="1" applyAlignment="1">
      <alignment horizontal="right" vertical="center" wrapText="1"/>
    </xf>
    <xf numFmtId="2" fontId="0" fillId="0" borderId="24" xfId="0" applyNumberFormat="1" applyBorder="1" applyAlignment="1">
      <alignment horizontal="right" vertical="center" wrapText="1"/>
    </xf>
    <xf numFmtId="2" fontId="0" fillId="0" borderId="25" xfId="0" applyNumberFormat="1" applyBorder="1" applyAlignment="1">
      <alignment horizontal="right" vertical="center" wrapText="1"/>
    </xf>
    <xf numFmtId="2" fontId="7" fillId="0" borderId="23" xfId="0" applyNumberFormat="1" applyFont="1" applyBorder="1" applyAlignment="1">
      <alignment horizontal="left" vertical="center" wrapText="1"/>
    </xf>
    <xf numFmtId="2" fontId="7" fillId="0" borderId="24" xfId="0" applyNumberFormat="1" applyFont="1" applyBorder="1" applyAlignment="1">
      <alignment horizontal="left" vertical="center" wrapText="1"/>
    </xf>
    <xf numFmtId="2" fontId="7" fillId="0" borderId="25" xfId="0" applyNumberFormat="1" applyFont="1" applyBorder="1" applyAlignment="1">
      <alignment horizontal="left" vertical="center" wrapText="1"/>
    </xf>
    <xf numFmtId="165" fontId="8" fillId="0" borderId="31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6" fontId="10" fillId="0" borderId="16" xfId="0" applyNumberFormat="1" applyFont="1" applyBorder="1" applyAlignment="1">
      <alignment horizontal="center" vertical="center"/>
    </xf>
    <xf numFmtId="166" fontId="10" fillId="0" borderId="33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19" fillId="0" borderId="31" xfId="0" applyFont="1" applyBorder="1" applyAlignment="1">
      <alignment horizontal="left"/>
    </xf>
    <xf numFmtId="0" fontId="20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6" fontId="7" fillId="2" borderId="29" xfId="0" applyNumberFormat="1" applyFont="1" applyFill="1" applyBorder="1" applyAlignment="1">
      <alignment horizontal="left" vertical="center"/>
    </xf>
    <xf numFmtId="166" fontId="0" fillId="2" borderId="29" xfId="0" applyNumberFormat="1" applyFill="1" applyBorder="1" applyAlignment="1">
      <alignment horizontal="left" vertical="center"/>
    </xf>
    <xf numFmtId="165" fontId="20" fillId="0" borderId="30" xfId="0" applyNumberFormat="1" applyFont="1" applyBorder="1" applyAlignment="1">
      <alignment horizontal="center" vertical="center"/>
    </xf>
    <xf numFmtId="165" fontId="19" fillId="0" borderId="19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4" fontId="0" fillId="0" borderId="23" xfId="4" applyNumberFormat="1" applyFont="1" applyFill="1" applyBorder="1" applyAlignment="1" applyProtection="1">
      <alignment horizontal="right" vertical="center"/>
    </xf>
    <xf numFmtId="4" fontId="0" fillId="0" borderId="24" xfId="4" applyNumberFormat="1" applyFont="1" applyFill="1" applyBorder="1" applyAlignment="1" applyProtection="1">
      <alignment horizontal="right" vertical="center"/>
    </xf>
    <xf numFmtId="4" fontId="0" fillId="0" borderId="25" xfId="4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4" fontId="16" fillId="0" borderId="5" xfId="1" applyNumberForma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6" fillId="0" borderId="0" xfId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1" fillId="0" borderId="7" xfId="1" applyFont="1" applyFill="1" applyBorder="1" applyAlignment="1">
      <alignment vertical="center"/>
    </xf>
    <xf numFmtId="0" fontId="1" fillId="7" borderId="7" xfId="1" applyFont="1" applyFill="1" applyBorder="1" applyAlignment="1">
      <alignment vertical="center"/>
    </xf>
    <xf numFmtId="2" fontId="22" fillId="0" borderId="13" xfId="1" applyNumberFormat="1" applyFont="1" applyBorder="1" applyAlignment="1">
      <alignment horizontal="left" vertical="center"/>
    </xf>
    <xf numFmtId="0" fontId="22" fillId="0" borderId="13" xfId="1" applyFont="1" applyBorder="1" applyAlignment="1">
      <alignment horizontal="left" vertical="center"/>
    </xf>
    <xf numFmtId="2" fontId="22" fillId="0" borderId="43" xfId="1" applyNumberFormat="1" applyFont="1" applyBorder="1" applyAlignment="1">
      <alignment horizontal="left" vertical="center"/>
    </xf>
    <xf numFmtId="2" fontId="22" fillId="0" borderId="45" xfId="1" applyNumberFormat="1" applyFont="1" applyBorder="1" applyAlignment="1">
      <alignment horizontal="left" vertical="center"/>
    </xf>
    <xf numFmtId="2" fontId="22" fillId="0" borderId="44" xfId="1" applyNumberFormat="1" applyFont="1" applyBorder="1" applyAlignment="1">
      <alignment horizontal="left" vertical="center"/>
    </xf>
    <xf numFmtId="0" fontId="22" fillId="0" borderId="44" xfId="1" applyFont="1" applyBorder="1" applyAlignment="1">
      <alignment horizontal="left" vertical="center"/>
    </xf>
    <xf numFmtId="0" fontId="23" fillId="0" borderId="10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4" fontId="22" fillId="0" borderId="5" xfId="1" applyNumberFormat="1" applyFont="1" applyBorder="1" applyAlignment="1">
      <alignment horizontal="center" vertical="center"/>
    </xf>
    <xf numFmtId="4" fontId="22" fillId="0" borderId="6" xfId="1" applyNumberFormat="1" applyFont="1" applyBorder="1" applyAlignment="1">
      <alignment horizontal="center" vertical="center"/>
    </xf>
    <xf numFmtId="4" fontId="22" fillId="0" borderId="7" xfId="1" applyNumberFormat="1" applyFont="1" applyBorder="1" applyAlignment="1">
      <alignment horizontal="center" vertical="center"/>
    </xf>
    <xf numFmtId="4" fontId="22" fillId="0" borderId="8" xfId="1" applyNumberFormat="1" applyFont="1" applyBorder="1" applyAlignment="1">
      <alignment horizontal="center" vertical="center"/>
    </xf>
    <xf numFmtId="4" fontId="23" fillId="0" borderId="0" xfId="1" applyNumberFormat="1" applyFont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10" fontId="22" fillId="0" borderId="15" xfId="1" applyNumberFormat="1" applyFont="1" applyBorder="1" applyAlignment="1">
      <alignment horizontal="center" vertical="center"/>
    </xf>
    <xf numFmtId="10" fontId="22" fillId="0" borderId="15" xfId="1" applyNumberFormat="1" applyFont="1" applyBorder="1" applyAlignment="1">
      <alignment horizontal="center" vertical="center"/>
    </xf>
    <xf numFmtId="10" fontId="23" fillId="0" borderId="0" xfId="1" applyNumberFormat="1" applyFont="1" applyAlignment="1">
      <alignment vertical="center"/>
    </xf>
  </cellXfs>
  <cellStyles count="5"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  <cellStyle name="Vírgula" xfId="4" builtinId="3"/>
  </cellStyles>
  <dxfs count="18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497417</xdr:colOff>
      <xdr:row>1</xdr:row>
      <xdr:rowOff>216658</xdr:rowOff>
    </xdr:from>
    <xdr:to>
      <xdr:col>2</xdr:col>
      <xdr:colOff>317500</xdr:colOff>
      <xdr:row>3</xdr:row>
      <xdr:rowOff>52917</xdr:rowOff>
    </xdr:to>
    <xdr:pic>
      <xdr:nvPicPr>
        <xdr:cNvPr id="13581" name="Imagem 2" descr="Logo - Ferraz.jpg">
          <a:extLst>
            <a:ext uri="{FF2B5EF4-FFF2-40B4-BE49-F238E27FC236}">
              <a16:creationId xmlns:a16="http://schemas.microsoft.com/office/drawing/2014/main" id="{F246204B-315B-4663-9E98-52DD12DF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67" y="375408"/>
          <a:ext cx="1016000" cy="8310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142875</xdr:rowOff>
    </xdr:from>
    <xdr:to>
      <xdr:col>2</xdr:col>
      <xdr:colOff>133350</xdr:colOff>
      <xdr:row>6</xdr:row>
      <xdr:rowOff>76200</xdr:rowOff>
    </xdr:to>
    <xdr:pic>
      <xdr:nvPicPr>
        <xdr:cNvPr id="6137" name="Imagem 2" descr="Logo - Ferraz.jpg">
          <a:extLst>
            <a:ext uri="{FF2B5EF4-FFF2-40B4-BE49-F238E27FC236}">
              <a16:creationId xmlns:a16="http://schemas.microsoft.com/office/drawing/2014/main" id="{D3E9ACC1-F5F6-4B38-8C52-C6382983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04800"/>
          <a:ext cx="7524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85725</xdr:rowOff>
    </xdr:from>
    <xdr:to>
      <xdr:col>1</xdr:col>
      <xdr:colOff>885825</xdr:colOff>
      <xdr:row>5</xdr:row>
      <xdr:rowOff>104775</xdr:rowOff>
    </xdr:to>
    <xdr:pic>
      <xdr:nvPicPr>
        <xdr:cNvPr id="8767" name="Imagem 2" descr="Logo - Ferraz.jpg">
          <a:extLst>
            <a:ext uri="{FF2B5EF4-FFF2-40B4-BE49-F238E27FC236}">
              <a16:creationId xmlns:a16="http://schemas.microsoft.com/office/drawing/2014/main" id="{9B0C8913-B730-4B2C-8C72-3C49D3B2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76225"/>
          <a:ext cx="752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38100</xdr:colOff>
      <xdr:row>3</xdr:row>
      <xdr:rowOff>38100</xdr:rowOff>
    </xdr:from>
    <xdr:to>
      <xdr:col>34</xdr:col>
      <xdr:colOff>322324</xdr:colOff>
      <xdr:row>5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C05E14A-3C49-4F6C-9B59-FDF5957CFA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0214" b="28349"/>
        <a:stretch/>
      </xdr:blipFill>
      <xdr:spPr>
        <a:xfrm>
          <a:off x="9220200" y="609600"/>
          <a:ext cx="1103374" cy="457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dows/Desktop/SIURB%2020,21%20e%2022/Comp%20Custos%20Unit%20EDIF%20SEM%20Des%20JAN%2020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%20Licita&#231;&#227;o\Planilhas%20C&#226;mara%20Ferraz%20de%20Vasconcel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dows/Desktop/Planilhas%20C&#226;mara%20Ferraz%20de%20Vasconcel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dows/OneDrive/Documentos/EDIF%20INFRA%20SINAPI/Tabelas%20JUNHO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 EDIF SEM Des Jan22"/>
    </sheetNames>
    <sheetDataSet>
      <sheetData sheetId="0">
        <row r="1">
          <cell r="A1" t="str">
            <v>CÓDIGO</v>
          </cell>
          <cell r="B1" t="str">
            <v>NOME DO SERVIÇO</v>
          </cell>
          <cell r="F1" t="str">
            <v>CUSTO
UNIT.</v>
          </cell>
          <cell r="H1" t="str">
            <v>UNID</v>
          </cell>
          <cell r="J1" t="str">
            <v>VALOR</v>
          </cell>
        </row>
        <row r="2">
          <cell r="C2" t="str">
            <v>CODINS</v>
          </cell>
          <cell r="D2" t="str">
            <v>NOMINS</v>
          </cell>
          <cell r="E2" t="str">
            <v>UNID</v>
          </cell>
          <cell r="G2" t="str">
            <v>COEF.</v>
          </cell>
          <cell r="I2" t="str">
            <v>Vparc</v>
          </cell>
        </row>
        <row r="3">
          <cell r="A3">
            <v>10101</v>
          </cell>
          <cell r="B3" t="str">
            <v>LIMPEZA MECANIZADA GERAL, INCLUSIVE REMOÇÃO DA COBERTURA VEGETAL - TRONCOS COM DIÂMETRO ATÉ 10CM - SEM TRANSPORTE</v>
          </cell>
          <cell r="H3" t="str">
            <v>M2</v>
          </cell>
          <cell r="J3">
            <v>1.48</v>
          </cell>
        </row>
        <row r="4">
          <cell r="C4">
            <v>2099</v>
          </cell>
          <cell r="D4" t="str">
            <v>SERVENTE (SGSP)</v>
          </cell>
          <cell r="E4" t="str">
            <v>H</v>
          </cell>
          <cell r="F4">
            <v>19.59</v>
          </cell>
          <cell r="G4">
            <v>9.7999999999999997E-3</v>
          </cell>
          <cell r="I4">
            <v>0.192</v>
          </cell>
        </row>
        <row r="5">
          <cell r="C5">
            <v>94061</v>
          </cell>
          <cell r="D5" t="str">
            <v>TRATOR SOBRE ESTEIRAS KOMATSU MOD D-51 EX22 C/ LÂMINA 2,9M3</v>
          </cell>
          <cell r="E5" t="str">
            <v>H</v>
          </cell>
          <cell r="F5">
            <v>262.07</v>
          </cell>
          <cell r="G5">
            <v>4.8999999999999998E-3</v>
          </cell>
          <cell r="I5">
            <v>1.2841</v>
          </cell>
        </row>
        <row r="6">
          <cell r="A6">
            <v>10102</v>
          </cell>
          <cell r="B6" t="str">
            <v>DESTOCAMENTO, INCLUSIVE REMOÇÃO DAS RAÍZES - DIÂMETROS DE 10,01 À 30CM</v>
          </cell>
          <cell r="H6" t="str">
            <v>UN</v>
          </cell>
          <cell r="J6">
            <v>48.13</v>
          </cell>
        </row>
        <row r="7">
          <cell r="C7">
            <v>2099</v>
          </cell>
          <cell r="D7" t="str">
            <v>SERVENTE (SGSP)</v>
          </cell>
          <cell r="E7" t="str">
            <v>H</v>
          </cell>
          <cell r="F7">
            <v>19.59</v>
          </cell>
          <cell r="G7">
            <v>0.45</v>
          </cell>
          <cell r="I7">
            <v>8.8167000000000009</v>
          </cell>
        </row>
        <row r="8">
          <cell r="C8">
            <v>94061</v>
          </cell>
          <cell r="D8" t="str">
            <v>TRATOR SOBRE ESTEIRAS KOMATSU MOD D-51 EX22 C/ LÂMINA 2,9M3</v>
          </cell>
          <cell r="E8" t="str">
            <v>H</v>
          </cell>
          <cell r="F8">
            <v>262.07</v>
          </cell>
          <cell r="G8">
            <v>0.15</v>
          </cell>
          <cell r="I8">
            <v>39.310499999999998</v>
          </cell>
        </row>
        <row r="9">
          <cell r="A9">
            <v>10103</v>
          </cell>
          <cell r="B9" t="str">
            <v>DESTOCAMENTO, INCLUSIVE REMOÇÃO DAS RAÍZES - DIÂMETRO 30,01 À 50 CM</v>
          </cell>
          <cell r="H9" t="str">
            <v>UN</v>
          </cell>
          <cell r="J9">
            <v>133.79</v>
          </cell>
        </row>
        <row r="10">
          <cell r="C10">
            <v>2099</v>
          </cell>
          <cell r="D10" t="str">
            <v>SERVENTE (SGSP)</v>
          </cell>
          <cell r="E10" t="str">
            <v>H</v>
          </cell>
          <cell r="F10">
            <v>19.59</v>
          </cell>
          <cell r="G10">
            <v>1.2509999999999999</v>
          </cell>
          <cell r="I10">
            <v>24.5105</v>
          </cell>
        </row>
        <row r="11">
          <cell r="C11">
            <v>94061</v>
          </cell>
          <cell r="D11" t="str">
            <v>TRATOR SOBRE ESTEIRAS KOMATSU MOD D-51 EX22 C/ LÂMINA 2,9M3</v>
          </cell>
          <cell r="E11" t="str">
            <v>H</v>
          </cell>
          <cell r="F11">
            <v>262.07</v>
          </cell>
          <cell r="G11">
            <v>0.41699999999999998</v>
          </cell>
          <cell r="I11">
            <v>109.2833</v>
          </cell>
        </row>
        <row r="12">
          <cell r="A12">
            <v>10104</v>
          </cell>
          <cell r="B12" t="str">
            <v>DESTOCAMENTO, INCLUSIVE REMOÇÃO DAS RAÍZES - DIÂMETROS MAIORES QUE 50 CM</v>
          </cell>
          <cell r="H12" t="str">
            <v>UN</v>
          </cell>
          <cell r="J12">
            <v>159.4</v>
          </cell>
        </row>
        <row r="13">
          <cell r="C13">
            <v>2099</v>
          </cell>
          <cell r="D13" t="str">
            <v>SERVENTE (SGSP)</v>
          </cell>
          <cell r="E13" t="str">
            <v>H</v>
          </cell>
          <cell r="F13">
            <v>19.59</v>
          </cell>
          <cell r="G13">
            <v>1.4903999999999999</v>
          </cell>
          <cell r="I13">
            <v>29.2011</v>
          </cell>
        </row>
        <row r="14">
          <cell r="C14">
            <v>94061</v>
          </cell>
          <cell r="D14" t="str">
            <v>TRATOR SOBRE ESTEIRAS KOMATSU MOD D-51 EX22 C/ LÂMINA 2,9M3</v>
          </cell>
          <cell r="E14" t="str">
            <v>H</v>
          </cell>
          <cell r="F14">
            <v>262.07</v>
          </cell>
          <cell r="G14">
            <v>0.49680000000000002</v>
          </cell>
          <cell r="I14">
            <v>130.19659999999999</v>
          </cell>
        </row>
        <row r="15">
          <cell r="A15">
            <v>10105</v>
          </cell>
          <cell r="B15" t="str">
            <v>CARGA MECANIZADA E REMOÇÃO DE ENTULHO, INCLUSIVE TRANSPORTE ATÉ 1KM</v>
          </cell>
          <cell r="H15" t="str">
            <v>M3</v>
          </cell>
          <cell r="J15">
            <v>11.59</v>
          </cell>
        </row>
        <row r="16">
          <cell r="C16">
            <v>94008</v>
          </cell>
          <cell r="D16" t="str">
            <v>CAMINHÃO BASCULANTE - 10 M3</v>
          </cell>
          <cell r="E16" t="str">
            <v>H</v>
          </cell>
          <cell r="F16">
            <v>265.08999999999997</v>
          </cell>
          <cell r="G16">
            <v>2.981E-2</v>
          </cell>
          <cell r="I16">
            <v>7.9021999999999997</v>
          </cell>
        </row>
        <row r="17">
          <cell r="C17">
            <v>94015</v>
          </cell>
          <cell r="D17" t="str">
            <v>PÁ CARREGADEIRA DE PNEUS - 1,80 M3</v>
          </cell>
          <cell r="E17" t="str">
            <v>H</v>
          </cell>
          <cell r="F17">
            <v>245.91</v>
          </cell>
          <cell r="G17">
            <v>1.4999999999999999E-2</v>
          </cell>
          <cell r="I17">
            <v>3.6886999999999999</v>
          </cell>
        </row>
        <row r="18">
          <cell r="A18">
            <v>10106</v>
          </cell>
          <cell r="B18" t="str">
            <v>CARGA MANUAL E REMOÇÃO DE ENTULHO, INCLUSIVE TRANSPORTE ATÉ 1 KM</v>
          </cell>
          <cell r="H18" t="str">
            <v>M3</v>
          </cell>
          <cell r="J18">
            <v>31.41</v>
          </cell>
        </row>
        <row r="19">
          <cell r="C19">
            <v>2099</v>
          </cell>
          <cell r="D19" t="str">
            <v>SERVENTE (SGSP)</v>
          </cell>
          <cell r="E19" t="str">
            <v>H</v>
          </cell>
          <cell r="F19">
            <v>19.59</v>
          </cell>
          <cell r="G19">
            <v>1.2</v>
          </cell>
          <cell r="I19">
            <v>23.511299999999999</v>
          </cell>
        </row>
        <row r="20">
          <cell r="C20">
            <v>94008</v>
          </cell>
          <cell r="D20" t="str">
            <v>CAMINHÃO BASCULANTE - 10 M3</v>
          </cell>
          <cell r="E20" t="str">
            <v>H</v>
          </cell>
          <cell r="F20">
            <v>265.08999999999997</v>
          </cell>
          <cell r="G20">
            <v>2.981E-2</v>
          </cell>
          <cell r="I20">
            <v>7.9021999999999997</v>
          </cell>
        </row>
        <row r="21">
          <cell r="A21">
            <v>10107</v>
          </cell>
          <cell r="B21" t="str">
            <v>REMOÇÃO DE ENTULHO COM CAÇAMBA METÁLICA, INCLUSIVE CARGA MANUAL E DESCARGA EM BOTA-FORA</v>
          </cell>
          <cell r="H21" t="str">
            <v>M3</v>
          </cell>
          <cell r="J21">
            <v>104.39</v>
          </cell>
        </row>
        <row r="22">
          <cell r="C22">
            <v>2099</v>
          </cell>
          <cell r="D22" t="str">
            <v>SERVENTE (SGSP)</v>
          </cell>
          <cell r="E22" t="str">
            <v>H</v>
          </cell>
          <cell r="F22">
            <v>19.59</v>
          </cell>
          <cell r="G22">
            <v>1.2</v>
          </cell>
          <cell r="I22">
            <v>23.511299999999999</v>
          </cell>
        </row>
        <row r="23">
          <cell r="C23">
            <v>79722</v>
          </cell>
          <cell r="D23" t="str">
            <v>ALUGUEL DE CAÇAMBA METÁLICA - CAPACIDADE 4 M3 P/ ENTULHO DE ALVENARIA</v>
          </cell>
          <cell r="E23" t="str">
            <v>Un</v>
          </cell>
          <cell r="F23">
            <v>404.4</v>
          </cell>
          <cell r="G23">
            <v>0.2</v>
          </cell>
          <cell r="I23">
            <v>80.88</v>
          </cell>
        </row>
        <row r="24">
          <cell r="A24">
            <v>10108</v>
          </cell>
          <cell r="B24" t="str">
            <v>LIMPEZA MANUAL GERAL INCLUSIVE REMOÇÃO DE COBERTURA VEGETAL - TRONCO ATÉ 10CM - SEM TRANSPORTE</v>
          </cell>
          <cell r="H24" t="str">
            <v>M2</v>
          </cell>
          <cell r="J24">
            <v>4.9000000000000004</v>
          </cell>
        </row>
        <row r="25">
          <cell r="C25">
            <v>2099</v>
          </cell>
          <cell r="D25" t="str">
            <v>SERVENTE (SGSP)</v>
          </cell>
          <cell r="E25" t="str">
            <v>H</v>
          </cell>
          <cell r="F25">
            <v>19.59</v>
          </cell>
          <cell r="G25">
            <v>0.25</v>
          </cell>
          <cell r="I25">
            <v>4.8982000000000001</v>
          </cell>
        </row>
        <row r="26">
          <cell r="A26">
            <v>10109</v>
          </cell>
          <cell r="B26" t="str">
            <v>DESTOCAMENTO MANUAL, INCLUSIVE REMOÇÃO DE RAÍZES - DIÂMETRO 10,01 À 30 CM</v>
          </cell>
          <cell r="H26" t="str">
            <v>UN</v>
          </cell>
          <cell r="J26">
            <v>58.78</v>
          </cell>
        </row>
        <row r="27">
          <cell r="C27">
            <v>2099</v>
          </cell>
          <cell r="D27" t="str">
            <v>SERVENTE (SGSP)</v>
          </cell>
          <cell r="E27" t="str">
            <v>H</v>
          </cell>
          <cell r="F27">
            <v>19.59</v>
          </cell>
          <cell r="G27">
            <v>3</v>
          </cell>
          <cell r="I27">
            <v>58.778399999999998</v>
          </cell>
        </row>
        <row r="28">
          <cell r="A28">
            <v>10110</v>
          </cell>
          <cell r="B28" t="str">
            <v>TRANSPORTE DE ENTULHO POR CAMINHÃO BASCULANTE, A PARTIR DE 1KM</v>
          </cell>
          <cell r="H28" t="str">
            <v>M3XKM</v>
          </cell>
          <cell r="J28">
            <v>1.96</v>
          </cell>
        </row>
        <row r="29">
          <cell r="C29">
            <v>94008</v>
          </cell>
          <cell r="D29" t="str">
            <v>CAMINHÃO BASCULANTE - 10 M3</v>
          </cell>
          <cell r="E29" t="str">
            <v>H</v>
          </cell>
          <cell r="F29">
            <v>265.08999999999997</v>
          </cell>
          <cell r="G29">
            <v>7.4079999999999997E-3</v>
          </cell>
          <cell r="I29">
            <v>1.9637</v>
          </cell>
        </row>
        <row r="30">
          <cell r="A30">
            <v>10120</v>
          </cell>
          <cell r="B30" t="str">
            <v>CORTE, RECORTE E REMOÇÃO DE ÁRVORES INCLUSIVE RAIZES DIÂM. &gt; 5 E &lt; 15CM</v>
          </cell>
          <cell r="H30" t="str">
            <v>UN</v>
          </cell>
          <cell r="J30">
            <v>179.03</v>
          </cell>
        </row>
        <row r="31">
          <cell r="C31">
            <v>2099</v>
          </cell>
          <cell r="D31" t="str">
            <v>SERVENTE (SGSP)</v>
          </cell>
          <cell r="E31" t="str">
            <v>H</v>
          </cell>
          <cell r="F31">
            <v>19.59</v>
          </cell>
          <cell r="G31">
            <v>6</v>
          </cell>
          <cell r="I31">
            <v>117.5568</v>
          </cell>
        </row>
        <row r="32">
          <cell r="C32">
            <v>94307</v>
          </cell>
          <cell r="D32" t="str">
            <v>MOTOSERRA A GASOLINA DE PEQUENO PORTE, POTÊNCIA MÍN. 4 CV</v>
          </cell>
          <cell r="E32" t="str">
            <v>H</v>
          </cell>
          <cell r="F32">
            <v>30.73</v>
          </cell>
          <cell r="G32">
            <v>2</v>
          </cell>
          <cell r="I32">
            <v>61.469900000000003</v>
          </cell>
        </row>
        <row r="33">
          <cell r="A33">
            <v>10121</v>
          </cell>
          <cell r="B33" t="str">
            <v>CORTE, RECORTE E REMOÇÃO DE ÁRVORES INCLUSIVE RAIZES DIÂM. &gt; 15 E &lt; 30CM</v>
          </cell>
          <cell r="H33" t="str">
            <v>UN</v>
          </cell>
          <cell r="J33">
            <v>471.46</v>
          </cell>
        </row>
        <row r="34">
          <cell r="C34">
            <v>2099</v>
          </cell>
          <cell r="D34" t="str">
            <v>SERVENTE (SGSP)</v>
          </cell>
          <cell r="E34" t="str">
            <v>H</v>
          </cell>
          <cell r="F34">
            <v>19.59</v>
          </cell>
          <cell r="G34">
            <v>6</v>
          </cell>
          <cell r="I34">
            <v>117.5568</v>
          </cell>
        </row>
        <row r="35">
          <cell r="C35">
            <v>94045</v>
          </cell>
          <cell r="D35" t="str">
            <v>RETROESCAVADEIRA - CAP. CAÇAMBA FRONTAL 0,76 M3</v>
          </cell>
          <cell r="E35" t="str">
            <v>H</v>
          </cell>
          <cell r="F35">
            <v>146.22</v>
          </cell>
          <cell r="G35">
            <v>2</v>
          </cell>
          <cell r="I35">
            <v>292.43110000000001</v>
          </cell>
        </row>
        <row r="36">
          <cell r="C36">
            <v>94307</v>
          </cell>
          <cell r="D36" t="str">
            <v>MOTOSERRA A GASOLINA DE PEQUENO PORTE, POTÊNCIA MÍN. 4 CV</v>
          </cell>
          <cell r="E36" t="str">
            <v>H</v>
          </cell>
          <cell r="F36">
            <v>30.73</v>
          </cell>
          <cell r="G36">
            <v>2</v>
          </cell>
          <cell r="I36">
            <v>61.469900000000003</v>
          </cell>
        </row>
        <row r="37">
          <cell r="A37">
            <v>10122</v>
          </cell>
          <cell r="B37" t="str">
            <v>CORTE, RECORTE E REMOÇÃO DE ÁRVORES INCLUSIVE RAIZES DIÂM. &gt; 30 E &lt; 60CM</v>
          </cell>
          <cell r="H37" t="str">
            <v>UN</v>
          </cell>
          <cell r="J37">
            <v>589.32000000000005</v>
          </cell>
        </row>
        <row r="38">
          <cell r="C38">
            <v>2099</v>
          </cell>
          <cell r="D38" t="str">
            <v>SERVENTE (SGSP)</v>
          </cell>
          <cell r="E38" t="str">
            <v>H</v>
          </cell>
          <cell r="F38">
            <v>19.59</v>
          </cell>
          <cell r="G38">
            <v>7.5</v>
          </cell>
          <cell r="I38">
            <v>146.946</v>
          </cell>
        </row>
        <row r="39">
          <cell r="C39">
            <v>94045</v>
          </cell>
          <cell r="D39" t="str">
            <v>RETROESCAVADEIRA - CAP. CAÇAMBA FRONTAL 0,76 M3</v>
          </cell>
          <cell r="E39" t="str">
            <v>H</v>
          </cell>
          <cell r="F39">
            <v>146.22</v>
          </cell>
          <cell r="G39">
            <v>2.5</v>
          </cell>
          <cell r="I39">
            <v>365.53890000000001</v>
          </cell>
        </row>
        <row r="40">
          <cell r="C40">
            <v>94307</v>
          </cell>
          <cell r="D40" t="str">
            <v>MOTOSERRA A GASOLINA DE PEQUENO PORTE, POTÊNCIA MÍN. 4 CV</v>
          </cell>
          <cell r="E40" t="str">
            <v>H</v>
          </cell>
          <cell r="F40">
            <v>30.73</v>
          </cell>
          <cell r="G40">
            <v>2.5</v>
          </cell>
          <cell r="I40">
            <v>76.837400000000002</v>
          </cell>
        </row>
        <row r="41">
          <cell r="A41">
            <v>10123</v>
          </cell>
          <cell r="B41" t="str">
            <v>CORTE, RECORTE E REMOÇÃO DE ÁRVORES INCLUSIVE RAIZES DIÂM. &gt; 60 E &lt; 90CM</v>
          </cell>
          <cell r="H41" t="str">
            <v>UN</v>
          </cell>
          <cell r="J41">
            <v>707.19</v>
          </cell>
        </row>
        <row r="42">
          <cell r="C42">
            <v>2099</v>
          </cell>
          <cell r="D42" t="str">
            <v>SERVENTE (SGSP)</v>
          </cell>
          <cell r="E42" t="str">
            <v>H</v>
          </cell>
          <cell r="F42">
            <v>19.59</v>
          </cell>
          <cell r="G42">
            <v>9</v>
          </cell>
          <cell r="I42">
            <v>176.33519999999999</v>
          </cell>
        </row>
        <row r="43">
          <cell r="C43">
            <v>94045</v>
          </cell>
          <cell r="D43" t="str">
            <v>RETROESCAVADEIRA - CAP. CAÇAMBA FRONTAL 0,76 M3</v>
          </cell>
          <cell r="E43" t="str">
            <v>H</v>
          </cell>
          <cell r="F43">
            <v>146.22</v>
          </cell>
          <cell r="G43">
            <v>3</v>
          </cell>
          <cell r="I43">
            <v>438.64670000000001</v>
          </cell>
        </row>
        <row r="44">
          <cell r="C44">
            <v>94307</v>
          </cell>
          <cell r="D44" t="str">
            <v>MOTOSERRA A GASOLINA DE PEQUENO PORTE, POTÊNCIA MÍN. 4 CV</v>
          </cell>
          <cell r="E44" t="str">
            <v>H</v>
          </cell>
          <cell r="F44">
            <v>30.73</v>
          </cell>
          <cell r="G44">
            <v>3</v>
          </cell>
          <cell r="I44">
            <v>92.204899999999995</v>
          </cell>
        </row>
        <row r="45">
          <cell r="A45">
            <v>10124</v>
          </cell>
          <cell r="B45" t="str">
            <v>CORTE, RECORTE E REMOÇÃO DE ÁRVORES INCLUSIVE RAIZES DIÂM. &gt; 90CM</v>
          </cell>
          <cell r="H45" t="str">
            <v>UN</v>
          </cell>
          <cell r="J45">
            <v>825.05</v>
          </cell>
        </row>
        <row r="46">
          <cell r="C46">
            <v>2099</v>
          </cell>
          <cell r="D46" t="str">
            <v>SERVENTE (SGSP)</v>
          </cell>
          <cell r="E46" t="str">
            <v>H</v>
          </cell>
          <cell r="F46">
            <v>19.59</v>
          </cell>
          <cell r="G46">
            <v>10.5</v>
          </cell>
          <cell r="I46">
            <v>205.7244</v>
          </cell>
        </row>
        <row r="47">
          <cell r="C47">
            <v>94045</v>
          </cell>
          <cell r="D47" t="str">
            <v>RETROESCAVADEIRA - CAP. CAÇAMBA FRONTAL 0,76 M3</v>
          </cell>
          <cell r="E47" t="str">
            <v>H</v>
          </cell>
          <cell r="F47">
            <v>146.22</v>
          </cell>
          <cell r="G47">
            <v>3.5</v>
          </cell>
          <cell r="I47">
            <v>511.75450000000001</v>
          </cell>
        </row>
        <row r="48">
          <cell r="C48">
            <v>94307</v>
          </cell>
          <cell r="D48" t="str">
            <v>MOTOSERRA A GASOLINA DE PEQUENO PORTE, POTÊNCIA MÍN. 4 CV</v>
          </cell>
          <cell r="E48" t="str">
            <v>H</v>
          </cell>
          <cell r="F48">
            <v>30.73</v>
          </cell>
          <cell r="G48">
            <v>3.5</v>
          </cell>
          <cell r="I48">
            <v>107.5724</v>
          </cell>
        </row>
        <row r="49">
          <cell r="A49">
            <v>10201</v>
          </cell>
          <cell r="B49" t="str">
            <v>CORTE</v>
          </cell>
          <cell r="H49" t="str">
            <v>M3</v>
          </cell>
          <cell r="J49">
            <v>39.19</v>
          </cell>
        </row>
        <row r="50">
          <cell r="C50">
            <v>2099</v>
          </cell>
          <cell r="D50" t="str">
            <v>SERVENTE (SGSP)</v>
          </cell>
          <cell r="E50" t="str">
            <v>H</v>
          </cell>
          <cell r="F50">
            <v>19.59</v>
          </cell>
          <cell r="G50">
            <v>2</v>
          </cell>
          <cell r="I50">
            <v>39.185600000000001</v>
          </cell>
        </row>
        <row r="51">
          <cell r="A51">
            <v>10202</v>
          </cell>
          <cell r="B51" t="str">
            <v>CORTE E ESPALHAMENTO DENTRO DA OBRA</v>
          </cell>
          <cell r="H51" t="str">
            <v>M3</v>
          </cell>
          <cell r="J51">
            <v>48.98</v>
          </cell>
        </row>
        <row r="52">
          <cell r="C52">
            <v>2099</v>
          </cell>
          <cell r="D52" t="str">
            <v>SERVENTE (SGSP)</v>
          </cell>
          <cell r="E52" t="str">
            <v>H</v>
          </cell>
          <cell r="F52">
            <v>19.59</v>
          </cell>
          <cell r="G52">
            <v>2.5</v>
          </cell>
          <cell r="I52">
            <v>48.981999999999999</v>
          </cell>
        </row>
        <row r="53">
          <cell r="A53">
            <v>10205</v>
          </cell>
          <cell r="B53" t="str">
            <v>ATERRO, INCLUSIVE COMPACTAÇÃO</v>
          </cell>
          <cell r="H53" t="str">
            <v>M3</v>
          </cell>
          <cell r="J53">
            <v>29.39</v>
          </cell>
        </row>
        <row r="54">
          <cell r="C54">
            <v>2099</v>
          </cell>
          <cell r="D54" t="str">
            <v>SERVENTE (SGSP)</v>
          </cell>
          <cell r="E54" t="str">
            <v>H</v>
          </cell>
          <cell r="F54">
            <v>19.59</v>
          </cell>
          <cell r="G54">
            <v>1.5</v>
          </cell>
          <cell r="I54">
            <v>29.389199999999999</v>
          </cell>
        </row>
        <row r="55">
          <cell r="A55">
            <v>10210</v>
          </cell>
          <cell r="B55" t="str">
            <v>CARGA MECANIZADA E REMOÇÃO DE TERRA, INCLUSIVE TRANSPORTE ATÉ 1KM</v>
          </cell>
          <cell r="H55" t="str">
            <v>M3</v>
          </cell>
          <cell r="J55">
            <v>14.25</v>
          </cell>
        </row>
        <row r="56">
          <cell r="C56">
            <v>94008</v>
          </cell>
          <cell r="D56" t="str">
            <v>CAMINHÃO BASCULANTE - 10 M3</v>
          </cell>
          <cell r="E56" t="str">
            <v>H</v>
          </cell>
          <cell r="F56">
            <v>265.08999999999997</v>
          </cell>
          <cell r="G56">
            <v>3.7039999999999997E-2</v>
          </cell>
          <cell r="I56">
            <v>9.8186999999999998</v>
          </cell>
        </row>
        <row r="57">
          <cell r="C57">
            <v>94015</v>
          </cell>
          <cell r="D57" t="str">
            <v>PÁ CARREGADEIRA DE PNEUS - 1,80 M3</v>
          </cell>
          <cell r="E57" t="str">
            <v>H</v>
          </cell>
          <cell r="F57">
            <v>245.91</v>
          </cell>
          <cell r="G57">
            <v>1.7999999999999999E-2</v>
          </cell>
          <cell r="I57">
            <v>4.4264000000000001</v>
          </cell>
        </row>
        <row r="58">
          <cell r="A58">
            <v>10211</v>
          </cell>
          <cell r="B58" t="str">
            <v>CARGA MANUAL E REMOÇÃO DE TERRA, INCLUSIVE TRANSPORTE ATÉ 1 KM</v>
          </cell>
          <cell r="H58" t="str">
            <v>M3</v>
          </cell>
          <cell r="J58">
            <v>33.33</v>
          </cell>
        </row>
        <row r="59">
          <cell r="C59">
            <v>2099</v>
          </cell>
          <cell r="D59" t="str">
            <v>SERVENTE (SGSP)</v>
          </cell>
          <cell r="E59" t="str">
            <v>H</v>
          </cell>
          <cell r="F59">
            <v>19.59</v>
          </cell>
          <cell r="G59">
            <v>1.2</v>
          </cell>
          <cell r="I59">
            <v>23.511299999999999</v>
          </cell>
        </row>
        <row r="60">
          <cell r="C60">
            <v>94008</v>
          </cell>
          <cell r="D60" t="str">
            <v>CAMINHÃO BASCULANTE - 10 M3</v>
          </cell>
          <cell r="E60" t="str">
            <v>H</v>
          </cell>
          <cell r="F60">
            <v>265.08999999999997</v>
          </cell>
          <cell r="G60">
            <v>3.7039999999999997E-2</v>
          </cell>
          <cell r="I60">
            <v>9.8186999999999998</v>
          </cell>
        </row>
        <row r="61">
          <cell r="A61">
            <v>10301</v>
          </cell>
          <cell r="B61" t="str">
            <v>CORTE E ESPALHAMENTO DENTRO DA OBRA</v>
          </cell>
          <cell r="H61" t="str">
            <v>M3</v>
          </cell>
          <cell r="J61">
            <v>14.62</v>
          </cell>
        </row>
        <row r="62">
          <cell r="C62">
            <v>94045</v>
          </cell>
          <cell r="D62" t="str">
            <v>RETROESCAVADEIRA - CAP. CAÇAMBA FRONTAL 0,76 M3</v>
          </cell>
          <cell r="E62" t="str">
            <v>H</v>
          </cell>
          <cell r="F62">
            <v>146.22</v>
          </cell>
          <cell r="G62">
            <v>0.1</v>
          </cell>
          <cell r="I62">
            <v>14.621499999999999</v>
          </cell>
        </row>
        <row r="63">
          <cell r="A63">
            <v>10302</v>
          </cell>
          <cell r="B63" t="str">
            <v>CORTE E ATERRO COMPACTADO</v>
          </cell>
          <cell r="H63" t="str">
            <v>M3</v>
          </cell>
          <cell r="J63">
            <v>17</v>
          </cell>
        </row>
        <row r="64">
          <cell r="C64">
            <v>94014</v>
          </cell>
          <cell r="D64" t="str">
            <v>CAMINHÃO IRRIGADEIRA - 6000 L- BASCULANTE C/CABINE.</v>
          </cell>
          <cell r="E64" t="str">
            <v>H</v>
          </cell>
          <cell r="F64">
            <v>176.3</v>
          </cell>
          <cell r="G64">
            <v>0.01</v>
          </cell>
          <cell r="I64">
            <v>1.7629999999999999</v>
          </cell>
        </row>
        <row r="65">
          <cell r="C65">
            <v>94029</v>
          </cell>
          <cell r="D65" t="str">
            <v>GRADE ARADORA DE 18 DISCOS</v>
          </cell>
          <cell r="E65" t="str">
            <v>H</v>
          </cell>
          <cell r="F65">
            <v>8.52</v>
          </cell>
          <cell r="G65">
            <v>0.01</v>
          </cell>
          <cell r="I65">
            <v>8.5099999999999995E-2</v>
          </cell>
        </row>
        <row r="66">
          <cell r="C66">
            <v>94038</v>
          </cell>
          <cell r="D66" t="str">
            <v>MOTONIVELADORA - 125 HP</v>
          </cell>
          <cell r="E66" t="str">
            <v>H</v>
          </cell>
          <cell r="F66">
            <v>271.51</v>
          </cell>
          <cell r="G66">
            <v>5.0000000000000001E-3</v>
          </cell>
          <cell r="I66">
            <v>1.3574999999999999</v>
          </cell>
        </row>
        <row r="67">
          <cell r="C67">
            <v>94045</v>
          </cell>
          <cell r="D67" t="str">
            <v>RETROESCAVADEIRA - CAP. CAÇAMBA FRONTAL 0,76 M3</v>
          </cell>
          <cell r="E67" t="str">
            <v>H</v>
          </cell>
          <cell r="F67">
            <v>146.22</v>
          </cell>
          <cell r="G67">
            <v>0.08</v>
          </cell>
          <cell r="I67">
            <v>11.6972</v>
          </cell>
        </row>
        <row r="68">
          <cell r="C68">
            <v>94054</v>
          </cell>
          <cell r="D68" t="str">
            <v>ROLO COMPACTADOR VIBRATÓRIO DE UM CILINDRO-DYNAPAC CA-15PD - 6,9 T - PÉ DE CARNEIRO</v>
          </cell>
          <cell r="E68" t="str">
            <v>H</v>
          </cell>
          <cell r="F68">
            <v>162.08000000000001</v>
          </cell>
          <cell r="G68">
            <v>5.0000000000000001E-3</v>
          </cell>
          <cell r="I68">
            <v>0.81030000000000002</v>
          </cell>
        </row>
        <row r="69">
          <cell r="C69">
            <v>94059</v>
          </cell>
          <cell r="D69" t="str">
            <v>TRATOR DE TRAÇÃO AGRÍCOLA 85 CV - VALTRA A-850  - 4 X 4</v>
          </cell>
          <cell r="E69" t="str">
            <v>H</v>
          </cell>
          <cell r="F69">
            <v>129.06</v>
          </cell>
          <cell r="G69">
            <v>0.01</v>
          </cell>
          <cell r="I69">
            <v>1.2906</v>
          </cell>
        </row>
        <row r="70">
          <cell r="A70">
            <v>10303</v>
          </cell>
          <cell r="B70" t="str">
            <v>CORTE E CARREGAMENTO PARA BOTA-FORA, INCLUSIVE TRANSPORTE ATÉ 1KM</v>
          </cell>
          <cell r="H70" t="str">
            <v>M3</v>
          </cell>
          <cell r="J70">
            <v>23.45</v>
          </cell>
        </row>
        <row r="71">
          <cell r="C71">
            <v>94008</v>
          </cell>
          <cell r="D71" t="str">
            <v>CAMINHÃO BASCULANTE - 10 M3</v>
          </cell>
          <cell r="E71" t="str">
            <v>H</v>
          </cell>
          <cell r="F71">
            <v>265.08999999999997</v>
          </cell>
          <cell r="G71">
            <v>4.7039999999999998E-2</v>
          </cell>
          <cell r="I71">
            <v>12.4696</v>
          </cell>
        </row>
        <row r="72">
          <cell r="C72">
            <v>94015</v>
          </cell>
          <cell r="D72" t="str">
            <v>PÁ CARREGADEIRA DE PNEUS - 1,80 M3</v>
          </cell>
          <cell r="E72" t="str">
            <v>H</v>
          </cell>
          <cell r="F72">
            <v>245.91</v>
          </cell>
          <cell r="G72">
            <v>2.8000000000000001E-2</v>
          </cell>
          <cell r="I72">
            <v>6.8855000000000004</v>
          </cell>
        </row>
        <row r="73">
          <cell r="C73">
            <v>94045</v>
          </cell>
          <cell r="D73" t="str">
            <v>RETROESCAVADEIRA - CAP. CAÇAMBA FRONTAL 0,76 M3</v>
          </cell>
          <cell r="E73" t="str">
            <v>H</v>
          </cell>
          <cell r="F73">
            <v>146.22</v>
          </cell>
          <cell r="G73">
            <v>2.8000000000000001E-2</v>
          </cell>
          <cell r="I73">
            <v>4.0940000000000003</v>
          </cell>
        </row>
        <row r="74">
          <cell r="A74">
            <v>10305</v>
          </cell>
          <cell r="B74" t="str">
            <v>FORNECIMENTO DE TERRA, INCLUSIVE CORTE, CARGA, DESCARGA E TRANSPORTE ATÉ 1KM</v>
          </cell>
          <cell r="H74" t="str">
            <v>M3</v>
          </cell>
          <cell r="J74">
            <v>26.69</v>
          </cell>
        </row>
        <row r="75">
          <cell r="C75">
            <v>94008</v>
          </cell>
          <cell r="D75" t="str">
            <v>CAMINHÃO BASCULANTE - 10 M3</v>
          </cell>
          <cell r="E75" t="str">
            <v>H</v>
          </cell>
          <cell r="F75">
            <v>265.08999999999997</v>
          </cell>
          <cell r="G75">
            <v>4.7039999999999998E-2</v>
          </cell>
          <cell r="I75">
            <v>12.4696</v>
          </cell>
        </row>
        <row r="76">
          <cell r="C76">
            <v>94015</v>
          </cell>
          <cell r="D76" t="str">
            <v>PÁ CARREGADEIRA DE PNEUS - 1,80 M3</v>
          </cell>
          <cell r="E76" t="str">
            <v>H</v>
          </cell>
          <cell r="F76">
            <v>245.91</v>
          </cell>
          <cell r="G76">
            <v>2.8000000000000001E-2</v>
          </cell>
          <cell r="I76">
            <v>6.8855000000000004</v>
          </cell>
        </row>
        <row r="77">
          <cell r="C77">
            <v>94061</v>
          </cell>
          <cell r="D77" t="str">
            <v>TRATOR SOBRE ESTEIRAS KOMATSU MOD D-51 EX22 C/ LÂMINA 2,9M3</v>
          </cell>
          <cell r="E77" t="str">
            <v>H</v>
          </cell>
          <cell r="F77">
            <v>262.07</v>
          </cell>
          <cell r="G77">
            <v>2.8000000000000001E-2</v>
          </cell>
          <cell r="I77">
            <v>7.3379000000000003</v>
          </cell>
        </row>
        <row r="78">
          <cell r="A78">
            <v>10306</v>
          </cell>
          <cell r="B78" t="str">
            <v>ATERRO, INCLUSIVE COMPACTAÇÃO</v>
          </cell>
          <cell r="H78" t="str">
            <v>M3</v>
          </cell>
          <cell r="J78">
            <v>6.27</v>
          </cell>
        </row>
        <row r="79">
          <cell r="C79">
            <v>2099</v>
          </cell>
          <cell r="D79" t="str">
            <v>SERVENTE (SGSP)</v>
          </cell>
          <cell r="E79" t="str">
            <v>H</v>
          </cell>
          <cell r="F79">
            <v>19.59</v>
          </cell>
          <cell r="G79">
            <v>4.9000000000000002E-2</v>
          </cell>
          <cell r="I79">
            <v>0.96</v>
          </cell>
        </row>
        <row r="80">
          <cell r="C80">
            <v>94014</v>
          </cell>
          <cell r="D80" t="str">
            <v>CAMINHÃO IRRIGADEIRA - 6000 L- BASCULANTE C/CABINE.</v>
          </cell>
          <cell r="E80" t="str">
            <v>H</v>
          </cell>
          <cell r="F80">
            <v>176.3</v>
          </cell>
          <cell r="G80">
            <v>0.01</v>
          </cell>
          <cell r="I80">
            <v>1.7629999999999999</v>
          </cell>
        </row>
        <row r="81">
          <cell r="C81">
            <v>94029</v>
          </cell>
          <cell r="D81" t="str">
            <v>GRADE ARADORA DE 18 DISCOS</v>
          </cell>
          <cell r="E81" t="str">
            <v>H</v>
          </cell>
          <cell r="F81">
            <v>8.52</v>
          </cell>
          <cell r="G81">
            <v>0.01</v>
          </cell>
          <cell r="I81">
            <v>8.5099999999999995E-2</v>
          </cell>
        </row>
        <row r="82">
          <cell r="C82">
            <v>94038</v>
          </cell>
          <cell r="D82" t="str">
            <v>MOTONIVELADORA - 125 HP</v>
          </cell>
          <cell r="E82" t="str">
            <v>H</v>
          </cell>
          <cell r="F82">
            <v>271.51</v>
          </cell>
          <cell r="G82">
            <v>5.0000000000000001E-3</v>
          </cell>
          <cell r="I82">
            <v>1.3574999999999999</v>
          </cell>
        </row>
        <row r="83">
          <cell r="C83">
            <v>94054</v>
          </cell>
          <cell r="D83" t="str">
            <v>ROLO COMPACTADOR VIBRATÓRIO DE UM CILINDRO-DYNAPAC CA-15PD - 6,9 T - PÉ DE CARNEIRO</v>
          </cell>
          <cell r="E83" t="str">
            <v>H</v>
          </cell>
          <cell r="F83">
            <v>162.08000000000001</v>
          </cell>
          <cell r="G83">
            <v>5.0000000000000001E-3</v>
          </cell>
          <cell r="I83">
            <v>0.81030000000000002</v>
          </cell>
        </row>
        <row r="84">
          <cell r="C84">
            <v>94059</v>
          </cell>
          <cell r="D84" t="str">
            <v>TRATOR DE TRAÇÃO AGRÍCOLA 85 CV - VALTRA A-850  - 4 X 4</v>
          </cell>
          <cell r="E84" t="str">
            <v>H</v>
          </cell>
          <cell r="F84">
            <v>129.06</v>
          </cell>
          <cell r="G84">
            <v>0.01</v>
          </cell>
          <cell r="I84">
            <v>1.2906</v>
          </cell>
        </row>
        <row r="85">
          <cell r="A85">
            <v>10310</v>
          </cell>
          <cell r="B85" t="str">
            <v>TRANSPORTE DE TERRA POR CAMINHÃO BASCULANTE, A PARTIR DE 1KM</v>
          </cell>
          <cell r="H85" t="str">
            <v>M3XKM</v>
          </cell>
          <cell r="J85">
            <v>2.52</v>
          </cell>
        </row>
        <row r="86">
          <cell r="C86">
            <v>94008</v>
          </cell>
          <cell r="D86" t="str">
            <v>CAMINHÃO BASCULANTE - 10 M3</v>
          </cell>
          <cell r="E86" t="str">
            <v>H</v>
          </cell>
          <cell r="F86">
            <v>265.08999999999997</v>
          </cell>
          <cell r="G86">
            <v>9.5189999999999997E-3</v>
          </cell>
          <cell r="I86">
            <v>2.5232999999999999</v>
          </cell>
        </row>
        <row r="87">
          <cell r="A87">
            <v>10401</v>
          </cell>
          <cell r="B87" t="str">
            <v>ESCAVAÇÃO MANUAL,  PROFUNDIDADE IGUAL OU INFERIOR A 1,50M</v>
          </cell>
          <cell r="H87" t="str">
            <v>M3</v>
          </cell>
          <cell r="J87">
            <v>58.78</v>
          </cell>
        </row>
        <row r="88">
          <cell r="C88">
            <v>2099</v>
          </cell>
          <cell r="D88" t="str">
            <v>SERVENTE (SGSP)</v>
          </cell>
          <cell r="E88" t="str">
            <v>H</v>
          </cell>
          <cell r="F88">
            <v>19.59</v>
          </cell>
          <cell r="G88">
            <v>3</v>
          </cell>
          <cell r="I88">
            <v>58.778399999999998</v>
          </cell>
        </row>
        <row r="89">
          <cell r="A89">
            <v>10402</v>
          </cell>
          <cell r="B89" t="str">
            <v>ESCAVAÇÃO MANUAL,  PROFUNDIDADE SUPERIOR A 1,50M</v>
          </cell>
          <cell r="H89" t="str">
            <v>M3</v>
          </cell>
          <cell r="J89">
            <v>68.569999999999993</v>
          </cell>
        </row>
        <row r="90">
          <cell r="C90">
            <v>2099</v>
          </cell>
          <cell r="D90" t="str">
            <v>SERVENTE (SGSP)</v>
          </cell>
          <cell r="E90" t="str">
            <v>H</v>
          </cell>
          <cell r="F90">
            <v>19.59</v>
          </cell>
          <cell r="G90">
            <v>3.5</v>
          </cell>
          <cell r="I90">
            <v>68.574799999999996</v>
          </cell>
        </row>
        <row r="91">
          <cell r="A91">
            <v>10405</v>
          </cell>
          <cell r="B91" t="str">
            <v>ESCORAMENTO DE VALAS, CONTINUO</v>
          </cell>
          <cell r="H91" t="str">
            <v>M2</v>
          </cell>
          <cell r="J91">
            <v>106.78</v>
          </cell>
        </row>
        <row r="92">
          <cell r="C92">
            <v>2013</v>
          </cell>
          <cell r="D92" t="str">
            <v>CARPINTEIRO (SGSP)</v>
          </cell>
          <cell r="E92" t="str">
            <v>H</v>
          </cell>
          <cell r="F92">
            <v>24.1</v>
          </cell>
          <cell r="G92">
            <v>1.333</v>
          </cell>
          <cell r="I92">
            <v>32.131</v>
          </cell>
        </row>
        <row r="93">
          <cell r="C93">
            <v>2014</v>
          </cell>
          <cell r="D93" t="str">
            <v>AJUDANTE DE CARPINTEIRO (SGSP)</v>
          </cell>
          <cell r="E93" t="str">
            <v>H</v>
          </cell>
          <cell r="F93">
            <v>19.559999999999999</v>
          </cell>
          <cell r="G93">
            <v>1.333</v>
          </cell>
          <cell r="I93">
            <v>26.082799999999999</v>
          </cell>
        </row>
        <row r="94">
          <cell r="C94">
            <v>11037</v>
          </cell>
          <cell r="D94" t="str">
            <v>EUCALIPTO D=20 / 30 CM NA BASE - 6M - COM TRATAMENTO E SEM CASCA (CITRIODORA)</v>
          </cell>
          <cell r="E94" t="str">
            <v>M</v>
          </cell>
          <cell r="F94">
            <v>84.53</v>
          </cell>
          <cell r="G94">
            <v>0.104</v>
          </cell>
          <cell r="I94">
            <v>8.7911000000000001</v>
          </cell>
        </row>
        <row r="95">
          <cell r="C95">
            <v>11050</v>
          </cell>
          <cell r="D95" t="str">
            <v>PEROBA DO NORTE (CUPIÚBA) - TÁBUA DE 3 X 16 CM - BRUTA</v>
          </cell>
          <cell r="E95" t="str">
            <v>M</v>
          </cell>
          <cell r="F95">
            <v>29.38</v>
          </cell>
          <cell r="G95">
            <v>1.05</v>
          </cell>
          <cell r="I95">
            <v>30.849</v>
          </cell>
        </row>
        <row r="96">
          <cell r="C96">
            <v>15516</v>
          </cell>
          <cell r="D96" t="str">
            <v>PEROBA DO NORTE (CUPIÚBA) - VIGA DE 6 X 16 CM - BRUTA</v>
          </cell>
          <cell r="E96" t="str">
            <v>M</v>
          </cell>
          <cell r="F96">
            <v>56</v>
          </cell>
          <cell r="G96">
            <v>0.1</v>
          </cell>
          <cell r="I96">
            <v>5.6</v>
          </cell>
        </row>
        <row r="97">
          <cell r="C97">
            <v>17515</v>
          </cell>
          <cell r="D97" t="str">
            <v>PREGO 18 X 27 COMUM - POLIDO</v>
          </cell>
          <cell r="E97" t="str">
            <v>Kg</v>
          </cell>
          <cell r="F97">
            <v>16.64</v>
          </cell>
          <cell r="G97">
            <v>0.2</v>
          </cell>
          <cell r="I97">
            <v>3.3279999999999998</v>
          </cell>
        </row>
        <row r="98">
          <cell r="A98">
            <v>10406</v>
          </cell>
          <cell r="B98" t="str">
            <v>ESCORAMENTO DE VALAS, DESCONTINUO</v>
          </cell>
          <cell r="H98" t="str">
            <v>M2</v>
          </cell>
          <cell r="J98">
            <v>61.61</v>
          </cell>
        </row>
        <row r="99">
          <cell r="C99">
            <v>2013</v>
          </cell>
          <cell r="D99" t="str">
            <v>CARPINTEIRO (SGSP)</v>
          </cell>
          <cell r="E99" t="str">
            <v>H</v>
          </cell>
          <cell r="F99">
            <v>24.1</v>
          </cell>
          <cell r="G99">
            <v>0.8</v>
          </cell>
          <cell r="I99">
            <v>19.2834</v>
          </cell>
        </row>
        <row r="100">
          <cell r="C100">
            <v>2014</v>
          </cell>
          <cell r="D100" t="str">
            <v>AJUDANTE DE CARPINTEIRO (SGSP)</v>
          </cell>
          <cell r="E100" t="str">
            <v>H</v>
          </cell>
          <cell r="F100">
            <v>19.559999999999999</v>
          </cell>
          <cell r="G100">
            <v>0.8</v>
          </cell>
          <cell r="I100">
            <v>15.653600000000001</v>
          </cell>
        </row>
        <row r="101">
          <cell r="C101">
            <v>11037</v>
          </cell>
          <cell r="D101" t="str">
            <v>EUCALIPTO D=20 / 30 CM NA BASE - 6M - COM TRATAMENTO E SEM CASCA (CITRIODORA)</v>
          </cell>
          <cell r="E101" t="str">
            <v>M</v>
          </cell>
          <cell r="F101">
            <v>84.53</v>
          </cell>
          <cell r="G101">
            <v>0.104</v>
          </cell>
          <cell r="I101">
            <v>8.7911000000000001</v>
          </cell>
        </row>
        <row r="102">
          <cell r="C102">
            <v>11050</v>
          </cell>
          <cell r="D102" t="str">
            <v>PEROBA DO NORTE (CUPIÚBA) - TÁBUA DE 3 X 16 CM - BRUTA</v>
          </cell>
          <cell r="E102" t="str">
            <v>M</v>
          </cell>
          <cell r="F102">
            <v>29.38</v>
          </cell>
          <cell r="G102">
            <v>0.35</v>
          </cell>
          <cell r="I102">
            <v>10.282999999999999</v>
          </cell>
        </row>
        <row r="103">
          <cell r="C103">
            <v>15516</v>
          </cell>
          <cell r="D103" t="str">
            <v>PEROBA DO NORTE (CUPIÚBA) - VIGA DE 6 X 16 CM - BRUTA</v>
          </cell>
          <cell r="E103" t="str">
            <v>M</v>
          </cell>
          <cell r="F103">
            <v>56</v>
          </cell>
          <cell r="G103">
            <v>0.1</v>
          </cell>
          <cell r="I103">
            <v>5.6</v>
          </cell>
        </row>
        <row r="104">
          <cell r="C104">
            <v>17515</v>
          </cell>
          <cell r="D104" t="str">
            <v>PREGO 18 X 27 COMUM - POLIDO</v>
          </cell>
          <cell r="E104" t="str">
            <v>Kg</v>
          </cell>
          <cell r="F104">
            <v>16.64</v>
          </cell>
          <cell r="G104">
            <v>0.12</v>
          </cell>
          <cell r="I104">
            <v>1.9967999999999999</v>
          </cell>
        </row>
        <row r="105">
          <cell r="A105">
            <v>10410</v>
          </cell>
          <cell r="B105" t="str">
            <v>APILOAMENTO DO FUNDO DE VALAS, PARA SIMPLES REGULARIZAÇÃO</v>
          </cell>
          <cell r="H105" t="str">
            <v>M2</v>
          </cell>
          <cell r="J105">
            <v>4.9000000000000004</v>
          </cell>
        </row>
        <row r="106">
          <cell r="C106">
            <v>2099</v>
          </cell>
          <cell r="D106" t="str">
            <v>SERVENTE (SGSP)</v>
          </cell>
          <cell r="E106" t="str">
            <v>H</v>
          </cell>
          <cell r="F106">
            <v>19.59</v>
          </cell>
          <cell r="G106">
            <v>0.25</v>
          </cell>
          <cell r="I106">
            <v>4.8982000000000001</v>
          </cell>
        </row>
        <row r="107">
          <cell r="A107">
            <v>10414</v>
          </cell>
          <cell r="B107" t="str">
            <v>LASTRO DE AGREGADO RECICLADO</v>
          </cell>
          <cell r="H107" t="str">
            <v>M3</v>
          </cell>
          <cell r="J107">
            <v>106.71</v>
          </cell>
        </row>
        <row r="108">
          <cell r="C108">
            <v>2099</v>
          </cell>
          <cell r="D108" t="str">
            <v>SERVENTE (SGSP)</v>
          </cell>
          <cell r="E108" t="str">
            <v>H</v>
          </cell>
          <cell r="F108">
            <v>19.59</v>
          </cell>
          <cell r="G108">
            <v>2</v>
          </cell>
          <cell r="I108">
            <v>39.185600000000001</v>
          </cell>
        </row>
        <row r="109">
          <cell r="C109">
            <v>10502</v>
          </cell>
          <cell r="D109" t="str">
            <v>AGREGADO RECICLADO (DIVERSAS GLANULOMETRIAS)</v>
          </cell>
          <cell r="E109" t="str">
            <v>M3</v>
          </cell>
          <cell r="F109">
            <v>56.27</v>
          </cell>
          <cell r="G109">
            <v>1.2</v>
          </cell>
          <cell r="I109">
            <v>67.524000000000001</v>
          </cell>
        </row>
        <row r="110">
          <cell r="A110">
            <v>10415</v>
          </cell>
          <cell r="B110" t="str">
            <v>LASTRO DE BRITA</v>
          </cell>
          <cell r="H110" t="str">
            <v>M3</v>
          </cell>
          <cell r="J110">
            <v>154.57</v>
          </cell>
        </row>
        <row r="111">
          <cell r="C111">
            <v>2099</v>
          </cell>
          <cell r="D111" t="str">
            <v>SERVENTE (SGSP)</v>
          </cell>
          <cell r="E111" t="str">
            <v>H</v>
          </cell>
          <cell r="F111">
            <v>19.59</v>
          </cell>
          <cell r="G111">
            <v>2</v>
          </cell>
          <cell r="I111">
            <v>39.185600000000001</v>
          </cell>
        </row>
        <row r="112">
          <cell r="C112">
            <v>10543</v>
          </cell>
          <cell r="D112" t="str">
            <v>PEDRA BRITADA NÚMERO 2</v>
          </cell>
          <cell r="E112" t="str">
            <v>M3</v>
          </cell>
          <cell r="F112">
            <v>96.15</v>
          </cell>
          <cell r="G112">
            <v>1.2</v>
          </cell>
          <cell r="I112">
            <v>115.38</v>
          </cell>
        </row>
        <row r="113">
          <cell r="A113">
            <v>10416</v>
          </cell>
          <cell r="B113" t="str">
            <v>LASTRO DE CONCRETO, 150KG CIM/M3</v>
          </cell>
          <cell r="H113" t="str">
            <v>M3</v>
          </cell>
          <cell r="J113">
            <v>414.05</v>
          </cell>
        </row>
        <row r="114">
          <cell r="C114">
            <v>2020</v>
          </cell>
          <cell r="D114" t="str">
            <v>PEDREIRO (SGSP)</v>
          </cell>
          <cell r="E114" t="str">
            <v>H</v>
          </cell>
          <cell r="F114">
            <v>24.28</v>
          </cell>
          <cell r="G114">
            <v>2</v>
          </cell>
          <cell r="I114">
            <v>48.569499999999998</v>
          </cell>
        </row>
        <row r="115">
          <cell r="C115">
            <v>2099</v>
          </cell>
          <cell r="D115" t="str">
            <v>SERVENTE (SGSP)</v>
          </cell>
          <cell r="E115" t="str">
            <v>H</v>
          </cell>
          <cell r="F115">
            <v>19.59</v>
          </cell>
          <cell r="G115">
            <v>6</v>
          </cell>
          <cell r="I115">
            <v>117.5568</v>
          </cell>
        </row>
        <row r="116">
          <cell r="C116">
            <v>10602</v>
          </cell>
          <cell r="D116" t="str">
            <v>CONCRETO FCK=5MPA C/ BRITA 1 E 2</v>
          </cell>
          <cell r="E116" t="str">
            <v>M3</v>
          </cell>
          <cell r="F116">
            <v>236.12</v>
          </cell>
          <cell r="G116">
            <v>1.05</v>
          </cell>
          <cell r="I116">
            <v>247.92529999999999</v>
          </cell>
        </row>
        <row r="117">
          <cell r="A117">
            <v>10417</v>
          </cell>
          <cell r="B117" t="str">
            <v>LASTRO DE CONCRETO COM AGREGADO RECICLADO, 150 KG CIM/M3</v>
          </cell>
          <cell r="H117" t="str">
            <v>M3</v>
          </cell>
          <cell r="J117">
            <v>376.89</v>
          </cell>
        </row>
        <row r="118">
          <cell r="C118">
            <v>2020</v>
          </cell>
          <cell r="D118" t="str">
            <v>PEDREIRO (SGSP)</v>
          </cell>
          <cell r="E118" t="str">
            <v>H</v>
          </cell>
          <cell r="F118">
            <v>24.28</v>
          </cell>
          <cell r="G118">
            <v>2</v>
          </cell>
          <cell r="I118">
            <v>48.569499999999998</v>
          </cell>
        </row>
        <row r="119">
          <cell r="C119">
            <v>2099</v>
          </cell>
          <cell r="D119" t="str">
            <v>SERVENTE (SGSP)</v>
          </cell>
          <cell r="E119" t="str">
            <v>H</v>
          </cell>
          <cell r="F119">
            <v>19.59</v>
          </cell>
          <cell r="G119">
            <v>6</v>
          </cell>
          <cell r="I119">
            <v>117.5568</v>
          </cell>
        </row>
        <row r="120">
          <cell r="C120">
            <v>10600</v>
          </cell>
          <cell r="D120" t="str">
            <v>CONCRETO FCK=5MPA C/ AGREGADO RECICLADO</v>
          </cell>
          <cell r="E120" t="str">
            <v>M3</v>
          </cell>
          <cell r="F120">
            <v>200.73</v>
          </cell>
          <cell r="G120">
            <v>1.05</v>
          </cell>
          <cell r="I120">
            <v>210.7681</v>
          </cell>
        </row>
        <row r="121">
          <cell r="A121">
            <v>10420</v>
          </cell>
          <cell r="B121" t="str">
            <v>TUBO DE PEAD CORRUGADO E PERFURADOPARA DRENAGEM - DIÂMETRO 2,5" (EM ACORDO COM AS NORMAS DNIT 093/06, NBR 15073 E NBR 14692)</v>
          </cell>
          <cell r="H121" t="str">
            <v>M</v>
          </cell>
          <cell r="J121">
            <v>20.75</v>
          </cell>
        </row>
        <row r="122">
          <cell r="C122">
            <v>2035</v>
          </cell>
          <cell r="D122" t="str">
            <v>ENCANADOR (SGSP)</v>
          </cell>
          <cell r="E122" t="str">
            <v>H</v>
          </cell>
          <cell r="F122">
            <v>24.15</v>
          </cell>
          <cell r="G122">
            <v>0.22</v>
          </cell>
          <cell r="I122">
            <v>5.3141999999999996</v>
          </cell>
        </row>
        <row r="123">
          <cell r="C123">
            <v>2036</v>
          </cell>
          <cell r="D123" t="str">
            <v>AJUDANTE DE ENCANADOR (SGSP)</v>
          </cell>
          <cell r="E123" t="str">
            <v>H</v>
          </cell>
          <cell r="F123">
            <v>19.559999999999999</v>
          </cell>
          <cell r="G123">
            <v>0.22</v>
          </cell>
          <cell r="I123">
            <v>4.3047000000000004</v>
          </cell>
        </row>
        <row r="124">
          <cell r="C124">
            <v>72445</v>
          </cell>
          <cell r="D124" t="str">
            <v>TUBO DE PEAD CORRUG. E PERFUR. P/ DRENAG. DIÂM. 2,5" (EM ACORDO COM AS NORMAS DNIT 093/06 E NBR 15073)</v>
          </cell>
          <cell r="E124" t="str">
            <v>M</v>
          </cell>
          <cell r="F124">
            <v>11.02</v>
          </cell>
          <cell r="G124">
            <v>1.01</v>
          </cell>
          <cell r="I124">
            <v>11.1302</v>
          </cell>
        </row>
        <row r="125">
          <cell r="A125">
            <v>10421</v>
          </cell>
          <cell r="B125" t="str">
            <v>TUBO DE PEAD CORRUGADO E PERFURADOPARA DRENAGEM - DIÂMETRO 3,0" (EM ACORDO COM AS NORMAS DNIT 093/06, NBR 15073 E NBR 14692)</v>
          </cell>
          <cell r="H125" t="str">
            <v>M</v>
          </cell>
          <cell r="J125">
            <v>23.65</v>
          </cell>
        </row>
        <row r="126">
          <cell r="C126">
            <v>2035</v>
          </cell>
          <cell r="D126" t="str">
            <v>ENCANADOR (SGSP)</v>
          </cell>
          <cell r="E126" t="str">
            <v>H</v>
          </cell>
          <cell r="F126">
            <v>24.15</v>
          </cell>
          <cell r="G126">
            <v>0.22</v>
          </cell>
          <cell r="I126">
            <v>5.3141999999999996</v>
          </cell>
        </row>
        <row r="127">
          <cell r="C127">
            <v>2036</v>
          </cell>
          <cell r="D127" t="str">
            <v>AJUDANTE DE ENCANADOR (SGSP)</v>
          </cell>
          <cell r="E127" t="str">
            <v>H</v>
          </cell>
          <cell r="F127">
            <v>19.559999999999999</v>
          </cell>
          <cell r="G127">
            <v>0.22</v>
          </cell>
          <cell r="I127">
            <v>4.3047000000000004</v>
          </cell>
        </row>
        <row r="128">
          <cell r="C128">
            <v>72446</v>
          </cell>
          <cell r="D128" t="str">
            <v>TUBO DE PEAD CORRUG. E PERFUR. P/ DRENAG. DIÂM. 3,0" (EM ACORDO COM AS NORMAS DNIT 093/06 E NBR 15073)</v>
          </cell>
          <cell r="E128" t="str">
            <v>M</v>
          </cell>
          <cell r="F128">
            <v>13.89</v>
          </cell>
          <cell r="G128">
            <v>1.01</v>
          </cell>
          <cell r="I128">
            <v>14.0289</v>
          </cell>
        </row>
        <row r="129">
          <cell r="A129">
            <v>10422</v>
          </cell>
          <cell r="B129" t="str">
            <v>TUBO DE PEAD CORRUGADO E PERFURADOPARA DRENAGEM - DIÂMETRO 4,0" (EM ACORDO COM AS NORMAS DNIT 093/06, NBR 15073 E NBR 14692)</v>
          </cell>
          <cell r="H129" t="str">
            <v>M</v>
          </cell>
          <cell r="J129">
            <v>29.13</v>
          </cell>
        </row>
        <row r="130">
          <cell r="C130">
            <v>2035</v>
          </cell>
          <cell r="D130" t="str">
            <v>ENCANADOR (SGSP)</v>
          </cell>
          <cell r="E130" t="str">
            <v>H</v>
          </cell>
          <cell r="F130">
            <v>24.15</v>
          </cell>
          <cell r="G130">
            <v>0.22</v>
          </cell>
          <cell r="I130">
            <v>5.3141999999999996</v>
          </cell>
        </row>
        <row r="131">
          <cell r="C131">
            <v>2036</v>
          </cell>
          <cell r="D131" t="str">
            <v>AJUDANTE DE ENCANADOR (SGSP)</v>
          </cell>
          <cell r="E131" t="str">
            <v>H</v>
          </cell>
          <cell r="F131">
            <v>19.559999999999999</v>
          </cell>
          <cell r="G131">
            <v>0.22</v>
          </cell>
          <cell r="I131">
            <v>4.3047000000000004</v>
          </cell>
        </row>
        <row r="132">
          <cell r="C132">
            <v>72447</v>
          </cell>
          <cell r="D132" t="str">
            <v>TUBO DE PEAD CORRUG. E PERFUR. P/ DRENAG. DIÂM. 4,0" (EM ACORDO COM AS NORMAS DNIT 093/06 E NBR 15073)</v>
          </cell>
          <cell r="E132" t="str">
            <v>M</v>
          </cell>
          <cell r="F132">
            <v>19.32</v>
          </cell>
          <cell r="G132">
            <v>1.01</v>
          </cell>
          <cell r="I132">
            <v>19.513200000000001</v>
          </cell>
        </row>
        <row r="133">
          <cell r="A133">
            <v>10423</v>
          </cell>
          <cell r="B133" t="str">
            <v>TUBO DE PEAD CORRUGADO E PERFURADOPARA DRENAGEM - DIÂMETRO 6,0" (EM ACORDO COM AS NORMAS DNIT 093/06, NBR 15073 E NBR 14692)</v>
          </cell>
          <cell r="H133" t="str">
            <v>M</v>
          </cell>
          <cell r="J133">
            <v>60.4</v>
          </cell>
        </row>
        <row r="134">
          <cell r="C134">
            <v>2035</v>
          </cell>
          <cell r="D134" t="str">
            <v>ENCANADOR (SGSP)</v>
          </cell>
          <cell r="E134" t="str">
            <v>H</v>
          </cell>
          <cell r="F134">
            <v>24.15</v>
          </cell>
          <cell r="G134">
            <v>0.22</v>
          </cell>
          <cell r="I134">
            <v>5.3141999999999996</v>
          </cell>
        </row>
        <row r="135">
          <cell r="C135">
            <v>2036</v>
          </cell>
          <cell r="D135" t="str">
            <v>AJUDANTE DE ENCANADOR (SGSP)</v>
          </cell>
          <cell r="E135" t="str">
            <v>H</v>
          </cell>
          <cell r="F135">
            <v>19.559999999999999</v>
          </cell>
          <cell r="G135">
            <v>0.22</v>
          </cell>
          <cell r="I135">
            <v>4.3047000000000004</v>
          </cell>
        </row>
        <row r="136">
          <cell r="C136">
            <v>72448</v>
          </cell>
          <cell r="D136" t="str">
            <v>TUBO DE PEAD CORRUG. E PERFUR. P/ DRENAG. DIÂM. 6.0" (EM ACORDO COM AS NORMAS DNIT 093/06 E NBR 15073)</v>
          </cell>
          <cell r="E136" t="str">
            <v>M</v>
          </cell>
          <cell r="F136">
            <v>50.28</v>
          </cell>
          <cell r="G136">
            <v>1.01</v>
          </cell>
          <cell r="I136">
            <v>50.782800000000002</v>
          </cell>
        </row>
        <row r="137">
          <cell r="A137">
            <v>10426</v>
          </cell>
          <cell r="B137" t="str">
            <v>TUBO PVC PERFURADO PARA DRENAGEM - DIÂMETRO 4" (100MM)</v>
          </cell>
          <cell r="H137" t="str">
            <v>M</v>
          </cell>
          <cell r="J137">
            <v>68.89</v>
          </cell>
        </row>
        <row r="138">
          <cell r="C138">
            <v>2035</v>
          </cell>
          <cell r="D138" t="str">
            <v>ENCANADOR (SGSP)</v>
          </cell>
          <cell r="E138" t="str">
            <v>H</v>
          </cell>
          <cell r="F138">
            <v>24.15</v>
          </cell>
          <cell r="G138">
            <v>0.222</v>
          </cell>
          <cell r="I138">
            <v>5.3625999999999996</v>
          </cell>
        </row>
        <row r="139">
          <cell r="C139">
            <v>2036</v>
          </cell>
          <cell r="D139" t="str">
            <v>AJUDANTE DE ENCANADOR (SGSP)</v>
          </cell>
          <cell r="E139" t="str">
            <v>H</v>
          </cell>
          <cell r="F139">
            <v>19.559999999999999</v>
          </cell>
          <cell r="G139">
            <v>0.222</v>
          </cell>
          <cell r="I139">
            <v>4.3437999999999999</v>
          </cell>
        </row>
        <row r="140">
          <cell r="C140">
            <v>72442</v>
          </cell>
          <cell r="D140" t="str">
            <v>TUBO DE PVC CORRUGADO E PERFURADO P/ DRENO 4"</v>
          </cell>
          <cell r="E140" t="str">
            <v>M</v>
          </cell>
          <cell r="F140">
            <v>58.6</v>
          </cell>
          <cell r="G140">
            <v>1.01</v>
          </cell>
          <cell r="I140">
            <v>59.186</v>
          </cell>
        </row>
        <row r="141">
          <cell r="A141">
            <v>10427</v>
          </cell>
          <cell r="B141" t="str">
            <v>TUBO PVC PERFURADO PARA DRENAGEM - DIÂMETRO 6" (150MM)</v>
          </cell>
          <cell r="H141" t="str">
            <v>M</v>
          </cell>
          <cell r="J141">
            <v>104.02</v>
          </cell>
        </row>
        <row r="142">
          <cell r="C142">
            <v>2035</v>
          </cell>
          <cell r="D142" t="str">
            <v>ENCANADOR (SGSP)</v>
          </cell>
          <cell r="E142" t="str">
            <v>H</v>
          </cell>
          <cell r="F142">
            <v>24.15</v>
          </cell>
          <cell r="G142">
            <v>0.222</v>
          </cell>
          <cell r="I142">
            <v>5.3625999999999996</v>
          </cell>
        </row>
        <row r="143">
          <cell r="C143">
            <v>2036</v>
          </cell>
          <cell r="D143" t="str">
            <v>AJUDANTE DE ENCANADOR (SGSP)</v>
          </cell>
          <cell r="E143" t="str">
            <v>H</v>
          </cell>
          <cell r="F143">
            <v>19.559999999999999</v>
          </cell>
          <cell r="G143">
            <v>0.222</v>
          </cell>
          <cell r="I143">
            <v>4.3437999999999999</v>
          </cell>
        </row>
        <row r="144">
          <cell r="C144">
            <v>72444</v>
          </cell>
          <cell r="D144" t="str">
            <v>TUBO DE PVC CORRUGADO E PERFURADO P/ DRENO 6"</v>
          </cell>
          <cell r="E144" t="str">
            <v>M</v>
          </cell>
          <cell r="F144">
            <v>93.38</v>
          </cell>
          <cell r="G144">
            <v>1.01</v>
          </cell>
          <cell r="I144">
            <v>94.313800000000001</v>
          </cell>
        </row>
        <row r="145">
          <cell r="A145">
            <v>10430</v>
          </cell>
          <cell r="B145" t="str">
            <v>TUBO DE CONCRETO - DIÂMETRO DE 30CM</v>
          </cell>
          <cell r="H145" t="str">
            <v>M</v>
          </cell>
          <cell r="J145">
            <v>57.03</v>
          </cell>
        </row>
        <row r="146">
          <cell r="C146">
            <v>2020</v>
          </cell>
          <cell r="D146" t="str">
            <v>PEDREIRO (SGSP)</v>
          </cell>
          <cell r="E146" t="str">
            <v>H</v>
          </cell>
          <cell r="F146">
            <v>24.28</v>
          </cell>
          <cell r="G146">
            <v>6.4000000000000001E-2</v>
          </cell>
          <cell r="I146">
            <v>1.5542</v>
          </cell>
        </row>
        <row r="147">
          <cell r="C147">
            <v>2099</v>
          </cell>
          <cell r="D147" t="str">
            <v>SERVENTE (SGSP)</v>
          </cell>
          <cell r="E147" t="str">
            <v>H</v>
          </cell>
          <cell r="F147">
            <v>19.59</v>
          </cell>
          <cell r="G147">
            <v>9.7000000000000003E-2</v>
          </cell>
          <cell r="I147">
            <v>1.9005000000000001</v>
          </cell>
        </row>
        <row r="148">
          <cell r="C148">
            <v>10630</v>
          </cell>
          <cell r="D148" t="str">
            <v>ARGAMASSA DE CIMENTO COM AREIA GROSSA 1:3</v>
          </cell>
          <cell r="E148" t="str">
            <v>M3</v>
          </cell>
          <cell r="F148">
            <v>634.78</v>
          </cell>
          <cell r="G148">
            <v>8.0000000000000004E-4</v>
          </cell>
          <cell r="I148">
            <v>0.50780000000000003</v>
          </cell>
        </row>
        <row r="149">
          <cell r="C149">
            <v>70002</v>
          </cell>
          <cell r="D149" t="str">
            <v>TUBO DE CONCRETO SIMPLES PS -1 D = 300 MM</v>
          </cell>
          <cell r="E149" t="str">
            <v>M</v>
          </cell>
          <cell r="F149">
            <v>53.07</v>
          </cell>
          <cell r="G149">
            <v>1</v>
          </cell>
          <cell r="I149">
            <v>53.07</v>
          </cell>
        </row>
        <row r="150">
          <cell r="A150">
            <v>10431</v>
          </cell>
          <cell r="B150" t="str">
            <v>TUBO DE CONCRETO - DIÂMETRO DE 40CM</v>
          </cell>
          <cell r="H150" t="str">
            <v>M</v>
          </cell>
          <cell r="J150">
            <v>77.53</v>
          </cell>
        </row>
        <row r="151">
          <cell r="C151">
            <v>2020</v>
          </cell>
          <cell r="D151" t="str">
            <v>PEDREIRO (SGSP)</v>
          </cell>
          <cell r="E151" t="str">
            <v>H</v>
          </cell>
          <cell r="F151">
            <v>24.28</v>
          </cell>
          <cell r="G151">
            <v>9.1999999999999998E-2</v>
          </cell>
          <cell r="I151">
            <v>2.2341000000000002</v>
          </cell>
        </row>
        <row r="152">
          <cell r="C152">
            <v>2099</v>
          </cell>
          <cell r="D152" t="str">
            <v>SERVENTE (SGSP)</v>
          </cell>
          <cell r="E152" t="str">
            <v>H</v>
          </cell>
          <cell r="F152">
            <v>19.59</v>
          </cell>
          <cell r="G152">
            <v>0.14199999999999999</v>
          </cell>
          <cell r="I152">
            <v>2.7820999999999998</v>
          </cell>
        </row>
        <row r="153">
          <cell r="C153">
            <v>10630</v>
          </cell>
          <cell r="D153" t="str">
            <v>ARGAMASSA DE CIMENTO COM AREIA GROSSA 1:3</v>
          </cell>
          <cell r="E153" t="str">
            <v>M3</v>
          </cell>
          <cell r="F153">
            <v>634.78</v>
          </cell>
          <cell r="G153">
            <v>1.1000000000000001E-3</v>
          </cell>
          <cell r="I153">
            <v>0.69820000000000004</v>
          </cell>
        </row>
        <row r="154">
          <cell r="C154">
            <v>70003</v>
          </cell>
          <cell r="D154" t="str">
            <v>TUBO DE CONCRETO SIMPLES PS -1 D = 400 MM</v>
          </cell>
          <cell r="E154" t="str">
            <v>M</v>
          </cell>
          <cell r="F154">
            <v>64.5</v>
          </cell>
          <cell r="G154">
            <v>1</v>
          </cell>
          <cell r="I154">
            <v>64.5</v>
          </cell>
        </row>
        <row r="155">
          <cell r="C155">
            <v>94045</v>
          </cell>
          <cell r="D155" t="str">
            <v>RETROESCAVADEIRA - CAP. CAÇAMBA FRONTAL 0,76 M3</v>
          </cell>
          <cell r="E155" t="str">
            <v>H</v>
          </cell>
          <cell r="F155">
            <v>146.22</v>
          </cell>
          <cell r="G155">
            <v>0.05</v>
          </cell>
          <cell r="I155">
            <v>7.3106999999999998</v>
          </cell>
        </row>
        <row r="156">
          <cell r="A156">
            <v>10432</v>
          </cell>
          <cell r="B156" t="str">
            <v>TUBO DE CONCRETO - DIÂMETRO DE 50CM</v>
          </cell>
          <cell r="H156" t="str">
            <v>M</v>
          </cell>
          <cell r="J156">
            <v>104.13</v>
          </cell>
        </row>
        <row r="157">
          <cell r="C157">
            <v>2020</v>
          </cell>
          <cell r="D157" t="str">
            <v>PEDREIRO (SGSP)</v>
          </cell>
          <cell r="E157" t="str">
            <v>H</v>
          </cell>
          <cell r="F157">
            <v>24.28</v>
          </cell>
          <cell r="G157">
            <v>0.12230000000000001</v>
          </cell>
          <cell r="I157">
            <v>2.97</v>
          </cell>
        </row>
        <row r="158">
          <cell r="C158">
            <v>2099</v>
          </cell>
          <cell r="D158" t="str">
            <v>SERVENTE (SGSP)</v>
          </cell>
          <cell r="E158" t="str">
            <v>H</v>
          </cell>
          <cell r="F158">
            <v>19.59</v>
          </cell>
          <cell r="G158">
            <v>0.1923</v>
          </cell>
          <cell r="I158">
            <v>3.7675999999999998</v>
          </cell>
        </row>
        <row r="159">
          <cell r="C159">
            <v>10630</v>
          </cell>
          <cell r="D159" t="str">
            <v>ARGAMASSA DE CIMENTO COM AREIA GROSSA 1:3</v>
          </cell>
          <cell r="E159" t="str">
            <v>M3</v>
          </cell>
          <cell r="F159">
            <v>634.78</v>
          </cell>
          <cell r="G159">
            <v>1.4E-3</v>
          </cell>
          <cell r="I159">
            <v>0.88859999999999995</v>
          </cell>
        </row>
        <row r="160">
          <cell r="C160">
            <v>70004</v>
          </cell>
          <cell r="D160" t="str">
            <v>TUBO DE CONCRETO SIMPLES PS -1 D = 500 MM</v>
          </cell>
          <cell r="E160" t="str">
            <v>M</v>
          </cell>
          <cell r="F160">
            <v>86.27</v>
          </cell>
          <cell r="G160">
            <v>1</v>
          </cell>
          <cell r="I160">
            <v>86.27</v>
          </cell>
        </row>
        <row r="161">
          <cell r="C161">
            <v>94045</v>
          </cell>
          <cell r="D161" t="str">
            <v>RETROESCAVADEIRA - CAP. CAÇAMBA FRONTAL 0,76 M3</v>
          </cell>
          <cell r="E161" t="str">
            <v>H</v>
          </cell>
          <cell r="F161">
            <v>146.22</v>
          </cell>
          <cell r="G161">
            <v>7.0000000000000007E-2</v>
          </cell>
          <cell r="I161">
            <v>10.234999999999999</v>
          </cell>
        </row>
        <row r="162">
          <cell r="A162">
            <v>10433</v>
          </cell>
          <cell r="B162" t="str">
            <v>TUBO DE CONCRETO - DIÂMETRO DE 60CM</v>
          </cell>
          <cell r="H162" t="str">
            <v>M</v>
          </cell>
          <cell r="J162">
            <v>132.16999999999999</v>
          </cell>
        </row>
        <row r="163">
          <cell r="C163">
            <v>2020</v>
          </cell>
          <cell r="D163" t="str">
            <v>PEDREIRO (SGSP)</v>
          </cell>
          <cell r="E163" t="str">
            <v>H</v>
          </cell>
          <cell r="F163">
            <v>24.28</v>
          </cell>
          <cell r="G163">
            <v>0.1527</v>
          </cell>
          <cell r="I163">
            <v>3.7082000000000002</v>
          </cell>
        </row>
        <row r="164">
          <cell r="C164">
            <v>2099</v>
          </cell>
          <cell r="D164" t="str">
            <v>SERVENTE (SGSP)</v>
          </cell>
          <cell r="E164" t="str">
            <v>H</v>
          </cell>
          <cell r="F164">
            <v>19.59</v>
          </cell>
          <cell r="G164">
            <v>0.2427</v>
          </cell>
          <cell r="I164">
            <v>4.7550999999999997</v>
          </cell>
        </row>
        <row r="165">
          <cell r="C165">
            <v>10630</v>
          </cell>
          <cell r="D165" t="str">
            <v>ARGAMASSA DE CIMENTO COM AREIA GROSSA 1:3</v>
          </cell>
          <cell r="E165" t="str">
            <v>M3</v>
          </cell>
          <cell r="F165">
            <v>634.78</v>
          </cell>
          <cell r="G165">
            <v>1.6000000000000001E-3</v>
          </cell>
          <cell r="I165">
            <v>1.0156000000000001</v>
          </cell>
        </row>
        <row r="166">
          <cell r="C166">
            <v>70005</v>
          </cell>
          <cell r="D166" t="str">
            <v>TUBO DE CONCRETO SIMPLES PS -1 D = 600 MM</v>
          </cell>
          <cell r="E166" t="str">
            <v>M</v>
          </cell>
          <cell r="F166">
            <v>109.53</v>
          </cell>
          <cell r="G166">
            <v>1</v>
          </cell>
          <cell r="I166">
            <v>109.53</v>
          </cell>
        </row>
        <row r="167">
          <cell r="C167">
            <v>94045</v>
          </cell>
          <cell r="D167" t="str">
            <v>RETROESCAVADEIRA - CAP. CAÇAMBA FRONTAL 0,76 M3</v>
          </cell>
          <cell r="E167" t="str">
            <v>H</v>
          </cell>
          <cell r="F167">
            <v>146.22</v>
          </cell>
          <cell r="G167">
            <v>0.09</v>
          </cell>
          <cell r="I167">
            <v>13.1594</v>
          </cell>
        </row>
        <row r="168">
          <cell r="A168">
            <v>10435</v>
          </cell>
          <cell r="B168" t="str">
            <v>TUBO DE CONCRETO - DIÂMETRO DE 80CM</v>
          </cell>
          <cell r="H168" t="str">
            <v>M</v>
          </cell>
          <cell r="J168">
            <v>331.21</v>
          </cell>
        </row>
        <row r="169">
          <cell r="C169">
            <v>2020</v>
          </cell>
          <cell r="D169" t="str">
            <v>PEDREIRO (SGSP)</v>
          </cell>
          <cell r="E169" t="str">
            <v>H</v>
          </cell>
          <cell r="F169">
            <v>24.28</v>
          </cell>
          <cell r="G169">
            <v>0.22370000000000001</v>
          </cell>
          <cell r="I169">
            <v>5.4325000000000001</v>
          </cell>
        </row>
        <row r="170">
          <cell r="C170">
            <v>2099</v>
          </cell>
          <cell r="D170" t="str">
            <v>SERVENTE (SGSP)</v>
          </cell>
          <cell r="E170" t="str">
            <v>H</v>
          </cell>
          <cell r="F170">
            <v>19.59</v>
          </cell>
          <cell r="G170">
            <v>0.36370000000000002</v>
          </cell>
          <cell r="I170">
            <v>7.1258999999999997</v>
          </cell>
        </row>
        <row r="171">
          <cell r="C171">
            <v>10630</v>
          </cell>
          <cell r="D171" t="str">
            <v>ARGAMASSA DE CIMENTO COM AREIA GROSSA 1:3</v>
          </cell>
          <cell r="E171" t="str">
            <v>M3</v>
          </cell>
          <cell r="F171">
            <v>634.78</v>
          </cell>
          <cell r="G171">
            <v>2.0999999999999999E-3</v>
          </cell>
          <cell r="I171">
            <v>1.333</v>
          </cell>
        </row>
        <row r="172">
          <cell r="C172">
            <v>70027</v>
          </cell>
          <cell r="D172" t="str">
            <v>TUBO DE CONCRETO ARMADO PA -2 D = 0,80M</v>
          </cell>
          <cell r="E172" t="str">
            <v>M</v>
          </cell>
          <cell r="F172">
            <v>296.85000000000002</v>
          </cell>
          <cell r="G172">
            <v>1</v>
          </cell>
          <cell r="I172">
            <v>296.85000000000002</v>
          </cell>
        </row>
        <row r="173">
          <cell r="C173">
            <v>94045</v>
          </cell>
          <cell r="D173" t="str">
            <v>RETROESCAVADEIRA - CAP. CAÇAMBA FRONTAL 0,76 M3</v>
          </cell>
          <cell r="E173" t="str">
            <v>H</v>
          </cell>
          <cell r="F173">
            <v>146.22</v>
          </cell>
          <cell r="G173">
            <v>0.14000000000000001</v>
          </cell>
          <cell r="I173">
            <v>20.470099999999999</v>
          </cell>
        </row>
        <row r="174">
          <cell r="A174">
            <v>10437</v>
          </cell>
          <cell r="B174" t="str">
            <v>TUBO DE CONCRETO - DIÂMETRO DE 100CM</v>
          </cell>
          <cell r="H174" t="str">
            <v>M</v>
          </cell>
          <cell r="J174">
            <v>447.52</v>
          </cell>
        </row>
        <row r="175">
          <cell r="C175">
            <v>2020</v>
          </cell>
          <cell r="D175" t="str">
            <v>PEDREIRO (SGSP)</v>
          </cell>
          <cell r="E175" t="str">
            <v>H</v>
          </cell>
          <cell r="F175">
            <v>24.28</v>
          </cell>
          <cell r="G175">
            <v>0.23469999999999999</v>
          </cell>
          <cell r="I175">
            <v>5.6996000000000002</v>
          </cell>
        </row>
        <row r="176">
          <cell r="C176">
            <v>2099</v>
          </cell>
          <cell r="D176" t="str">
            <v>SERVENTE (SGSP)</v>
          </cell>
          <cell r="E176" t="str">
            <v>H</v>
          </cell>
          <cell r="F176">
            <v>19.59</v>
          </cell>
          <cell r="G176">
            <v>0.36470000000000002</v>
          </cell>
          <cell r="I176">
            <v>7.1454000000000004</v>
          </cell>
        </row>
        <row r="177">
          <cell r="C177">
            <v>10630</v>
          </cell>
          <cell r="D177" t="str">
            <v>ARGAMASSA DE CIMENTO COM AREIA GROSSA 1:3</v>
          </cell>
          <cell r="E177" t="str">
            <v>M3</v>
          </cell>
          <cell r="F177">
            <v>634.78</v>
          </cell>
          <cell r="G177">
            <v>2.5999999999999999E-3</v>
          </cell>
          <cell r="I177">
            <v>1.6504000000000001</v>
          </cell>
        </row>
        <row r="178">
          <cell r="C178">
            <v>70029</v>
          </cell>
          <cell r="D178" t="str">
            <v>TUBO DE CONCRETO ARMADO PA -2 D = 1,00M</v>
          </cell>
          <cell r="E178" t="str">
            <v>M</v>
          </cell>
          <cell r="F178">
            <v>399.7</v>
          </cell>
          <cell r="G178">
            <v>1</v>
          </cell>
          <cell r="I178">
            <v>399.7</v>
          </cell>
        </row>
        <row r="179">
          <cell r="C179">
            <v>94233</v>
          </cell>
          <cell r="D179" t="str">
            <v>ESCAVADEIRA HIDRÁULICA SOBRE ESTEIRAS CAP. 1,50 M3</v>
          </cell>
          <cell r="E179" t="str">
            <v>H</v>
          </cell>
          <cell r="F179">
            <v>256.31</v>
          </cell>
          <cell r="G179">
            <v>0.13</v>
          </cell>
          <cell r="I179">
            <v>33.320099999999996</v>
          </cell>
        </row>
        <row r="180">
          <cell r="A180">
            <v>10439</v>
          </cell>
          <cell r="B180" t="str">
            <v>TUBO DE CONCRETO - DIÂMETRO DE 120CM</v>
          </cell>
          <cell r="H180" t="str">
            <v>M</v>
          </cell>
          <cell r="J180">
            <v>655.11</v>
          </cell>
        </row>
        <row r="181">
          <cell r="C181">
            <v>2020</v>
          </cell>
          <cell r="D181" t="str">
            <v>PEDREIRO (SGSP)</v>
          </cell>
          <cell r="E181" t="str">
            <v>H</v>
          </cell>
          <cell r="F181">
            <v>24.28</v>
          </cell>
          <cell r="G181">
            <v>0.34570000000000001</v>
          </cell>
          <cell r="I181">
            <v>8.3952000000000009</v>
          </cell>
        </row>
        <row r="182">
          <cell r="C182">
            <v>2099</v>
          </cell>
          <cell r="D182" t="str">
            <v>SERVENTE (SGSP)</v>
          </cell>
          <cell r="E182" t="str">
            <v>H</v>
          </cell>
          <cell r="F182">
            <v>19.59</v>
          </cell>
          <cell r="G182">
            <v>0.56569999999999998</v>
          </cell>
          <cell r="I182">
            <v>11.083600000000001</v>
          </cell>
        </row>
        <row r="183">
          <cell r="C183">
            <v>10630</v>
          </cell>
          <cell r="D183" t="str">
            <v>ARGAMASSA DE CIMENTO COM AREIA GROSSA 1:3</v>
          </cell>
          <cell r="E183" t="str">
            <v>M3</v>
          </cell>
          <cell r="F183">
            <v>634.78</v>
          </cell>
          <cell r="G183">
            <v>3.2000000000000002E-3</v>
          </cell>
          <cell r="I183">
            <v>2.0312999999999999</v>
          </cell>
        </row>
        <row r="184">
          <cell r="C184">
            <v>70031</v>
          </cell>
          <cell r="D184" t="str">
            <v>TUBO DE CONCRETO ARMADO PA -2 D = 1,20M</v>
          </cell>
          <cell r="E184" t="str">
            <v>M</v>
          </cell>
          <cell r="F184">
            <v>577.21</v>
          </cell>
          <cell r="G184">
            <v>1</v>
          </cell>
          <cell r="I184">
            <v>577.21</v>
          </cell>
        </row>
        <row r="185">
          <cell r="C185">
            <v>94233</v>
          </cell>
          <cell r="D185" t="str">
            <v>ESCAVADEIRA HIDRÁULICA SOBRE ESTEIRAS CAP. 1,50 M3</v>
          </cell>
          <cell r="E185" t="str">
            <v>H</v>
          </cell>
          <cell r="F185">
            <v>256.31</v>
          </cell>
          <cell r="G185">
            <v>0.22</v>
          </cell>
          <cell r="I185">
            <v>56.387799999999999</v>
          </cell>
        </row>
        <row r="186">
          <cell r="A186">
            <v>10448</v>
          </cell>
          <cell r="B186" t="str">
            <v>CAIXA DE LIGAÇÃO OU INSPEÇÃO - ESCAVAÇÃO E APILOAMENTO</v>
          </cell>
          <cell r="H186" t="str">
            <v>M3</v>
          </cell>
          <cell r="J186">
            <v>52.9</v>
          </cell>
        </row>
        <row r="187">
          <cell r="C187">
            <v>2099</v>
          </cell>
          <cell r="D187" t="str">
            <v>SERVENTE (SGSP)</v>
          </cell>
          <cell r="E187" t="str">
            <v>H</v>
          </cell>
          <cell r="F187">
            <v>19.59</v>
          </cell>
          <cell r="G187">
            <v>2.7</v>
          </cell>
          <cell r="I187">
            <v>52.900500000000001</v>
          </cell>
        </row>
        <row r="188">
          <cell r="A188">
            <v>10449</v>
          </cell>
          <cell r="B188" t="str">
            <v>CAIXA DE LIGAÇÃO OU INSPEÇÃO - LASTRO DE CONCRETO (FUNDO)</v>
          </cell>
          <cell r="H188" t="str">
            <v>M3</v>
          </cell>
          <cell r="J188">
            <v>447.74</v>
          </cell>
        </row>
        <row r="189">
          <cell r="C189">
            <v>2020</v>
          </cell>
          <cell r="D189" t="str">
            <v>PEDREIRO (SGSP)</v>
          </cell>
          <cell r="E189" t="str">
            <v>H</v>
          </cell>
          <cell r="F189">
            <v>24.28</v>
          </cell>
          <cell r="G189">
            <v>2</v>
          </cell>
          <cell r="I189">
            <v>48.569499999999998</v>
          </cell>
        </row>
        <row r="190">
          <cell r="C190">
            <v>2099</v>
          </cell>
          <cell r="D190" t="str">
            <v>SERVENTE (SGSP)</v>
          </cell>
          <cell r="E190" t="str">
            <v>H</v>
          </cell>
          <cell r="F190">
            <v>19.59</v>
          </cell>
          <cell r="G190">
            <v>6</v>
          </cell>
          <cell r="I190">
            <v>117.5568</v>
          </cell>
        </row>
        <row r="191">
          <cell r="C191">
            <v>10604</v>
          </cell>
          <cell r="D191" t="str">
            <v>CONCRETO FCK=10MPA C/ BRITA 2</v>
          </cell>
          <cell r="E191" t="str">
            <v>M3</v>
          </cell>
          <cell r="F191">
            <v>268.2</v>
          </cell>
          <cell r="G191">
            <v>1.05</v>
          </cell>
          <cell r="I191">
            <v>281.61349999999999</v>
          </cell>
        </row>
        <row r="192">
          <cell r="A192">
            <v>10450</v>
          </cell>
          <cell r="B192" t="str">
            <v>CAIXA DE LIGAÇÃO OU INSPEÇÃO - ALVENARIA DE 1/2 TIJOLO, REVESTIDA</v>
          </cell>
          <cell r="H192" t="str">
            <v>M2</v>
          </cell>
          <cell r="J192">
            <v>233.32</v>
          </cell>
        </row>
        <row r="193">
          <cell r="C193">
            <v>2020</v>
          </cell>
          <cell r="D193" t="str">
            <v>PEDREIRO (SGSP)</v>
          </cell>
          <cell r="E193" t="str">
            <v>H</v>
          </cell>
          <cell r="F193">
            <v>24.28</v>
          </cell>
          <cell r="G193">
            <v>4.03</v>
          </cell>
          <cell r="I193">
            <v>97.867500000000007</v>
          </cell>
        </row>
        <row r="194">
          <cell r="C194">
            <v>2099</v>
          </cell>
          <cell r="D194" t="str">
            <v>SERVENTE (SGSP)</v>
          </cell>
          <cell r="E194" t="str">
            <v>H</v>
          </cell>
          <cell r="F194">
            <v>19.59</v>
          </cell>
          <cell r="G194">
            <v>3.02</v>
          </cell>
          <cell r="I194">
            <v>59.170200000000001</v>
          </cell>
        </row>
        <row r="195">
          <cell r="C195">
            <v>10636</v>
          </cell>
          <cell r="D195" t="str">
            <v>ARGAMASSA DE CIMENTO COM AREIA GROSSA 1:6</v>
          </cell>
          <cell r="E195" t="str">
            <v>M3</v>
          </cell>
          <cell r="F195">
            <v>493.84</v>
          </cell>
          <cell r="G195">
            <v>1.4E-2</v>
          </cell>
          <cell r="I195">
            <v>6.9137000000000004</v>
          </cell>
        </row>
        <row r="196">
          <cell r="C196">
            <v>10648</v>
          </cell>
          <cell r="D196" t="str">
            <v>ARGAMASSA MISTA COM AREIA GROSSA 1:2:8</v>
          </cell>
          <cell r="E196" t="str">
            <v>M3</v>
          </cell>
          <cell r="F196">
            <v>582.22</v>
          </cell>
          <cell r="G196">
            <v>4.7E-2</v>
          </cell>
          <cell r="I196">
            <v>27.3644</v>
          </cell>
        </row>
        <row r="197">
          <cell r="C197">
            <v>12580</v>
          </cell>
          <cell r="D197" t="str">
            <v>TIJOLO MAÇICO DE BARRO COMUM</v>
          </cell>
          <cell r="E197" t="str">
            <v>Un</v>
          </cell>
          <cell r="F197">
            <v>0.5</v>
          </cell>
          <cell r="G197">
            <v>84</v>
          </cell>
          <cell r="I197">
            <v>42</v>
          </cell>
        </row>
        <row r="198">
          <cell r="A198">
            <v>10451</v>
          </cell>
          <cell r="B198" t="str">
            <v>CAIXA DE LIGAÇÃO OU INSPEÇÃO - ALVENARIA DE 1 TIJOLO, REVESTIDA</v>
          </cell>
          <cell r="H198" t="str">
            <v>M2</v>
          </cell>
          <cell r="J198">
            <v>329.44</v>
          </cell>
        </row>
        <row r="199">
          <cell r="C199">
            <v>2020</v>
          </cell>
          <cell r="D199" t="str">
            <v>PEDREIRO (SGSP)</v>
          </cell>
          <cell r="E199" t="str">
            <v>H</v>
          </cell>
          <cell r="F199">
            <v>24.28</v>
          </cell>
          <cell r="G199">
            <v>4.49</v>
          </cell>
          <cell r="I199">
            <v>109.0385</v>
          </cell>
        </row>
        <row r="200">
          <cell r="C200">
            <v>2099</v>
          </cell>
          <cell r="D200" t="str">
            <v>SERVENTE (SGSP)</v>
          </cell>
          <cell r="E200" t="str">
            <v>H</v>
          </cell>
          <cell r="F200">
            <v>19.59</v>
          </cell>
          <cell r="G200">
            <v>4.907</v>
          </cell>
          <cell r="I200">
            <v>96.141800000000003</v>
          </cell>
        </row>
        <row r="201">
          <cell r="C201">
            <v>10636</v>
          </cell>
          <cell r="D201" t="str">
            <v>ARGAMASSA DE CIMENTO COM AREIA GROSSA 1:6</v>
          </cell>
          <cell r="E201" t="str">
            <v>M3</v>
          </cell>
          <cell r="F201">
            <v>493.84</v>
          </cell>
          <cell r="G201">
            <v>1.4E-2</v>
          </cell>
          <cell r="I201">
            <v>6.9137000000000004</v>
          </cell>
        </row>
        <row r="202">
          <cell r="C202">
            <v>10648</v>
          </cell>
          <cell r="D202" t="str">
            <v>ARGAMASSA MISTA COM AREIA GROSSA 1:2:8</v>
          </cell>
          <cell r="E202" t="str">
            <v>M3</v>
          </cell>
          <cell r="F202">
            <v>582.22</v>
          </cell>
          <cell r="G202">
            <v>6.5000000000000002E-2</v>
          </cell>
          <cell r="I202">
            <v>37.844299999999997</v>
          </cell>
        </row>
        <row r="203">
          <cell r="C203">
            <v>12580</v>
          </cell>
          <cell r="D203" t="str">
            <v>TIJOLO MAÇICO DE BARRO COMUM</v>
          </cell>
          <cell r="E203" t="str">
            <v>Un</v>
          </cell>
          <cell r="F203">
            <v>0.5</v>
          </cell>
          <cell r="G203">
            <v>159</v>
          </cell>
          <cell r="I203">
            <v>79.5</v>
          </cell>
        </row>
        <row r="204">
          <cell r="A204">
            <v>10452</v>
          </cell>
          <cell r="B204" t="str">
            <v>CAIXA DE LIGAÇÃO OU INSPEÇÃO - TAMPA DE CONCRETO</v>
          </cell>
          <cell r="H204" t="str">
            <v>M2</v>
          </cell>
          <cell r="J204">
            <v>233.09</v>
          </cell>
        </row>
        <row r="205">
          <cell r="C205">
            <v>2013</v>
          </cell>
          <cell r="D205" t="str">
            <v>CARPINTEIRO (SGSP)</v>
          </cell>
          <cell r="E205" t="str">
            <v>H</v>
          </cell>
          <cell r="F205">
            <v>24.1</v>
          </cell>
          <cell r="G205">
            <v>2.42</v>
          </cell>
          <cell r="I205">
            <v>58.3324</v>
          </cell>
        </row>
        <row r="206">
          <cell r="C206">
            <v>2014</v>
          </cell>
          <cell r="D206" t="str">
            <v>AJUDANTE DE CARPINTEIRO (SGSP)</v>
          </cell>
          <cell r="E206" t="str">
            <v>H</v>
          </cell>
          <cell r="F206">
            <v>19.559999999999999</v>
          </cell>
          <cell r="G206">
            <v>2.42</v>
          </cell>
          <cell r="I206">
            <v>47.3521</v>
          </cell>
        </row>
        <row r="207">
          <cell r="C207">
            <v>2015</v>
          </cell>
          <cell r="D207" t="str">
            <v>FERREIRO (SGSP)</v>
          </cell>
          <cell r="E207" t="str">
            <v>H</v>
          </cell>
          <cell r="F207">
            <v>24.43</v>
          </cell>
          <cell r="G207">
            <v>0.46</v>
          </cell>
          <cell r="I207">
            <v>11.242100000000001</v>
          </cell>
        </row>
        <row r="208">
          <cell r="C208">
            <v>2016</v>
          </cell>
          <cell r="D208" t="str">
            <v>AJUDANTE DE FERREIRO - ARMADOR (SGSP)</v>
          </cell>
          <cell r="E208" t="str">
            <v>H</v>
          </cell>
          <cell r="F208">
            <v>19.559999999999999</v>
          </cell>
          <cell r="G208">
            <v>0.46</v>
          </cell>
          <cell r="I208">
            <v>9.0007999999999999</v>
          </cell>
        </row>
        <row r="209">
          <cell r="C209">
            <v>2020</v>
          </cell>
          <cell r="D209" t="str">
            <v>PEDREIRO (SGSP)</v>
          </cell>
          <cell r="E209" t="str">
            <v>H</v>
          </cell>
          <cell r="F209">
            <v>24.28</v>
          </cell>
          <cell r="G209">
            <v>0.3</v>
          </cell>
          <cell r="I209">
            <v>7.2854000000000001</v>
          </cell>
        </row>
        <row r="210">
          <cell r="C210">
            <v>2099</v>
          </cell>
          <cell r="D210" t="str">
            <v>SERVENTE (SGSP)</v>
          </cell>
          <cell r="E210" t="str">
            <v>H</v>
          </cell>
          <cell r="F210">
            <v>19.59</v>
          </cell>
          <cell r="G210">
            <v>0.8</v>
          </cell>
          <cell r="I210">
            <v>15.674200000000001</v>
          </cell>
        </row>
        <row r="211">
          <cell r="C211">
            <v>10608</v>
          </cell>
          <cell r="D211" t="str">
            <v>CONCRETO FCK=15MPA C/ BRITA 2</v>
          </cell>
          <cell r="E211" t="str">
            <v>M3</v>
          </cell>
          <cell r="F211">
            <v>346.87</v>
          </cell>
          <cell r="G211">
            <v>0.05</v>
          </cell>
          <cell r="I211">
            <v>17.343499999999999</v>
          </cell>
        </row>
        <row r="212">
          <cell r="C212">
            <v>11021</v>
          </cell>
          <cell r="D212" t="str">
            <v>COMPENSADO RESINADO 12MM COLA BRANCA - CHAPA DE 2,20 X 1,10 M</v>
          </cell>
          <cell r="E212" t="str">
            <v>M2</v>
          </cell>
          <cell r="F212">
            <v>37.380000000000003</v>
          </cell>
          <cell r="G212">
            <v>0.4</v>
          </cell>
          <cell r="I212">
            <v>14.952</v>
          </cell>
        </row>
        <row r="213">
          <cell r="C213">
            <v>11070</v>
          </cell>
          <cell r="D213" t="str">
            <v>PINUS - TÁBUA DE 1" X 12" - BRUTA</v>
          </cell>
          <cell r="E213" t="str">
            <v>M</v>
          </cell>
          <cell r="F213">
            <v>12.51</v>
          </cell>
          <cell r="G213">
            <v>0.4</v>
          </cell>
          <cell r="I213">
            <v>5.0039999999999996</v>
          </cell>
        </row>
        <row r="214">
          <cell r="C214">
            <v>11520</v>
          </cell>
          <cell r="D214" t="str">
            <v>AÇO CA-60B - MÉDIA BITOLAS</v>
          </cell>
          <cell r="E214" t="str">
            <v>KG</v>
          </cell>
          <cell r="F214">
            <v>8.6199999999999992</v>
          </cell>
          <cell r="G214">
            <v>5.27</v>
          </cell>
          <cell r="I214">
            <v>45.414200000000001</v>
          </cell>
        </row>
        <row r="215">
          <cell r="C215">
            <v>17740</v>
          </cell>
          <cell r="D215" t="str">
            <v>ARAME RECOZIDO N. 16 E N. 18</v>
          </cell>
          <cell r="E215" t="str">
            <v>Kg</v>
          </cell>
          <cell r="F215">
            <v>16.54</v>
          </cell>
          <cell r="G215">
            <v>0.09</v>
          </cell>
          <cell r="I215">
            <v>1.4885999999999999</v>
          </cell>
        </row>
        <row r="216">
          <cell r="A216">
            <v>10470</v>
          </cell>
          <cell r="B216" t="str">
            <v>ENVOLVIMENTO DE TUBOS COM BRITA</v>
          </cell>
          <cell r="H216" t="str">
            <v>M3</v>
          </cell>
          <cell r="J216">
            <v>164.36</v>
          </cell>
        </row>
        <row r="217">
          <cell r="C217">
            <v>2099</v>
          </cell>
          <cell r="D217" t="str">
            <v>SERVENTE (SGSP)</v>
          </cell>
          <cell r="E217" t="str">
            <v>H</v>
          </cell>
          <cell r="F217">
            <v>19.59</v>
          </cell>
          <cell r="G217">
            <v>2.5</v>
          </cell>
          <cell r="I217">
            <v>48.981999999999999</v>
          </cell>
        </row>
        <row r="218">
          <cell r="C218">
            <v>10543</v>
          </cell>
          <cell r="D218" t="str">
            <v>PEDRA BRITADA NÚMERO 2</v>
          </cell>
          <cell r="E218" t="str">
            <v>M3</v>
          </cell>
          <cell r="F218">
            <v>96.15</v>
          </cell>
          <cell r="G218">
            <v>1.2</v>
          </cell>
          <cell r="I218">
            <v>115.38</v>
          </cell>
        </row>
        <row r="219">
          <cell r="A219">
            <v>10471</v>
          </cell>
          <cell r="B219" t="str">
            <v>ENVOLVIMENTO DE TUBOS COM AREIA</v>
          </cell>
          <cell r="H219" t="str">
            <v>M3</v>
          </cell>
          <cell r="J219">
            <v>214.69</v>
          </cell>
        </row>
        <row r="220">
          <cell r="C220">
            <v>2099</v>
          </cell>
          <cell r="D220" t="str">
            <v>SERVENTE (SGSP)</v>
          </cell>
          <cell r="E220" t="str">
            <v>H</v>
          </cell>
          <cell r="F220">
            <v>19.59</v>
          </cell>
          <cell r="G220">
            <v>3.5</v>
          </cell>
          <cell r="I220">
            <v>68.574799999999996</v>
          </cell>
        </row>
        <row r="221">
          <cell r="C221">
            <v>10501</v>
          </cell>
          <cell r="D221" t="str">
            <v>AREIA LAVADA</v>
          </cell>
          <cell r="E221" t="str">
            <v>M3</v>
          </cell>
          <cell r="F221">
            <v>127.06</v>
          </cell>
          <cell r="G221">
            <v>1.1499999999999999</v>
          </cell>
          <cell r="I221">
            <v>146.11449999999999</v>
          </cell>
        </row>
        <row r="222">
          <cell r="A222">
            <v>10475</v>
          </cell>
          <cell r="B222" t="str">
            <v>MANTA GEOTÊXTIL</v>
          </cell>
          <cell r="H222" t="str">
            <v>M2</v>
          </cell>
          <cell r="J222">
            <v>8.59</v>
          </cell>
        </row>
        <row r="223">
          <cell r="C223">
            <v>2020</v>
          </cell>
          <cell r="D223" t="str">
            <v>PEDREIRO (SGSP)</v>
          </cell>
          <cell r="E223" t="str">
            <v>H</v>
          </cell>
          <cell r="F223">
            <v>24.28</v>
          </cell>
          <cell r="G223">
            <v>0.03</v>
          </cell>
          <cell r="I223">
            <v>0.72850000000000004</v>
          </cell>
        </row>
        <row r="224">
          <cell r="C224">
            <v>24110</v>
          </cell>
          <cell r="D224" t="str">
            <v>MANTA GEOTÊXTIL C/ RESISTÊNCIA À TRAÇÃO LONG. DE 16 KN/M E TRAÇÃO TRANSV. 14 KN/M</v>
          </cell>
          <cell r="E224" t="str">
            <v>M2</v>
          </cell>
          <cell r="F224">
            <v>7.49</v>
          </cell>
          <cell r="G224">
            <v>1.05</v>
          </cell>
          <cell r="I224">
            <v>7.8644999999999996</v>
          </cell>
        </row>
        <row r="225">
          <cell r="A225">
            <v>10476</v>
          </cell>
          <cell r="B225" t="str">
            <v>FORNECIMENTO E APLICAÇÃO DE GEOMEMBRANA DE PEAD - 1MM DE ESPESSURA</v>
          </cell>
          <cell r="H225" t="str">
            <v>M2</v>
          </cell>
          <cell r="J225">
            <v>38.08</v>
          </cell>
        </row>
        <row r="226">
          <cell r="C226">
            <v>24120</v>
          </cell>
          <cell r="D226" t="str">
            <v>GEOMEMBRANA DE 1MM DE ESPESSURA DE PEAD</v>
          </cell>
          <cell r="E226" t="str">
            <v>M2</v>
          </cell>
          <cell r="F226">
            <v>27.2</v>
          </cell>
          <cell r="G226">
            <v>1.4</v>
          </cell>
          <cell r="I226">
            <v>38.08</v>
          </cell>
        </row>
        <row r="227">
          <cell r="A227">
            <v>10477</v>
          </cell>
          <cell r="B227" t="str">
            <v>FORNECIMENTO E APLICAÇÃO DE MANTA FORMADA PELA ASSOCIAÇÃO DE UM TECIDO TÉCNICO DE POLIESTER COM UM FILME DE POLIETILENO DE BAIXA DENSIDADE EM ACORDO COM A NBR 12824</v>
          </cell>
          <cell r="H227" t="str">
            <v>M2</v>
          </cell>
          <cell r="J227">
            <v>32.840000000000003</v>
          </cell>
        </row>
        <row r="228">
          <cell r="C228">
            <v>2020</v>
          </cell>
          <cell r="D228" t="str">
            <v>PEDREIRO (SGSP)</v>
          </cell>
          <cell r="E228" t="str">
            <v>H</v>
          </cell>
          <cell r="F228">
            <v>24.28</v>
          </cell>
          <cell r="G228">
            <v>0.03</v>
          </cell>
          <cell r="I228">
            <v>0.72850000000000004</v>
          </cell>
        </row>
        <row r="229">
          <cell r="C229">
            <v>24121</v>
          </cell>
          <cell r="D229" t="str">
            <v>MANTA FORMADA PELA ASSOC. DE TECIDO TÉCN. DE POLIÉSTER C/ FILME DE POLIETILENO DE BAIXA INTENS, DE ACORDO C/NBR 12824</v>
          </cell>
          <cell r="E229" t="str">
            <v>M2</v>
          </cell>
          <cell r="F229">
            <v>30.58</v>
          </cell>
          <cell r="G229">
            <v>1.05</v>
          </cell>
          <cell r="I229">
            <v>32.109000000000002</v>
          </cell>
        </row>
        <row r="230">
          <cell r="A230">
            <v>10478</v>
          </cell>
          <cell r="B230" t="str">
            <v>FORNECIMENTO E APLICAÇÃO DE GEOCOMPOSTO FORMADO POR NÚCLEO TRIDIMENSIONAL, FLEXÍVEL DE FILAMENTO DE POLIPROPILENO, ASSOCIADO ÀS SUAS DUAS SUPERFÍCIES GEOTEXTEIS NÃO TECIDOS</v>
          </cell>
          <cell r="H230" t="str">
            <v>M2</v>
          </cell>
          <cell r="J230">
            <v>41.07</v>
          </cell>
        </row>
        <row r="231">
          <cell r="C231">
            <v>2020</v>
          </cell>
          <cell r="D231" t="str">
            <v>PEDREIRO (SGSP)</v>
          </cell>
          <cell r="E231" t="str">
            <v>H</v>
          </cell>
          <cell r="F231">
            <v>24.28</v>
          </cell>
          <cell r="G231">
            <v>0.03</v>
          </cell>
          <cell r="I231">
            <v>0.72850000000000004</v>
          </cell>
        </row>
        <row r="232">
          <cell r="C232">
            <v>24122</v>
          </cell>
          <cell r="D232" t="str">
            <v>GEOCOMPOSTO FORMADO POR NÚCLEO TRIDIMENSIONAL FLEXÍVEL DE FILAM. POLIPROPILENO ASSOC. ÀS SUAS DS SUPERF.GEOT. NÃO TEC.</v>
          </cell>
          <cell r="E232" t="str">
            <v>M2</v>
          </cell>
          <cell r="F232">
            <v>38.42</v>
          </cell>
          <cell r="G232">
            <v>1.05</v>
          </cell>
          <cell r="I232">
            <v>40.341000000000001</v>
          </cell>
        </row>
        <row r="233">
          <cell r="A233">
            <v>10480</v>
          </cell>
          <cell r="B233" t="str">
            <v>REATERRO DE VALAS, INCLUSIVE COMPACTAÇÃO</v>
          </cell>
          <cell r="H233" t="str">
            <v>M3</v>
          </cell>
          <cell r="J233">
            <v>12.28</v>
          </cell>
        </row>
        <row r="234">
          <cell r="C234">
            <v>2099</v>
          </cell>
          <cell r="D234" t="str">
            <v>SERVENTE (SGSP)</v>
          </cell>
          <cell r="E234" t="str">
            <v>H</v>
          </cell>
          <cell r="F234">
            <v>19.59</v>
          </cell>
          <cell r="G234">
            <v>0.5</v>
          </cell>
          <cell r="I234">
            <v>9.7964000000000002</v>
          </cell>
        </row>
        <row r="235">
          <cell r="C235">
            <v>94221</v>
          </cell>
          <cell r="D235" t="str">
            <v>COMPACTADOR MANUAL DE PLACA VIBRATÓRIA REVERSÍVEL 282 KG</v>
          </cell>
          <cell r="E235" t="str">
            <v>H</v>
          </cell>
          <cell r="F235">
            <v>39.99</v>
          </cell>
          <cell r="G235">
            <v>6.2E-2</v>
          </cell>
          <cell r="I235">
            <v>2.4794999999999998</v>
          </cell>
        </row>
        <row r="236">
          <cell r="A236">
            <v>10501</v>
          </cell>
          <cell r="B236" t="str">
            <v>TAPUME CHAPA COMPENSADA 6MM</v>
          </cell>
          <cell r="H236" t="str">
            <v>M2</v>
          </cell>
          <cell r="J236">
            <v>83.08</v>
          </cell>
        </row>
        <row r="237">
          <cell r="C237">
            <v>2013</v>
          </cell>
          <cell r="D237" t="str">
            <v>CARPINTEIRO (SGSP)</v>
          </cell>
          <cell r="E237" t="str">
            <v>H</v>
          </cell>
          <cell r="F237">
            <v>24.1</v>
          </cell>
          <cell r="G237">
            <v>0.8</v>
          </cell>
          <cell r="I237">
            <v>19.2834</v>
          </cell>
        </row>
        <row r="238">
          <cell r="C238">
            <v>2099</v>
          </cell>
          <cell r="D238" t="str">
            <v>SERVENTE (SGSP)</v>
          </cell>
          <cell r="E238" t="str">
            <v>H</v>
          </cell>
          <cell r="F238">
            <v>19.59</v>
          </cell>
          <cell r="G238">
            <v>0.8</v>
          </cell>
          <cell r="I238">
            <v>15.674200000000001</v>
          </cell>
        </row>
        <row r="239">
          <cell r="C239">
            <v>11019</v>
          </cell>
          <cell r="D239" t="str">
            <v>COMPENSADO RESINADO  6 MM COLA BRANCA - CHAPA DE 2,20 X 1,10 M</v>
          </cell>
          <cell r="E239" t="str">
            <v>M2</v>
          </cell>
          <cell r="F239">
            <v>21.98</v>
          </cell>
          <cell r="G239">
            <v>1.1000000000000001</v>
          </cell>
          <cell r="I239">
            <v>24.178000000000001</v>
          </cell>
        </row>
        <row r="240">
          <cell r="C240">
            <v>11046</v>
          </cell>
          <cell r="D240" t="str">
            <v>PINUS - PONTALETE DE 3" X 3" - BRUTO</v>
          </cell>
          <cell r="E240" t="str">
            <v>M</v>
          </cell>
          <cell r="F240">
            <v>6.81</v>
          </cell>
          <cell r="G240">
            <v>3.15</v>
          </cell>
          <cell r="I240">
            <v>21.451499999999999</v>
          </cell>
        </row>
        <row r="241">
          <cell r="C241">
            <v>17515</v>
          </cell>
          <cell r="D241" t="str">
            <v>PREGO 18 X 27 COMUM - POLIDO</v>
          </cell>
          <cell r="E241" t="str">
            <v>Kg</v>
          </cell>
          <cell r="F241">
            <v>16.64</v>
          </cell>
          <cell r="G241">
            <v>0.15</v>
          </cell>
          <cell r="I241">
            <v>2.496</v>
          </cell>
        </row>
        <row r="242">
          <cell r="A242">
            <v>10502</v>
          </cell>
          <cell r="B242" t="str">
            <v>TAPUME CHAPA COMPENSADA RESINADA 10MM</v>
          </cell>
          <cell r="H242" t="str">
            <v>M2</v>
          </cell>
          <cell r="J242">
            <v>94.14</v>
          </cell>
        </row>
        <row r="243">
          <cell r="C243">
            <v>2013</v>
          </cell>
          <cell r="D243" t="str">
            <v>CARPINTEIRO (SGSP)</v>
          </cell>
          <cell r="E243" t="str">
            <v>H</v>
          </cell>
          <cell r="F243">
            <v>24.1</v>
          </cell>
          <cell r="G243">
            <v>0.8</v>
          </cell>
          <cell r="I243">
            <v>19.2834</v>
          </cell>
        </row>
        <row r="244">
          <cell r="C244">
            <v>2099</v>
          </cell>
          <cell r="D244" t="str">
            <v>SERVENTE (SGSP)</v>
          </cell>
          <cell r="E244" t="str">
            <v>H</v>
          </cell>
          <cell r="F244">
            <v>19.59</v>
          </cell>
          <cell r="G244">
            <v>0.8</v>
          </cell>
          <cell r="I244">
            <v>15.674200000000001</v>
          </cell>
        </row>
        <row r="245">
          <cell r="C245">
            <v>11020</v>
          </cell>
          <cell r="D245" t="str">
            <v>COMPENSADO RESINADO 10MM COLA BRANCA - CHAPA DE 2,20 X 1,10 M</v>
          </cell>
          <cell r="E245" t="str">
            <v>M2</v>
          </cell>
          <cell r="F245">
            <v>32.03</v>
          </cell>
          <cell r="G245">
            <v>1.1000000000000001</v>
          </cell>
          <cell r="I245">
            <v>35.232999999999997</v>
          </cell>
        </row>
        <row r="246">
          <cell r="C246">
            <v>11046</v>
          </cell>
          <cell r="D246" t="str">
            <v>PINUS - PONTALETE DE 3" X 3" - BRUTO</v>
          </cell>
          <cell r="E246" t="str">
            <v>M</v>
          </cell>
          <cell r="F246">
            <v>6.81</v>
          </cell>
          <cell r="G246">
            <v>3.15</v>
          </cell>
          <cell r="I246">
            <v>21.451499999999999</v>
          </cell>
        </row>
        <row r="247">
          <cell r="C247">
            <v>17515</v>
          </cell>
          <cell r="D247" t="str">
            <v>PREGO 18 X 27 COMUM - POLIDO</v>
          </cell>
          <cell r="E247" t="str">
            <v>Kg</v>
          </cell>
          <cell r="F247">
            <v>16.64</v>
          </cell>
          <cell r="G247">
            <v>0.15</v>
          </cell>
          <cell r="I247">
            <v>2.496</v>
          </cell>
        </row>
        <row r="248">
          <cell r="A248">
            <v>10505</v>
          </cell>
          <cell r="B248" t="str">
            <v>TAPUME METÁLICO COM TELHA METÁLICA, SEM PINTURA, TRAPEZOIDAL 40 ESP=0,43MM, COLUNAS, BASES E PARAFUSOS</v>
          </cell>
          <cell r="H248" t="str">
            <v>M2</v>
          </cell>
          <cell r="J248">
            <v>163.95</v>
          </cell>
        </row>
        <row r="249">
          <cell r="C249">
            <v>2020</v>
          </cell>
          <cell r="D249" t="str">
            <v>PEDREIRO (SGSP)</v>
          </cell>
          <cell r="E249" t="str">
            <v>H</v>
          </cell>
          <cell r="F249">
            <v>24.28</v>
          </cell>
          <cell r="G249">
            <v>0.2</v>
          </cell>
          <cell r="I249">
            <v>4.8569000000000004</v>
          </cell>
        </row>
        <row r="250">
          <cell r="C250">
            <v>2045</v>
          </cell>
          <cell r="D250" t="str">
            <v>SERRALHEIRO (SGSP)</v>
          </cell>
          <cell r="E250" t="str">
            <v>H</v>
          </cell>
          <cell r="F250">
            <v>37.56</v>
          </cell>
          <cell r="G250">
            <v>1</v>
          </cell>
          <cell r="I250">
            <v>37.561399999999999</v>
          </cell>
        </row>
        <row r="251">
          <cell r="C251">
            <v>2046</v>
          </cell>
          <cell r="D251" t="str">
            <v>AJUDANTE DE SERRALHEIRO (SGSP)</v>
          </cell>
          <cell r="E251" t="str">
            <v>H</v>
          </cell>
          <cell r="F251">
            <v>20.8</v>
          </cell>
          <cell r="G251">
            <v>1</v>
          </cell>
          <cell r="I251">
            <v>20.804400000000001</v>
          </cell>
        </row>
        <row r="252">
          <cell r="C252">
            <v>2099</v>
          </cell>
          <cell r="D252" t="str">
            <v>SERVENTE (SGSP)</v>
          </cell>
          <cell r="E252" t="str">
            <v>H</v>
          </cell>
          <cell r="F252">
            <v>19.59</v>
          </cell>
          <cell r="G252">
            <v>1.2</v>
          </cell>
          <cell r="I252">
            <v>23.511299999999999</v>
          </cell>
        </row>
        <row r="253">
          <cell r="C253">
            <v>16420</v>
          </cell>
          <cell r="D253" t="str">
            <v>TAPUME METÁLICO COM TELHA METÁLICA, SEM PINTURA,TRAPEZOIDAL 40-ESP. 0,43MM, COLUNAS, BASES E PARAFUSOS</v>
          </cell>
          <cell r="E253" t="str">
            <v>M2</v>
          </cell>
          <cell r="F253">
            <v>179.57</v>
          </cell>
          <cell r="G253">
            <v>0.43</v>
          </cell>
          <cell r="I253">
            <v>77.215100000000007</v>
          </cell>
        </row>
        <row r="254">
          <cell r="A254">
            <v>10506</v>
          </cell>
          <cell r="B254" t="str">
            <v>PORTÃO METÁLICO DE OBRA - 5M, PIVOTANTE, 2 FOLHAS, PARA TAPUME</v>
          </cell>
          <cell r="H254" t="str">
            <v>M2</v>
          </cell>
          <cell r="J254">
            <v>352.93</v>
          </cell>
        </row>
        <row r="255">
          <cell r="C255">
            <v>2020</v>
          </cell>
          <cell r="D255" t="str">
            <v>PEDREIRO (SGSP)</v>
          </cell>
          <cell r="E255" t="str">
            <v>H</v>
          </cell>
          <cell r="F255">
            <v>24.28</v>
          </cell>
          <cell r="G255">
            <v>0.2</v>
          </cell>
          <cell r="I255">
            <v>4.8569000000000004</v>
          </cell>
        </row>
        <row r="256">
          <cell r="C256">
            <v>2045</v>
          </cell>
          <cell r="D256" t="str">
            <v>SERRALHEIRO (SGSP)</v>
          </cell>
          <cell r="E256" t="str">
            <v>H</v>
          </cell>
          <cell r="F256">
            <v>37.56</v>
          </cell>
          <cell r="G256">
            <v>1</v>
          </cell>
          <cell r="I256">
            <v>37.561399999999999</v>
          </cell>
        </row>
        <row r="257">
          <cell r="C257">
            <v>2046</v>
          </cell>
          <cell r="D257" t="str">
            <v>AJUDANTE DE SERRALHEIRO (SGSP)</v>
          </cell>
          <cell r="E257" t="str">
            <v>H</v>
          </cell>
          <cell r="F257">
            <v>20.8</v>
          </cell>
          <cell r="G257">
            <v>1</v>
          </cell>
          <cell r="I257">
            <v>20.804400000000001</v>
          </cell>
        </row>
        <row r="258">
          <cell r="C258">
            <v>2099</v>
          </cell>
          <cell r="D258" t="str">
            <v>SERVENTE (SGSP)</v>
          </cell>
          <cell r="E258" t="str">
            <v>H</v>
          </cell>
          <cell r="F258">
            <v>19.59</v>
          </cell>
          <cell r="G258">
            <v>1.2</v>
          </cell>
          <cell r="I258">
            <v>23.511299999999999</v>
          </cell>
        </row>
        <row r="259">
          <cell r="C259">
            <v>30746</v>
          </cell>
          <cell r="D259" t="str">
            <v>PORTÃO METÁLICO DE OBRA 5m, PIVOTANTE,2 FOLHAS, PARA TAPUME METÁLICO</v>
          </cell>
          <cell r="E259" t="str">
            <v>M2</v>
          </cell>
          <cell r="F259">
            <v>619.07000000000005</v>
          </cell>
          <cell r="G259">
            <v>0.43</v>
          </cell>
          <cell r="I259">
            <v>266.20010000000002</v>
          </cell>
        </row>
        <row r="260">
          <cell r="A260">
            <v>10507</v>
          </cell>
          <cell r="B260" t="str">
            <v>PORTÃO DE PEDESTRES - 1,15M, PARA TAPUME</v>
          </cell>
          <cell r="H260" t="str">
            <v>M2</v>
          </cell>
          <cell r="J260">
            <v>269.99</v>
          </cell>
        </row>
        <row r="261">
          <cell r="C261">
            <v>2020</v>
          </cell>
          <cell r="D261" t="str">
            <v>PEDREIRO (SGSP)</v>
          </cell>
          <cell r="E261" t="str">
            <v>H</v>
          </cell>
          <cell r="F261">
            <v>24.28</v>
          </cell>
          <cell r="G261">
            <v>0.2</v>
          </cell>
          <cell r="I261">
            <v>4.8569000000000004</v>
          </cell>
        </row>
        <row r="262">
          <cell r="C262">
            <v>2045</v>
          </cell>
          <cell r="D262" t="str">
            <v>SERRALHEIRO (SGSP)</v>
          </cell>
          <cell r="E262" t="str">
            <v>H</v>
          </cell>
          <cell r="F262">
            <v>37.56</v>
          </cell>
          <cell r="G262">
            <v>1</v>
          </cell>
          <cell r="I262">
            <v>37.561399999999999</v>
          </cell>
        </row>
        <row r="263">
          <cell r="C263">
            <v>2046</v>
          </cell>
          <cell r="D263" t="str">
            <v>AJUDANTE DE SERRALHEIRO (SGSP)</v>
          </cell>
          <cell r="E263" t="str">
            <v>H</v>
          </cell>
          <cell r="F263">
            <v>20.8</v>
          </cell>
          <cell r="G263">
            <v>1</v>
          </cell>
          <cell r="I263">
            <v>20.804400000000001</v>
          </cell>
        </row>
        <row r="264">
          <cell r="C264">
            <v>2099</v>
          </cell>
          <cell r="D264" t="str">
            <v>SERVENTE (SGSP)</v>
          </cell>
          <cell r="E264" t="str">
            <v>H</v>
          </cell>
          <cell r="F264">
            <v>19.59</v>
          </cell>
          <cell r="G264">
            <v>1.2</v>
          </cell>
          <cell r="I264">
            <v>23.511299999999999</v>
          </cell>
        </row>
        <row r="265">
          <cell r="C265">
            <v>30747</v>
          </cell>
          <cell r="D265" t="str">
            <v>PORTÃO DE PEDESTRES - 1,15 M, PARA TABUME METÁLICO</v>
          </cell>
          <cell r="E265" t="str">
            <v>M2</v>
          </cell>
          <cell r="F265">
            <v>426.18</v>
          </cell>
          <cell r="G265">
            <v>0.43</v>
          </cell>
          <cell r="I265">
            <v>183.25739999999999</v>
          </cell>
        </row>
        <row r="266">
          <cell r="A266">
            <v>10540</v>
          </cell>
          <cell r="B266" t="str">
            <v>TELA PARA PROTEÇÃO DE OBRAS, MALHA 2 MM</v>
          </cell>
          <cell r="H266" t="str">
            <v>M2</v>
          </cell>
          <cell r="J266">
            <v>25.15</v>
          </cell>
        </row>
        <row r="267">
          <cell r="C267">
            <v>2013</v>
          </cell>
          <cell r="D267" t="str">
            <v>CARPINTEIRO (SGSP)</v>
          </cell>
          <cell r="E267" t="str">
            <v>H</v>
          </cell>
          <cell r="F267">
            <v>24.1</v>
          </cell>
          <cell r="G267">
            <v>0.44</v>
          </cell>
          <cell r="I267">
            <v>10.6058</v>
          </cell>
        </row>
        <row r="268">
          <cell r="C268">
            <v>2014</v>
          </cell>
          <cell r="D268" t="str">
            <v>AJUDANTE DE CARPINTEIRO (SGSP)</v>
          </cell>
          <cell r="E268" t="str">
            <v>H</v>
          </cell>
          <cell r="F268">
            <v>19.559999999999999</v>
          </cell>
          <cell r="G268">
            <v>0.53</v>
          </cell>
          <cell r="I268">
            <v>10.3705</v>
          </cell>
        </row>
        <row r="269">
          <cell r="C269">
            <v>11046</v>
          </cell>
          <cell r="D269" t="str">
            <v>PINUS - PONTALETE DE 3" X 3" - BRUTO</v>
          </cell>
          <cell r="E269" t="str">
            <v>M</v>
          </cell>
          <cell r="F269">
            <v>6.81</v>
          </cell>
          <cell r="G269">
            <v>0.06</v>
          </cell>
          <cell r="I269">
            <v>0.40860000000000002</v>
          </cell>
        </row>
        <row r="270">
          <cell r="C270">
            <v>11066</v>
          </cell>
          <cell r="D270" t="str">
            <v>PINUS - SARRAFO DE 1" X 4" - BRUTO</v>
          </cell>
          <cell r="E270" t="str">
            <v>M</v>
          </cell>
          <cell r="F270">
            <v>3.45</v>
          </cell>
          <cell r="G270">
            <v>0.2</v>
          </cell>
          <cell r="I270">
            <v>0.69</v>
          </cell>
        </row>
        <row r="271">
          <cell r="C271">
            <v>17515</v>
          </cell>
          <cell r="D271" t="str">
            <v>PREGO 18 X 27 COMUM - POLIDO</v>
          </cell>
          <cell r="E271" t="str">
            <v>Kg</v>
          </cell>
          <cell r="F271">
            <v>16.64</v>
          </cell>
          <cell r="G271">
            <v>0.01</v>
          </cell>
          <cell r="I271">
            <v>0.16639999999999999</v>
          </cell>
        </row>
        <row r="272">
          <cell r="C272">
            <v>38043</v>
          </cell>
          <cell r="D272" t="str">
            <v>TELA POLIETILENO P/ PROTEÇÃO DE FACHADA-TRAMA 2,2MM</v>
          </cell>
          <cell r="E272" t="str">
            <v>M2</v>
          </cell>
          <cell r="F272">
            <v>2.64</v>
          </cell>
          <cell r="G272">
            <v>1.1000000000000001</v>
          </cell>
          <cell r="I272">
            <v>2.9039999999999999</v>
          </cell>
        </row>
        <row r="273">
          <cell r="A273">
            <v>20101</v>
          </cell>
          <cell r="B273" t="str">
            <v>BROCA DE CONCRETO - DIÂMETRO DE 20CM</v>
          </cell>
          <cell r="H273" t="str">
            <v>M</v>
          </cell>
          <cell r="J273">
            <v>52.17</v>
          </cell>
        </row>
        <row r="274">
          <cell r="C274">
            <v>2015</v>
          </cell>
          <cell r="D274" t="str">
            <v>FERREIRO (SGSP)</v>
          </cell>
          <cell r="E274" t="str">
            <v>H</v>
          </cell>
          <cell r="F274">
            <v>24.43</v>
          </cell>
          <cell r="G274">
            <v>0.05</v>
          </cell>
          <cell r="I274">
            <v>1.2219</v>
          </cell>
        </row>
        <row r="275">
          <cell r="C275">
            <v>2016</v>
          </cell>
          <cell r="D275" t="str">
            <v>AJUDANTE DE FERREIRO - ARMADOR (SGSP)</v>
          </cell>
          <cell r="E275" t="str">
            <v>H</v>
          </cell>
          <cell r="F275">
            <v>19.559999999999999</v>
          </cell>
          <cell r="G275">
            <v>0.05</v>
          </cell>
          <cell r="I275">
            <v>0.97829999999999995</v>
          </cell>
        </row>
        <row r="276">
          <cell r="C276">
            <v>2020</v>
          </cell>
          <cell r="D276" t="str">
            <v>PEDREIRO (SGSP)</v>
          </cell>
          <cell r="E276" t="str">
            <v>H</v>
          </cell>
          <cell r="F276">
            <v>24.28</v>
          </cell>
          <cell r="G276">
            <v>0.16</v>
          </cell>
          <cell r="I276">
            <v>3.8855</v>
          </cell>
        </row>
        <row r="277">
          <cell r="C277">
            <v>2099</v>
          </cell>
          <cell r="D277" t="str">
            <v>SERVENTE (SGSP)</v>
          </cell>
          <cell r="E277" t="str">
            <v>H</v>
          </cell>
          <cell r="F277">
            <v>19.59</v>
          </cell>
          <cell r="G277">
            <v>1.46</v>
          </cell>
          <cell r="I277">
            <v>28.605399999999999</v>
          </cell>
        </row>
        <row r="278">
          <cell r="C278">
            <v>10608</v>
          </cell>
          <cell r="D278" t="str">
            <v>CONCRETO FCK=15MPA C/ BRITA 2</v>
          </cell>
          <cell r="E278" t="str">
            <v>M3</v>
          </cell>
          <cell r="F278">
            <v>346.87</v>
          </cell>
          <cell r="G278">
            <v>3.1399999999999997E-2</v>
          </cell>
          <cell r="I278">
            <v>10.8917</v>
          </cell>
        </row>
        <row r="279">
          <cell r="C279">
            <v>11501</v>
          </cell>
          <cell r="D279" t="str">
            <v>AÇO CA-25 - MÉDIA BITOLAS</v>
          </cell>
          <cell r="E279" t="str">
            <v>KG</v>
          </cell>
          <cell r="F279">
            <v>10.199999999999999</v>
          </cell>
          <cell r="G279">
            <v>0.63</v>
          </cell>
          <cell r="I279">
            <v>6.4260999999999999</v>
          </cell>
        </row>
        <row r="280">
          <cell r="C280">
            <v>17740</v>
          </cell>
          <cell r="D280" t="str">
            <v>ARAME RECOZIDO N. 16 E N. 18</v>
          </cell>
          <cell r="E280" t="str">
            <v>Kg</v>
          </cell>
          <cell r="F280">
            <v>16.54</v>
          </cell>
          <cell r="G280">
            <v>0.01</v>
          </cell>
          <cell r="I280">
            <v>0.16539999999999999</v>
          </cell>
        </row>
        <row r="281">
          <cell r="A281">
            <v>20102</v>
          </cell>
          <cell r="B281" t="str">
            <v>BROCA DE CONCRETO - DIÂMETRO DE 25CM</v>
          </cell>
          <cell r="H281" t="str">
            <v>M</v>
          </cell>
          <cell r="J281">
            <v>79.19</v>
          </cell>
        </row>
        <row r="282">
          <cell r="C282">
            <v>2015</v>
          </cell>
          <cell r="D282" t="str">
            <v>FERREIRO (SGSP)</v>
          </cell>
          <cell r="E282" t="str">
            <v>H</v>
          </cell>
          <cell r="F282">
            <v>24.43</v>
          </cell>
          <cell r="G282">
            <v>0.06</v>
          </cell>
          <cell r="I282">
            <v>1.4662999999999999</v>
          </cell>
        </row>
        <row r="283">
          <cell r="C283">
            <v>2016</v>
          </cell>
          <cell r="D283" t="str">
            <v>AJUDANTE DE FERREIRO - ARMADOR (SGSP)</v>
          </cell>
          <cell r="E283" t="str">
            <v>H</v>
          </cell>
          <cell r="F283">
            <v>19.559999999999999</v>
          </cell>
          <cell r="G283">
            <v>0.06</v>
          </cell>
          <cell r="I283">
            <v>1.1739999999999999</v>
          </cell>
        </row>
        <row r="284">
          <cell r="C284">
            <v>2020</v>
          </cell>
          <cell r="D284" t="str">
            <v>PEDREIRO (SGSP)</v>
          </cell>
          <cell r="E284" t="str">
            <v>H</v>
          </cell>
          <cell r="F284">
            <v>24.28</v>
          </cell>
          <cell r="G284">
            <v>0.19</v>
          </cell>
          <cell r="I284">
            <v>4.6140999999999996</v>
          </cell>
        </row>
        <row r="285">
          <cell r="C285">
            <v>2099</v>
          </cell>
          <cell r="D285" t="str">
            <v>SERVENTE (SGSP)</v>
          </cell>
          <cell r="E285" t="str">
            <v>H</v>
          </cell>
          <cell r="F285">
            <v>19.59</v>
          </cell>
          <cell r="G285">
            <v>2.2812800000000002</v>
          </cell>
          <cell r="I285">
            <v>44.696599999999997</v>
          </cell>
        </row>
        <row r="286">
          <cell r="C286">
            <v>10608</v>
          </cell>
          <cell r="D286" t="str">
            <v>CONCRETO FCK=15MPA C/ BRITA 2</v>
          </cell>
          <cell r="E286" t="str">
            <v>M3</v>
          </cell>
          <cell r="F286">
            <v>346.87</v>
          </cell>
          <cell r="G286">
            <v>4.9000000000000002E-2</v>
          </cell>
          <cell r="I286">
            <v>16.996600000000001</v>
          </cell>
        </row>
        <row r="287">
          <cell r="C287">
            <v>11501</v>
          </cell>
          <cell r="D287" t="str">
            <v>AÇO CA-25 - MÉDIA BITOLAS</v>
          </cell>
          <cell r="E287" t="str">
            <v>KG</v>
          </cell>
          <cell r="F287">
            <v>10.199999999999999</v>
          </cell>
          <cell r="G287">
            <v>0.98</v>
          </cell>
          <cell r="I287">
            <v>9.9962</v>
          </cell>
        </row>
        <row r="288">
          <cell r="C288">
            <v>17740</v>
          </cell>
          <cell r="D288" t="str">
            <v>ARAME RECOZIDO N. 16 E N. 18</v>
          </cell>
          <cell r="E288" t="str">
            <v>Kg</v>
          </cell>
          <cell r="F288">
            <v>16.54</v>
          </cell>
          <cell r="G288">
            <v>1.5100000000000001E-2</v>
          </cell>
          <cell r="I288">
            <v>0.24970000000000001</v>
          </cell>
        </row>
        <row r="289">
          <cell r="A289">
            <v>20103</v>
          </cell>
          <cell r="B289" t="str">
            <v>BROCA DE CONCRETO - DIÂMETRO DE 30CM</v>
          </cell>
          <cell r="H289" t="str">
            <v>M</v>
          </cell>
          <cell r="J289">
            <v>117.54</v>
          </cell>
        </row>
        <row r="290">
          <cell r="C290">
            <v>2015</v>
          </cell>
          <cell r="D290" t="str">
            <v>FERREIRO (SGSP)</v>
          </cell>
          <cell r="E290" t="str">
            <v>H</v>
          </cell>
          <cell r="F290">
            <v>24.43</v>
          </cell>
          <cell r="G290">
            <v>0.1152</v>
          </cell>
          <cell r="I290">
            <v>2.8153999999999999</v>
          </cell>
        </row>
        <row r="291">
          <cell r="C291">
            <v>2016</v>
          </cell>
          <cell r="D291" t="str">
            <v>AJUDANTE DE FERREIRO - ARMADOR (SGSP)</v>
          </cell>
          <cell r="E291" t="str">
            <v>H</v>
          </cell>
          <cell r="F291">
            <v>19.559999999999999</v>
          </cell>
          <cell r="G291">
            <v>0.1152</v>
          </cell>
          <cell r="I291">
            <v>2.2541000000000002</v>
          </cell>
        </row>
        <row r="292">
          <cell r="C292">
            <v>2020</v>
          </cell>
          <cell r="D292" t="str">
            <v>PEDREIRO (SGSP)</v>
          </cell>
          <cell r="E292" t="str">
            <v>H</v>
          </cell>
          <cell r="F292">
            <v>24.28</v>
          </cell>
          <cell r="G292">
            <v>0.36</v>
          </cell>
          <cell r="I292">
            <v>8.7424999999999997</v>
          </cell>
        </row>
        <row r="293">
          <cell r="C293">
            <v>2099</v>
          </cell>
          <cell r="D293" t="str">
            <v>SERVENTE (SGSP)</v>
          </cell>
          <cell r="E293" t="str">
            <v>H</v>
          </cell>
          <cell r="F293">
            <v>19.59</v>
          </cell>
          <cell r="G293">
            <v>3.2854100000000002</v>
          </cell>
          <cell r="I293">
            <v>64.3703</v>
          </cell>
        </row>
        <row r="294">
          <cell r="C294">
            <v>10608</v>
          </cell>
          <cell r="D294" t="str">
            <v>CONCRETO FCK=15MPA C/ BRITA 2</v>
          </cell>
          <cell r="E294" t="str">
            <v>M3</v>
          </cell>
          <cell r="F294">
            <v>346.87</v>
          </cell>
          <cell r="G294">
            <v>7.0599999999999996E-2</v>
          </cell>
          <cell r="I294">
            <v>24.489000000000001</v>
          </cell>
        </row>
        <row r="295">
          <cell r="C295">
            <v>11501</v>
          </cell>
          <cell r="D295" t="str">
            <v>AÇO CA-25 - MÉDIA BITOLAS</v>
          </cell>
          <cell r="E295" t="str">
            <v>KG</v>
          </cell>
          <cell r="F295">
            <v>10.199999999999999</v>
          </cell>
          <cell r="G295">
            <v>1.4112</v>
          </cell>
          <cell r="I295">
            <v>14.394500000000001</v>
          </cell>
        </row>
        <row r="296">
          <cell r="C296">
            <v>17740</v>
          </cell>
          <cell r="D296" t="str">
            <v>ARAME RECOZIDO N. 16 E N. 18</v>
          </cell>
          <cell r="E296" t="str">
            <v>Kg</v>
          </cell>
          <cell r="F296">
            <v>16.54</v>
          </cell>
          <cell r="G296">
            <v>2.8799999999999999E-2</v>
          </cell>
          <cell r="I296">
            <v>0.4763</v>
          </cell>
        </row>
        <row r="297">
          <cell r="A297">
            <v>20105</v>
          </cell>
          <cell r="B297" t="str">
            <v>ESTACA DE CONCRETO MOLDADA NO LOCAL, TIPO "STRAUSS" - ATÉ 20T</v>
          </cell>
          <cell r="H297" t="str">
            <v>M</v>
          </cell>
          <cell r="J297">
            <v>57.56</v>
          </cell>
        </row>
        <row r="298">
          <cell r="C298">
            <v>2099</v>
          </cell>
          <cell r="D298" t="str">
            <v>SERVENTE (SGSP)</v>
          </cell>
          <cell r="E298" t="str">
            <v>H</v>
          </cell>
          <cell r="F298">
            <v>19.59</v>
          </cell>
          <cell r="G298">
            <v>0.1</v>
          </cell>
          <cell r="I298">
            <v>1.9592000000000001</v>
          </cell>
        </row>
        <row r="299">
          <cell r="C299">
            <v>10010</v>
          </cell>
          <cell r="D299" t="str">
            <v>CRAVAÇÃO DE ESTACAS MOLDADAS NO LOCAL TIPO STRAUSS D=25 CM (ATÉ 20 TON)</v>
          </cell>
          <cell r="E299" t="str">
            <v>M</v>
          </cell>
          <cell r="F299">
            <v>33.75</v>
          </cell>
          <cell r="G299">
            <v>1</v>
          </cell>
          <cell r="I299">
            <v>33.75</v>
          </cell>
        </row>
        <row r="300">
          <cell r="C300">
            <v>10608</v>
          </cell>
          <cell r="D300" t="str">
            <v>CONCRETO FCK=15MPA C/ BRITA 2</v>
          </cell>
          <cell r="E300" t="str">
            <v>M3</v>
          </cell>
          <cell r="F300">
            <v>346.87</v>
          </cell>
          <cell r="G300">
            <v>4.9000000000000002E-2</v>
          </cell>
          <cell r="I300">
            <v>16.996600000000001</v>
          </cell>
        </row>
        <row r="301">
          <cell r="C301">
            <v>11501</v>
          </cell>
          <cell r="D301" t="str">
            <v>AÇO CA-25 - MÉDIA BITOLAS</v>
          </cell>
          <cell r="E301" t="str">
            <v>KG</v>
          </cell>
          <cell r="F301">
            <v>10.199999999999999</v>
          </cell>
          <cell r="G301">
            <v>0.46</v>
          </cell>
          <cell r="I301">
            <v>4.6920999999999999</v>
          </cell>
        </row>
        <row r="302">
          <cell r="C302">
            <v>17740</v>
          </cell>
          <cell r="D302" t="str">
            <v>ARAME RECOZIDO N. 16 E N. 18</v>
          </cell>
          <cell r="E302" t="str">
            <v>Kg</v>
          </cell>
          <cell r="F302">
            <v>16.54</v>
          </cell>
          <cell r="G302">
            <v>0.01</v>
          </cell>
          <cell r="I302">
            <v>0.16539999999999999</v>
          </cell>
        </row>
        <row r="303">
          <cell r="A303">
            <v>20106</v>
          </cell>
          <cell r="B303" t="str">
            <v>ESTACA DE CONCRETO MOLDADA NO LOCAL, TIPO "STRAUSS" - ATÉ 30T</v>
          </cell>
          <cell r="H303" t="str">
            <v>M</v>
          </cell>
          <cell r="J303">
            <v>72.709999999999994</v>
          </cell>
        </row>
        <row r="304">
          <cell r="C304">
            <v>2099</v>
          </cell>
          <cell r="D304" t="str">
            <v>SERVENTE (SGSP)</v>
          </cell>
          <cell r="E304" t="str">
            <v>H</v>
          </cell>
          <cell r="F304">
            <v>19.59</v>
          </cell>
          <cell r="G304">
            <v>0.1</v>
          </cell>
          <cell r="I304">
            <v>1.9592000000000001</v>
          </cell>
        </row>
        <row r="305">
          <cell r="C305">
            <v>10011</v>
          </cell>
          <cell r="D305" t="str">
            <v>CRAVAÇÃO DE ESTACAS MOLDADAS NO LOCAL TIPO STRAUSS D=32 CM (ATÉ 30 TON)</v>
          </cell>
          <cell r="E305" t="str">
            <v>M</v>
          </cell>
          <cell r="F305">
            <v>38.14</v>
          </cell>
          <cell r="G305">
            <v>1</v>
          </cell>
          <cell r="I305">
            <v>38.14</v>
          </cell>
        </row>
        <row r="306">
          <cell r="C306">
            <v>10608</v>
          </cell>
          <cell r="D306" t="str">
            <v>CONCRETO FCK=15MPA C/ BRITA 2</v>
          </cell>
          <cell r="E306" t="str">
            <v>M3</v>
          </cell>
          <cell r="F306">
            <v>346.87</v>
          </cell>
          <cell r="G306">
            <v>0.08</v>
          </cell>
          <cell r="I306">
            <v>27.749600000000001</v>
          </cell>
        </row>
        <row r="307">
          <cell r="C307">
            <v>11501</v>
          </cell>
          <cell r="D307" t="str">
            <v>AÇO CA-25 - MÉDIA BITOLAS</v>
          </cell>
          <cell r="E307" t="str">
            <v>KG</v>
          </cell>
          <cell r="F307">
            <v>10.199999999999999</v>
          </cell>
          <cell r="G307">
            <v>0.46</v>
          </cell>
          <cell r="I307">
            <v>4.6920999999999999</v>
          </cell>
        </row>
        <row r="308">
          <cell r="C308">
            <v>17740</v>
          </cell>
          <cell r="D308" t="str">
            <v>ARAME RECOZIDO N. 16 E N. 18</v>
          </cell>
          <cell r="E308" t="str">
            <v>Kg</v>
          </cell>
          <cell r="F308">
            <v>16.54</v>
          </cell>
          <cell r="G308">
            <v>0.01</v>
          </cell>
          <cell r="I308">
            <v>0.16539999999999999</v>
          </cell>
        </row>
        <row r="309">
          <cell r="A309">
            <v>20107</v>
          </cell>
          <cell r="B309" t="str">
            <v>ESTACA DE CONCRETO MOLDADA NO LOCAL, TIPO "STRAUSS" - ATÉ 40T</v>
          </cell>
          <cell r="H309" t="str">
            <v>M</v>
          </cell>
          <cell r="J309">
            <v>95.25</v>
          </cell>
        </row>
        <row r="310">
          <cell r="C310">
            <v>2099</v>
          </cell>
          <cell r="D310" t="str">
            <v>SERVENTE (SGSP)</v>
          </cell>
          <cell r="E310" t="str">
            <v>H</v>
          </cell>
          <cell r="F310">
            <v>19.59</v>
          </cell>
          <cell r="G310">
            <v>0.1</v>
          </cell>
          <cell r="I310">
            <v>1.9592000000000001</v>
          </cell>
        </row>
        <row r="311">
          <cell r="C311">
            <v>10012</v>
          </cell>
          <cell r="D311" t="str">
            <v>CRAVAÇÃO DE ESTACAS MOLDADAS NO LOCAL TIPO STRAUSS D=38 CM (ATÉ 40 TON)</v>
          </cell>
          <cell r="E311" t="str">
            <v>M</v>
          </cell>
          <cell r="F311">
            <v>45.6</v>
          </cell>
          <cell r="G311">
            <v>1</v>
          </cell>
          <cell r="I311">
            <v>45.6</v>
          </cell>
        </row>
        <row r="312">
          <cell r="C312">
            <v>10608</v>
          </cell>
          <cell r="D312" t="str">
            <v>CONCRETO FCK=15MPA C/ BRITA 2</v>
          </cell>
          <cell r="E312" t="str">
            <v>M3</v>
          </cell>
          <cell r="F312">
            <v>346.87</v>
          </cell>
          <cell r="G312">
            <v>0.113</v>
          </cell>
          <cell r="I312">
            <v>39.196300000000001</v>
          </cell>
        </row>
        <row r="313">
          <cell r="C313">
            <v>11501</v>
          </cell>
          <cell r="D313" t="str">
            <v>AÇO CA-25 - MÉDIA BITOLAS</v>
          </cell>
          <cell r="E313" t="str">
            <v>KG</v>
          </cell>
          <cell r="F313">
            <v>10.199999999999999</v>
          </cell>
          <cell r="G313">
            <v>0.8</v>
          </cell>
          <cell r="I313">
            <v>8.1600999999999999</v>
          </cell>
        </row>
        <row r="314">
          <cell r="C314">
            <v>17740</v>
          </cell>
          <cell r="D314" t="str">
            <v>ARAME RECOZIDO N. 16 E N. 18</v>
          </cell>
          <cell r="E314" t="str">
            <v>Kg</v>
          </cell>
          <cell r="F314">
            <v>16.54</v>
          </cell>
          <cell r="G314">
            <v>0.02</v>
          </cell>
          <cell r="I314">
            <v>0.33079999999999998</v>
          </cell>
        </row>
        <row r="315">
          <cell r="A315">
            <v>20108</v>
          </cell>
          <cell r="B315" t="str">
            <v>ESTACA DE CONCRETO MOLDADA NO LOCAL, TIPO "STRAUSS" - ATÉ 60T</v>
          </cell>
          <cell r="H315" t="str">
            <v>M</v>
          </cell>
          <cell r="J315">
            <v>130.81</v>
          </cell>
        </row>
        <row r="316">
          <cell r="C316">
            <v>2099</v>
          </cell>
          <cell r="D316" t="str">
            <v>SERVENTE (SGSP)</v>
          </cell>
          <cell r="E316" t="str">
            <v>H</v>
          </cell>
          <cell r="F316">
            <v>19.59</v>
          </cell>
          <cell r="G316">
            <v>0.15</v>
          </cell>
          <cell r="I316">
            <v>2.9388999999999998</v>
          </cell>
        </row>
        <row r="317">
          <cell r="C317">
            <v>10013</v>
          </cell>
          <cell r="D317" t="str">
            <v>CRAVAÇÃO DE ESTACAS MOLDADAS NO LOCAL TIPO STRAUSS D=45 CM (ATÉ 60 TON)</v>
          </cell>
          <cell r="E317" t="str">
            <v>M</v>
          </cell>
          <cell r="F317">
            <v>73.59</v>
          </cell>
          <cell r="G317">
            <v>1</v>
          </cell>
          <cell r="I317">
            <v>73.59</v>
          </cell>
        </row>
        <row r="318">
          <cell r="C318">
            <v>10608</v>
          </cell>
          <cell r="D318" t="str">
            <v>CONCRETO FCK=15MPA C/ BRITA 2</v>
          </cell>
          <cell r="E318" t="str">
            <v>M3</v>
          </cell>
          <cell r="F318">
            <v>346.87</v>
          </cell>
          <cell r="G318">
            <v>0.13200000000000001</v>
          </cell>
          <cell r="I318">
            <v>45.786900000000003</v>
          </cell>
        </row>
        <row r="319">
          <cell r="C319">
            <v>11501</v>
          </cell>
          <cell r="D319" t="str">
            <v>AÇO CA-25 - MÉDIA BITOLAS</v>
          </cell>
          <cell r="E319" t="str">
            <v>KG</v>
          </cell>
          <cell r="F319">
            <v>10.199999999999999</v>
          </cell>
          <cell r="G319">
            <v>0.8</v>
          </cell>
          <cell r="I319">
            <v>8.1600999999999999</v>
          </cell>
        </row>
        <row r="320">
          <cell r="C320">
            <v>17740</v>
          </cell>
          <cell r="D320" t="str">
            <v>ARAME RECOZIDO N. 16 E N. 18</v>
          </cell>
          <cell r="E320" t="str">
            <v>Kg</v>
          </cell>
          <cell r="F320">
            <v>16.54</v>
          </cell>
          <cell r="G320">
            <v>0.02</v>
          </cell>
          <cell r="I320">
            <v>0.33079999999999998</v>
          </cell>
        </row>
        <row r="321">
          <cell r="A321">
            <v>20120</v>
          </cell>
          <cell r="B321" t="str">
            <v>TUBULÃO - ESCAVAÇÃO A CÉU ABERTO, COM PÁ E PICARETA</v>
          </cell>
          <cell r="H321" t="str">
            <v>M3</v>
          </cell>
          <cell r="J321">
            <v>475.64</v>
          </cell>
        </row>
        <row r="322">
          <cell r="C322">
            <v>2008</v>
          </cell>
          <cell r="D322" t="str">
            <v>POCEIRO - EXECUTA ESCAVAÇÃO A CÉU ABERTO (SGSP)</v>
          </cell>
          <cell r="E322" t="str">
            <v>H</v>
          </cell>
          <cell r="F322">
            <v>23.79</v>
          </cell>
          <cell r="G322">
            <v>10</v>
          </cell>
          <cell r="I322">
            <v>237.9494</v>
          </cell>
        </row>
        <row r="323">
          <cell r="C323">
            <v>2009</v>
          </cell>
          <cell r="D323" t="str">
            <v>AJUDANTE DE POCEIRO - EXECUTA ESCAVAÇÃO A CÉU ABERTO (SGSP)</v>
          </cell>
          <cell r="E323" t="str">
            <v>H</v>
          </cell>
          <cell r="F323">
            <v>23.76</v>
          </cell>
          <cell r="G323">
            <v>10</v>
          </cell>
          <cell r="I323">
            <v>237.69159999999999</v>
          </cell>
        </row>
        <row r="324">
          <cell r="A324">
            <v>20134</v>
          </cell>
          <cell r="B324" t="str">
            <v>TUBULÃO A CÉU ABERTO FCK=20 MPA</v>
          </cell>
          <cell r="H324" t="str">
            <v>M3</v>
          </cell>
          <cell r="J324">
            <v>627.91999999999996</v>
          </cell>
        </row>
        <row r="325">
          <cell r="C325">
            <v>2020</v>
          </cell>
          <cell r="D325" t="str">
            <v>PEDREIRO (SGSP)</v>
          </cell>
          <cell r="E325" t="str">
            <v>H</v>
          </cell>
          <cell r="F325">
            <v>24.28</v>
          </cell>
          <cell r="G325">
            <v>2</v>
          </cell>
          <cell r="I325">
            <v>48.569499999999998</v>
          </cell>
        </row>
        <row r="326">
          <cell r="C326">
            <v>2099</v>
          </cell>
          <cell r="D326" t="str">
            <v>SERVENTE (SGSP)</v>
          </cell>
          <cell r="E326" t="str">
            <v>H</v>
          </cell>
          <cell r="F326">
            <v>19.59</v>
          </cell>
          <cell r="G326">
            <v>12</v>
          </cell>
          <cell r="I326">
            <v>235.11359999999999</v>
          </cell>
        </row>
        <row r="327">
          <cell r="C327">
            <v>10524</v>
          </cell>
          <cell r="D327" t="str">
            <v>CONCRETO USINADO, BRITA 1E2,SLUMP 5+OU-1cm / FCK= 20,0MPA</v>
          </cell>
          <cell r="E327" t="str">
            <v>M3</v>
          </cell>
          <cell r="F327">
            <v>344.24</v>
          </cell>
          <cell r="G327">
            <v>1</v>
          </cell>
          <cell r="I327">
            <v>344.24</v>
          </cell>
        </row>
        <row r="328">
          <cell r="A328">
            <v>20138</v>
          </cell>
          <cell r="B328" t="str">
            <v>ESTACA DE CONCRETO PRÉ-MOLDADA COM CARGA ADMISSÍVEL PARA ESTRUTURA DE 20 T</v>
          </cell>
          <cell r="H328" t="str">
            <v>M</v>
          </cell>
          <cell r="J328">
            <v>87.61</v>
          </cell>
        </row>
        <row r="329">
          <cell r="C329">
            <v>10001</v>
          </cell>
          <cell r="D329" t="str">
            <v>FORNECIMENTO E CRAVAÇÃO DE ESTACA DE CONCRETO PRÉ-MOLDADA COM CARGA ADMISSÍVEL P/ ESTRUTURA DE 20T - ATÉ 10M</v>
          </cell>
          <cell r="E329" t="str">
            <v>M</v>
          </cell>
          <cell r="F329">
            <v>85.06</v>
          </cell>
          <cell r="G329">
            <v>1.03</v>
          </cell>
          <cell r="I329">
            <v>87.611800000000002</v>
          </cell>
        </row>
        <row r="330">
          <cell r="A330">
            <v>20139</v>
          </cell>
          <cell r="B330" t="str">
            <v>ESTACA DE CONCRETO PRÉ-MOLDADA COM CARGA ADMISSÍVEL PARA ESTRUTURA DE 30 T</v>
          </cell>
          <cell r="H330" t="str">
            <v>M</v>
          </cell>
          <cell r="J330">
            <v>91.41</v>
          </cell>
        </row>
        <row r="331">
          <cell r="C331">
            <v>10002</v>
          </cell>
          <cell r="D331" t="str">
            <v>FORNECIMENTO E CRAVAÇÃO DE ESTACA DE CONCRETO PRÉ-MOLDADA COM CARGA ADMISSÍVEL P/ ESTRUTURA DE 30T - ATÉ 10M</v>
          </cell>
          <cell r="E331" t="str">
            <v>M</v>
          </cell>
          <cell r="F331">
            <v>88.75</v>
          </cell>
          <cell r="G331">
            <v>1.03</v>
          </cell>
          <cell r="I331">
            <v>91.412499999999994</v>
          </cell>
        </row>
        <row r="332">
          <cell r="A332">
            <v>20140</v>
          </cell>
          <cell r="B332" t="str">
            <v>ESTACA DE CONCRETO PRÉ-MOLDADA COM CARGA ADMISSÍVEL PARA ESTRUTURA DE 40 T</v>
          </cell>
          <cell r="H332" t="str">
            <v>M</v>
          </cell>
          <cell r="J332">
            <v>120.73</v>
          </cell>
        </row>
        <row r="333">
          <cell r="C333">
            <v>10003</v>
          </cell>
          <cell r="D333" t="str">
            <v>FORNECIMENTO E CRAVAÇÃO DE ESTACA DE CONCRETO PRÉ-MOLDADA COM CARGA ADMISSÍVEL P/ ESTRUTURA DE 40T - ATÉ 10M</v>
          </cell>
          <cell r="E333" t="str">
            <v>M</v>
          </cell>
          <cell r="F333">
            <v>117.21</v>
          </cell>
          <cell r="G333">
            <v>1.03</v>
          </cell>
          <cell r="I333">
            <v>120.72629999999999</v>
          </cell>
        </row>
        <row r="334">
          <cell r="A334">
            <v>20141</v>
          </cell>
          <cell r="B334" t="str">
            <v>ESTACA DE CONCRETO PRÉ-MOLDADA COM CARGA ADMISSÍVEL PARA ESTRUTURA DE 60 T</v>
          </cell>
          <cell r="H334" t="str">
            <v>M</v>
          </cell>
          <cell r="J334">
            <v>160.29</v>
          </cell>
        </row>
        <row r="335">
          <cell r="C335">
            <v>10004</v>
          </cell>
          <cell r="D335" t="str">
            <v>FORNECIMENTO E CRAVAÇÃO DE ESTACA DE CONCRETO PRÉ-MOLDADA COM CARGA ADMISSÍVEL P/ ESTRUTURA DE 60T - ATÉ 10M</v>
          </cell>
          <cell r="E335" t="str">
            <v>M</v>
          </cell>
          <cell r="F335">
            <v>155.62</v>
          </cell>
          <cell r="G335">
            <v>1.03</v>
          </cell>
          <cell r="I335">
            <v>160.2886</v>
          </cell>
        </row>
        <row r="336">
          <cell r="A336">
            <v>20142</v>
          </cell>
          <cell r="B336" t="str">
            <v>ESTACA DE CONCRETO PRÉ-MOLDADA COM CARGA ADMISSÍVEL PARA ESTRUTURA DE 70 T</v>
          </cell>
          <cell r="H336" t="str">
            <v>M</v>
          </cell>
          <cell r="J336">
            <v>190.21</v>
          </cell>
        </row>
        <row r="337">
          <cell r="C337">
            <v>10005</v>
          </cell>
          <cell r="D337" t="str">
            <v>FORNECIMENTO E CRAVAÇÃO DE ESTACA DE CONCRETO PRÉ-MOLDADA COM CARGA ADMISSÍVEL P/ ESTRUTURA DE 70T - ATÉ 10M</v>
          </cell>
          <cell r="E337" t="str">
            <v>M</v>
          </cell>
          <cell r="F337">
            <v>184.67</v>
          </cell>
          <cell r="G337">
            <v>1.03</v>
          </cell>
          <cell r="I337">
            <v>190.21010000000001</v>
          </cell>
        </row>
        <row r="338">
          <cell r="A338">
            <v>20143</v>
          </cell>
          <cell r="B338" t="str">
            <v>EMENDA DE ESTACA DE CONCRETO PRÉ-MOLDADA - DIÂMETRO 17 CM - 20 T</v>
          </cell>
          <cell r="H338" t="str">
            <v>UN</v>
          </cell>
          <cell r="J338">
            <v>34.42</v>
          </cell>
        </row>
        <row r="339">
          <cell r="C339">
            <v>10060</v>
          </cell>
          <cell r="D339" t="str">
            <v>EMENDA DE ESTACA DE CONCRETO PRÉ MOLDADA 17 CM - 20 T</v>
          </cell>
          <cell r="E339" t="str">
            <v>Un</v>
          </cell>
          <cell r="F339">
            <v>34.42</v>
          </cell>
          <cell r="G339">
            <v>1</v>
          </cell>
          <cell r="I339">
            <v>34.42</v>
          </cell>
        </row>
        <row r="340">
          <cell r="A340">
            <v>20144</v>
          </cell>
          <cell r="B340" t="str">
            <v>EMENDA DE ESTACA DE CONCRETO PRÉ-MOLDADA - DIÂMETRO 20 CM - 30 T</v>
          </cell>
          <cell r="H340" t="str">
            <v>UN</v>
          </cell>
          <cell r="J340">
            <v>39.299999999999997</v>
          </cell>
        </row>
        <row r="341">
          <cell r="C341">
            <v>10061</v>
          </cell>
          <cell r="D341" t="str">
            <v>EMENDA DE ESTACA DE CONCRETO PRÉ MOLDADA 20 CM - 30 T</v>
          </cell>
          <cell r="E341" t="str">
            <v>Un</v>
          </cell>
          <cell r="F341">
            <v>39.299999999999997</v>
          </cell>
          <cell r="G341">
            <v>1</v>
          </cell>
          <cell r="I341">
            <v>39.299999999999997</v>
          </cell>
        </row>
        <row r="342">
          <cell r="A342">
            <v>20145</v>
          </cell>
          <cell r="B342" t="str">
            <v>EMENDA DE ESTACA DE CONCRETO PRÉ-MOLDADA - DIÂMETRO 23 CM - 40 T</v>
          </cell>
          <cell r="H342" t="str">
            <v>UN</v>
          </cell>
          <cell r="J342">
            <v>45.32</v>
          </cell>
        </row>
        <row r="343">
          <cell r="C343">
            <v>10062</v>
          </cell>
          <cell r="D343" t="str">
            <v>EMENDA DE ESTACA DE CONCRETO PRÉ MOLDADA 23 CM - 40 T</v>
          </cell>
          <cell r="E343" t="str">
            <v>Un</v>
          </cell>
          <cell r="F343">
            <v>45.32</v>
          </cell>
          <cell r="G343">
            <v>1</v>
          </cell>
          <cell r="I343">
            <v>45.32</v>
          </cell>
        </row>
        <row r="344">
          <cell r="A344">
            <v>20146</v>
          </cell>
          <cell r="B344" t="str">
            <v>EMENDA DE ESTACA DE CONCRETO PRÉ-MOLDADA - DIÂMETRO 28 CM - 60 T</v>
          </cell>
          <cell r="H344" t="str">
            <v>UN</v>
          </cell>
          <cell r="J344">
            <v>49.65</v>
          </cell>
        </row>
        <row r="345">
          <cell r="C345">
            <v>10063</v>
          </cell>
          <cell r="D345" t="str">
            <v>EMENDA DE ESTACA DE CONCRETO PRÉ MOLDADA 28 CM - 60 T</v>
          </cell>
          <cell r="E345" t="str">
            <v>Un</v>
          </cell>
          <cell r="F345">
            <v>49.65</v>
          </cell>
          <cell r="G345">
            <v>1</v>
          </cell>
          <cell r="I345">
            <v>49.65</v>
          </cell>
        </row>
        <row r="346">
          <cell r="A346">
            <v>20147</v>
          </cell>
          <cell r="B346" t="str">
            <v>EMENDA DE ESTACA DE CONCRETO PRÉ-MOLDADA - DIÂMETRO 33 CM - 70 T</v>
          </cell>
          <cell r="H346" t="str">
            <v>UN</v>
          </cell>
          <cell r="J346">
            <v>55.85</v>
          </cell>
        </row>
        <row r="347">
          <cell r="C347">
            <v>10064</v>
          </cell>
          <cell r="D347" t="str">
            <v>EMENDA DE ESTACA DE CONCRETO PRÉ MOLDADA 33 CM - 70 T</v>
          </cell>
          <cell r="E347" t="str">
            <v>Un</v>
          </cell>
          <cell r="F347">
            <v>55.85</v>
          </cell>
          <cell r="G347">
            <v>1</v>
          </cell>
          <cell r="I347">
            <v>55.85</v>
          </cell>
        </row>
        <row r="348">
          <cell r="A348">
            <v>20148</v>
          </cell>
          <cell r="B348" t="str">
            <v>CORTE E REPARO DE CABEÇA DE ESTACA</v>
          </cell>
          <cell r="H348" t="str">
            <v>UN</v>
          </cell>
          <cell r="J348">
            <v>55.05</v>
          </cell>
        </row>
        <row r="349">
          <cell r="C349">
            <v>2020</v>
          </cell>
          <cell r="D349" t="str">
            <v>PEDREIRO (SGSP)</v>
          </cell>
          <cell r="E349" t="str">
            <v>H</v>
          </cell>
          <cell r="F349">
            <v>24.28</v>
          </cell>
          <cell r="G349">
            <v>0.25</v>
          </cell>
          <cell r="I349">
            <v>6.0711000000000004</v>
          </cell>
        </row>
        <row r="350">
          <cell r="C350">
            <v>2099</v>
          </cell>
          <cell r="D350" t="str">
            <v>SERVENTE (SGSP)</v>
          </cell>
          <cell r="E350" t="str">
            <v>H</v>
          </cell>
          <cell r="F350">
            <v>19.59</v>
          </cell>
          <cell r="G350">
            <v>2.5</v>
          </cell>
          <cell r="I350">
            <v>48.981999999999999</v>
          </cell>
        </row>
        <row r="351">
          <cell r="A351">
            <v>20151</v>
          </cell>
          <cell r="B351" t="str">
            <v>ESTACAS ESCAVADAS MECANICAMENTE - DIÂMETRO DE 25CM</v>
          </cell>
          <cell r="H351" t="str">
            <v>M</v>
          </cell>
          <cell r="J351">
            <v>37.32</v>
          </cell>
        </row>
        <row r="352">
          <cell r="C352">
            <v>2099</v>
          </cell>
          <cell r="D352" t="str">
            <v>SERVENTE (SGSP)</v>
          </cell>
          <cell r="E352" t="str">
            <v>H</v>
          </cell>
          <cell r="F352">
            <v>19.59</v>
          </cell>
          <cell r="G352">
            <v>0.1</v>
          </cell>
          <cell r="I352">
            <v>1.9592000000000001</v>
          </cell>
        </row>
        <row r="353">
          <cell r="C353">
            <v>10017</v>
          </cell>
          <cell r="D353" t="str">
            <v>ESCAVAÇÃO MECÂNICA D= 25 CM - P/ ESTACAS ESCAVADAS</v>
          </cell>
          <cell r="E353" t="str">
            <v>M</v>
          </cell>
          <cell r="F353">
            <v>13.64</v>
          </cell>
          <cell r="G353">
            <v>1</v>
          </cell>
          <cell r="I353">
            <v>13.64</v>
          </cell>
        </row>
        <row r="354">
          <cell r="C354">
            <v>10524</v>
          </cell>
          <cell r="D354" t="str">
            <v>CONCRETO USINADO, BRITA 1E2,SLUMP 5+OU-1cm / FCK= 20,0MPA</v>
          </cell>
          <cell r="E354" t="str">
            <v>M3</v>
          </cell>
          <cell r="F354">
            <v>344.24</v>
          </cell>
          <cell r="G354">
            <v>4.9000000000000002E-2</v>
          </cell>
          <cell r="I354">
            <v>16.867699999999999</v>
          </cell>
        </row>
        <row r="355">
          <cell r="C355">
            <v>11501</v>
          </cell>
          <cell r="D355" t="str">
            <v>AÇO CA-25 - MÉDIA BITOLAS</v>
          </cell>
          <cell r="E355" t="str">
            <v>KG</v>
          </cell>
          <cell r="F355">
            <v>10.199999999999999</v>
          </cell>
          <cell r="G355">
            <v>0.46</v>
          </cell>
          <cell r="I355">
            <v>4.6920999999999999</v>
          </cell>
        </row>
        <row r="356">
          <cell r="C356">
            <v>17740</v>
          </cell>
          <cell r="D356" t="str">
            <v>ARAME RECOZIDO N. 16 E N. 18</v>
          </cell>
          <cell r="E356" t="str">
            <v>Kg</v>
          </cell>
          <cell r="F356">
            <v>16.54</v>
          </cell>
          <cell r="G356">
            <v>0.01</v>
          </cell>
          <cell r="I356">
            <v>0.16539999999999999</v>
          </cell>
        </row>
        <row r="357">
          <cell r="A357">
            <v>20152</v>
          </cell>
          <cell r="B357" t="str">
            <v>ESTACAS ESCAVADAS MECANICAMENTE - DIÂMETRO DE 30CM</v>
          </cell>
          <cell r="H357" t="str">
            <v>M</v>
          </cell>
          <cell r="J357">
            <v>48.75</v>
          </cell>
        </row>
        <row r="358">
          <cell r="C358">
            <v>2099</v>
          </cell>
          <cell r="D358" t="str">
            <v>SERVENTE (SGSP)</v>
          </cell>
          <cell r="E358" t="str">
            <v>H</v>
          </cell>
          <cell r="F358">
            <v>19.59</v>
          </cell>
          <cell r="G358">
            <v>0.1</v>
          </cell>
          <cell r="I358">
            <v>1.9592000000000001</v>
          </cell>
        </row>
        <row r="359">
          <cell r="C359">
            <v>10018</v>
          </cell>
          <cell r="D359" t="str">
            <v>ESCAVAÇÃO MECÂNICA D= 30 CM - P/ ESTACAS ESCAVADAS</v>
          </cell>
          <cell r="E359" t="str">
            <v>M</v>
          </cell>
          <cell r="F359">
            <v>15.59</v>
          </cell>
          <cell r="G359">
            <v>1</v>
          </cell>
          <cell r="I359">
            <v>15.59</v>
          </cell>
        </row>
        <row r="360">
          <cell r="C360">
            <v>10524</v>
          </cell>
          <cell r="D360" t="str">
            <v>CONCRETO USINADO, BRITA 1E2,SLUMP 5+OU-1cm / FCK= 20,0MPA</v>
          </cell>
          <cell r="E360" t="str">
            <v>M3</v>
          </cell>
          <cell r="F360">
            <v>344.24</v>
          </cell>
          <cell r="G360">
            <v>7.0999999999999994E-2</v>
          </cell>
          <cell r="I360">
            <v>24.440999999999999</v>
          </cell>
        </row>
        <row r="361">
          <cell r="C361">
            <v>11501</v>
          </cell>
          <cell r="D361" t="str">
            <v>AÇO CA-25 - MÉDIA BITOLAS</v>
          </cell>
          <cell r="E361" t="str">
            <v>KG</v>
          </cell>
          <cell r="F361">
            <v>10.199999999999999</v>
          </cell>
          <cell r="G361">
            <v>0.63</v>
          </cell>
          <cell r="I361">
            <v>6.4260999999999999</v>
          </cell>
        </row>
        <row r="362">
          <cell r="C362">
            <v>17740</v>
          </cell>
          <cell r="D362" t="str">
            <v>ARAME RECOZIDO N. 16 E N. 18</v>
          </cell>
          <cell r="E362" t="str">
            <v>Kg</v>
          </cell>
          <cell r="F362">
            <v>16.54</v>
          </cell>
          <cell r="G362">
            <v>0.02</v>
          </cell>
          <cell r="I362">
            <v>0.33079999999999998</v>
          </cell>
        </row>
        <row r="363">
          <cell r="A363">
            <v>20153</v>
          </cell>
          <cell r="B363" t="str">
            <v>ESTACAS ESCAVADAS MECANICAMENTE - DIÂMETRO DE 35CM</v>
          </cell>
          <cell r="H363" t="str">
            <v>M</v>
          </cell>
          <cell r="J363">
            <v>62.17</v>
          </cell>
        </row>
        <row r="364">
          <cell r="C364">
            <v>2099</v>
          </cell>
          <cell r="D364" t="str">
            <v>SERVENTE (SGSP)</v>
          </cell>
          <cell r="E364" t="str">
            <v>H</v>
          </cell>
          <cell r="F364">
            <v>19.59</v>
          </cell>
          <cell r="G364">
            <v>0.1</v>
          </cell>
          <cell r="I364">
            <v>1.9592000000000001</v>
          </cell>
        </row>
        <row r="365">
          <cell r="C365">
            <v>10019</v>
          </cell>
          <cell r="D365" t="str">
            <v>ESCAVAÇÃO MECÂNICA D= 35 CM - P/ ESTACAS ESCAVADAS</v>
          </cell>
          <cell r="E365" t="str">
            <v>M</v>
          </cell>
          <cell r="F365">
            <v>18.670000000000002</v>
          </cell>
          <cell r="G365">
            <v>1</v>
          </cell>
          <cell r="I365">
            <v>18.670000000000002</v>
          </cell>
        </row>
        <row r="366">
          <cell r="C366">
            <v>10524</v>
          </cell>
          <cell r="D366" t="str">
            <v>CONCRETO USINADO, BRITA 1E2,SLUMP 5+OU-1cm / FCK= 20,0MPA</v>
          </cell>
          <cell r="E366" t="str">
            <v>M3</v>
          </cell>
          <cell r="F366">
            <v>344.24</v>
          </cell>
          <cell r="G366">
            <v>9.6000000000000002E-2</v>
          </cell>
          <cell r="I366">
            <v>33.046999999999997</v>
          </cell>
        </row>
        <row r="367">
          <cell r="C367">
            <v>11501</v>
          </cell>
          <cell r="D367" t="str">
            <v>AÇO CA-25 - MÉDIA BITOLAS</v>
          </cell>
          <cell r="E367" t="str">
            <v>KG</v>
          </cell>
          <cell r="F367">
            <v>10.199999999999999</v>
          </cell>
          <cell r="G367">
            <v>0.8</v>
          </cell>
          <cell r="I367">
            <v>8.1600999999999999</v>
          </cell>
        </row>
        <row r="368">
          <cell r="C368">
            <v>17740</v>
          </cell>
          <cell r="D368" t="str">
            <v>ARAME RECOZIDO N. 16 E N. 18</v>
          </cell>
          <cell r="E368" t="str">
            <v>Kg</v>
          </cell>
          <cell r="F368">
            <v>16.54</v>
          </cell>
          <cell r="G368">
            <v>0.02</v>
          </cell>
          <cell r="I368">
            <v>0.33079999999999998</v>
          </cell>
        </row>
        <row r="369">
          <cell r="A369">
            <v>20155</v>
          </cell>
          <cell r="B369" t="str">
            <v>ESTACAS ESCAVADAS MECANICAMENTE - DIÂMETRO DE 40CM</v>
          </cell>
          <cell r="H369" t="str">
            <v>M</v>
          </cell>
          <cell r="J369">
            <v>85.9</v>
          </cell>
        </row>
        <row r="370">
          <cell r="C370">
            <v>2099</v>
          </cell>
          <cell r="D370" t="str">
            <v>SERVENTE (SGSP)</v>
          </cell>
          <cell r="E370" t="str">
            <v>H</v>
          </cell>
          <cell r="F370">
            <v>19.59</v>
          </cell>
          <cell r="G370">
            <v>0.1</v>
          </cell>
          <cell r="I370">
            <v>1.9592000000000001</v>
          </cell>
        </row>
        <row r="371">
          <cell r="C371">
            <v>10008</v>
          </cell>
          <cell r="D371" t="str">
            <v>ESCAVAÇÃO MECÂNICA D= 40 CM - P/ ESTACAS ESCAVADAS</v>
          </cell>
          <cell r="E371" t="str">
            <v>M</v>
          </cell>
          <cell r="F371">
            <v>21.14</v>
          </cell>
          <cell r="G371">
            <v>1</v>
          </cell>
          <cell r="I371">
            <v>21.14</v>
          </cell>
        </row>
        <row r="372">
          <cell r="C372">
            <v>10524</v>
          </cell>
          <cell r="D372" t="str">
            <v>CONCRETO USINADO, BRITA 1E2,SLUMP 5+OU-1cm / FCK= 20,0MPA</v>
          </cell>
          <cell r="E372" t="str">
            <v>M3</v>
          </cell>
          <cell r="F372">
            <v>344.24</v>
          </cell>
          <cell r="G372">
            <v>0.126</v>
          </cell>
          <cell r="I372">
            <v>43.374200000000002</v>
          </cell>
        </row>
        <row r="373">
          <cell r="C373">
            <v>11501</v>
          </cell>
          <cell r="D373" t="str">
            <v>AÇO CA-25 - MÉDIA BITOLAS</v>
          </cell>
          <cell r="E373" t="str">
            <v>KG</v>
          </cell>
          <cell r="F373">
            <v>10.199999999999999</v>
          </cell>
          <cell r="G373">
            <v>1.84</v>
          </cell>
          <cell r="I373">
            <v>18.7684</v>
          </cell>
        </row>
        <row r="374">
          <cell r="C374">
            <v>17740</v>
          </cell>
          <cell r="D374" t="str">
            <v>ARAME RECOZIDO N. 16 E N. 18</v>
          </cell>
          <cell r="E374" t="str">
            <v>Kg</v>
          </cell>
          <cell r="F374">
            <v>16.54</v>
          </cell>
          <cell r="G374">
            <v>0.04</v>
          </cell>
          <cell r="I374">
            <v>0.66159999999999997</v>
          </cell>
        </row>
        <row r="375">
          <cell r="A375">
            <v>20156</v>
          </cell>
          <cell r="B375" t="str">
            <v>ESTACAS ESCAVADAS MECANICAMENTE - DIÂMETRO DE 80CM</v>
          </cell>
          <cell r="H375" t="str">
            <v>M</v>
          </cell>
          <cell r="J375">
            <v>300.01</v>
          </cell>
        </row>
        <row r="376">
          <cell r="C376">
            <v>2099</v>
          </cell>
          <cell r="D376" t="str">
            <v>SERVENTE (SGSP)</v>
          </cell>
          <cell r="E376" t="str">
            <v>H</v>
          </cell>
          <cell r="F376">
            <v>19.59</v>
          </cell>
          <cell r="G376">
            <v>0.1</v>
          </cell>
          <cell r="I376">
            <v>1.9592000000000001</v>
          </cell>
        </row>
        <row r="377">
          <cell r="C377">
            <v>10009</v>
          </cell>
          <cell r="D377" t="str">
            <v>ESCAVAÇÃO MECÂNICA D= 80 CM - P/ ESTACAS ESCAVADAS</v>
          </cell>
          <cell r="E377" t="str">
            <v>M</v>
          </cell>
          <cell r="F377">
            <v>47.52</v>
          </cell>
          <cell r="G377">
            <v>1</v>
          </cell>
          <cell r="I377">
            <v>47.52</v>
          </cell>
        </row>
        <row r="378">
          <cell r="C378">
            <v>10524</v>
          </cell>
          <cell r="D378" t="str">
            <v>CONCRETO USINADO, BRITA 1E2,SLUMP 5+OU-1cm / FCK= 20,0MPA</v>
          </cell>
          <cell r="E378" t="str">
            <v>M3</v>
          </cell>
          <cell r="F378">
            <v>344.24</v>
          </cell>
          <cell r="G378">
            <v>0.502</v>
          </cell>
          <cell r="I378">
            <v>172.80840000000001</v>
          </cell>
        </row>
        <row r="379">
          <cell r="C379">
            <v>11501</v>
          </cell>
          <cell r="D379" t="str">
            <v>AÇO CA-25 - MÉDIA BITOLAS</v>
          </cell>
          <cell r="E379" t="str">
            <v>KG</v>
          </cell>
          <cell r="F379">
            <v>10.199999999999999</v>
          </cell>
          <cell r="G379">
            <v>7.36</v>
          </cell>
          <cell r="I379">
            <v>75.073599999999999</v>
          </cell>
        </row>
        <row r="380">
          <cell r="C380">
            <v>17740</v>
          </cell>
          <cell r="D380" t="str">
            <v>ARAME RECOZIDO N. 16 E N. 18</v>
          </cell>
          <cell r="E380" t="str">
            <v>Kg</v>
          </cell>
          <cell r="F380">
            <v>16.54</v>
          </cell>
          <cell r="G380">
            <v>0.16</v>
          </cell>
          <cell r="I380">
            <v>2.6463999999999999</v>
          </cell>
        </row>
        <row r="381">
          <cell r="A381">
            <v>20160</v>
          </cell>
          <cell r="B381" t="str">
            <v>ESTACA RAIZ DIÂMETRO DE 160MM PARA ATÉ 35 TF</v>
          </cell>
          <cell r="H381" t="str">
            <v>M</v>
          </cell>
          <cell r="J381">
            <v>288</v>
          </cell>
        </row>
        <row r="382">
          <cell r="C382">
            <v>2015</v>
          </cell>
          <cell r="D382" t="str">
            <v>FERREIRO (SGSP)</v>
          </cell>
          <cell r="E382" t="str">
            <v>H</v>
          </cell>
          <cell r="F382">
            <v>24.43</v>
          </cell>
          <cell r="G382">
            <v>0.70720000000000005</v>
          </cell>
          <cell r="I382">
            <v>17.2835</v>
          </cell>
        </row>
        <row r="383">
          <cell r="C383">
            <v>2016</v>
          </cell>
          <cell r="D383" t="str">
            <v>AJUDANTE DE FERREIRO - ARMADOR (SGSP)</v>
          </cell>
          <cell r="E383" t="str">
            <v>H</v>
          </cell>
          <cell r="F383">
            <v>19.559999999999999</v>
          </cell>
          <cell r="G383">
            <v>0.70720000000000005</v>
          </cell>
          <cell r="I383">
            <v>13.8377</v>
          </cell>
        </row>
        <row r="384">
          <cell r="C384">
            <v>10123</v>
          </cell>
          <cell r="D384" t="str">
            <v>EXECUÇÃO DE ESTACAS RAIZ D=160MM PERFURADAS EM SOLO - 35T (SEM FORNECIMENTO DE MATERIAIS) * VALOR P/ EXEC. EM CONDIÇÕES IDEAIS</v>
          </cell>
          <cell r="E384" t="str">
            <v>M</v>
          </cell>
          <cell r="F384">
            <v>167.39</v>
          </cell>
          <cell r="G384">
            <v>1</v>
          </cell>
          <cell r="I384">
            <v>167.39</v>
          </cell>
        </row>
        <row r="385">
          <cell r="C385">
            <v>10501</v>
          </cell>
          <cell r="D385" t="str">
            <v>AREIA LAVADA</v>
          </cell>
          <cell r="E385" t="str">
            <v>M3</v>
          </cell>
          <cell r="F385">
            <v>127.06</v>
          </cell>
          <cell r="G385">
            <v>0.03</v>
          </cell>
          <cell r="I385">
            <v>3.8115999999999999</v>
          </cell>
        </row>
        <row r="386">
          <cell r="C386">
            <v>10517</v>
          </cell>
          <cell r="D386" t="str">
            <v>CIMENTO PORTLAND CPII-E/F-32</v>
          </cell>
          <cell r="E386" t="str">
            <v>Kg</v>
          </cell>
          <cell r="F386">
            <v>0.57999999999999996</v>
          </cell>
          <cell r="G386">
            <v>23</v>
          </cell>
          <cell r="I386">
            <v>13.34</v>
          </cell>
        </row>
        <row r="387">
          <cell r="C387">
            <v>11510</v>
          </cell>
          <cell r="D387" t="str">
            <v>AÇO CA-50A OU B - MÉDIA BITOLAS</v>
          </cell>
          <cell r="E387" t="str">
            <v>KG</v>
          </cell>
          <cell r="F387">
            <v>7.86</v>
          </cell>
          <cell r="G387">
            <v>8.84</v>
          </cell>
          <cell r="I387">
            <v>69.521199999999993</v>
          </cell>
        </row>
        <row r="388">
          <cell r="C388">
            <v>17740</v>
          </cell>
          <cell r="D388" t="str">
            <v>ARAME RECOZIDO N. 16 E N. 18</v>
          </cell>
          <cell r="E388" t="str">
            <v>Kg</v>
          </cell>
          <cell r="F388">
            <v>16.54</v>
          </cell>
          <cell r="G388">
            <v>0.17</v>
          </cell>
          <cell r="I388">
            <v>2.8117999999999999</v>
          </cell>
        </row>
        <row r="389">
          <cell r="A389">
            <v>20161</v>
          </cell>
          <cell r="B389" t="str">
            <v>ESTACA RAIZ DIÂMETRO DE 200MM PARA ATÉ 50 TF</v>
          </cell>
          <cell r="H389" t="str">
            <v>M</v>
          </cell>
          <cell r="J389">
            <v>335.05</v>
          </cell>
        </row>
        <row r="390">
          <cell r="C390">
            <v>2015</v>
          </cell>
          <cell r="D390" t="str">
            <v>FERREIRO (SGSP)</v>
          </cell>
          <cell r="E390" t="str">
            <v>H</v>
          </cell>
          <cell r="F390">
            <v>24.43</v>
          </cell>
          <cell r="G390">
            <v>0.84</v>
          </cell>
          <cell r="I390">
            <v>20.5291</v>
          </cell>
        </row>
        <row r="391">
          <cell r="C391">
            <v>2016</v>
          </cell>
          <cell r="D391" t="str">
            <v>AJUDANTE DE FERREIRO - ARMADOR (SGSP)</v>
          </cell>
          <cell r="E391" t="str">
            <v>H</v>
          </cell>
          <cell r="F391">
            <v>19.559999999999999</v>
          </cell>
          <cell r="G391">
            <v>0.84</v>
          </cell>
          <cell r="I391">
            <v>16.436199999999999</v>
          </cell>
        </row>
        <row r="392">
          <cell r="C392">
            <v>10124</v>
          </cell>
          <cell r="D392" t="str">
            <v>EXECUÇÃO DE ESTACAS RAIZ D=200MM PERFURADAS EM SOLO - 50T (SEM FORNECIMENTO DE MATERIAIS) * VALOR P/ EXEC. EM CONDIÇÕES IDEAIS</v>
          </cell>
          <cell r="E392" t="str">
            <v>M</v>
          </cell>
          <cell r="F392">
            <v>183.7</v>
          </cell>
          <cell r="G392">
            <v>1</v>
          </cell>
          <cell r="I392">
            <v>183.7</v>
          </cell>
        </row>
        <row r="393">
          <cell r="C393">
            <v>10501</v>
          </cell>
          <cell r="D393" t="str">
            <v>AREIA LAVADA</v>
          </cell>
          <cell r="E393" t="str">
            <v>M3</v>
          </cell>
          <cell r="F393">
            <v>127.06</v>
          </cell>
          <cell r="G393">
            <v>0.06</v>
          </cell>
          <cell r="I393">
            <v>7.6233000000000004</v>
          </cell>
        </row>
        <row r="394">
          <cell r="C394">
            <v>10517</v>
          </cell>
          <cell r="D394" t="str">
            <v>CIMENTO PORTLAND CPII-E/F-32</v>
          </cell>
          <cell r="E394" t="str">
            <v>Kg</v>
          </cell>
          <cell r="F394">
            <v>0.57999999999999996</v>
          </cell>
          <cell r="G394">
            <v>36</v>
          </cell>
          <cell r="I394">
            <v>20.88</v>
          </cell>
        </row>
        <row r="395">
          <cell r="C395">
            <v>11510</v>
          </cell>
          <cell r="D395" t="str">
            <v>AÇO CA-50A OU B - MÉDIA BITOLAS</v>
          </cell>
          <cell r="E395" t="str">
            <v>KG</v>
          </cell>
          <cell r="F395">
            <v>7.86</v>
          </cell>
          <cell r="G395">
            <v>10.5</v>
          </cell>
          <cell r="I395">
            <v>82.5762</v>
          </cell>
        </row>
        <row r="396">
          <cell r="C396">
            <v>17740</v>
          </cell>
          <cell r="D396" t="str">
            <v>ARAME RECOZIDO N. 16 E N. 18</v>
          </cell>
          <cell r="E396" t="str">
            <v>Kg</v>
          </cell>
          <cell r="F396">
            <v>16.54</v>
          </cell>
          <cell r="G396">
            <v>0.2</v>
          </cell>
          <cell r="I396">
            <v>3.3079999999999998</v>
          </cell>
        </row>
        <row r="397">
          <cell r="A397">
            <v>20162</v>
          </cell>
          <cell r="B397" t="str">
            <v>ESTACA RAIZ DIÂMETRO DE 250MM PARA ATÉ 80 TF</v>
          </cell>
          <cell r="H397" t="str">
            <v>M</v>
          </cell>
          <cell r="J397">
            <v>395.95</v>
          </cell>
        </row>
        <row r="398">
          <cell r="C398">
            <v>2015</v>
          </cell>
          <cell r="D398" t="str">
            <v>FERREIRO (SGSP)</v>
          </cell>
          <cell r="E398" t="str">
            <v>H</v>
          </cell>
          <cell r="F398">
            <v>24.43</v>
          </cell>
          <cell r="G398">
            <v>0.98719999999999997</v>
          </cell>
          <cell r="I398">
            <v>24.1266</v>
          </cell>
        </row>
        <row r="399">
          <cell r="C399">
            <v>2016</v>
          </cell>
          <cell r="D399" t="str">
            <v>AJUDANTE DE FERREIRO - ARMADOR (SGSP)</v>
          </cell>
          <cell r="E399" t="str">
            <v>H</v>
          </cell>
          <cell r="F399">
            <v>19.559999999999999</v>
          </cell>
          <cell r="G399">
            <v>0.98719999999999997</v>
          </cell>
          <cell r="I399">
            <v>19.316500000000001</v>
          </cell>
        </row>
        <row r="400">
          <cell r="C400">
            <v>10125</v>
          </cell>
          <cell r="D400" t="str">
            <v>EXECUÇÃO DE ESTACAS RAIZ D=250MM PERFURADAS EM SOLO - 80T (SEM FORNECIMENTO DE MATERIAIS) * VALOR P/ EXEC. EM CONDIÇÕES IDEAIS</v>
          </cell>
          <cell r="E400" t="str">
            <v>M</v>
          </cell>
          <cell r="F400">
            <v>207.74</v>
          </cell>
          <cell r="G400">
            <v>1</v>
          </cell>
          <cell r="I400">
            <v>207.74</v>
          </cell>
        </row>
        <row r="401">
          <cell r="C401">
            <v>10501</v>
          </cell>
          <cell r="D401" t="str">
            <v>AREIA LAVADA</v>
          </cell>
          <cell r="E401" t="str">
            <v>M3</v>
          </cell>
          <cell r="F401">
            <v>127.06</v>
          </cell>
          <cell r="G401">
            <v>0.09</v>
          </cell>
          <cell r="I401">
            <v>11.435</v>
          </cell>
        </row>
        <row r="402">
          <cell r="C402">
            <v>10517</v>
          </cell>
          <cell r="D402" t="str">
            <v>CIMENTO PORTLAND CPII-E/F-32</v>
          </cell>
          <cell r="E402" t="str">
            <v>Kg</v>
          </cell>
          <cell r="F402">
            <v>0.57999999999999996</v>
          </cell>
          <cell r="G402">
            <v>56</v>
          </cell>
          <cell r="I402">
            <v>32.479999999999997</v>
          </cell>
        </row>
        <row r="403">
          <cell r="C403">
            <v>11510</v>
          </cell>
          <cell r="D403" t="str">
            <v>AÇO CA-50A OU B - MÉDIA BITOLAS</v>
          </cell>
          <cell r="E403" t="str">
            <v>KG</v>
          </cell>
          <cell r="F403">
            <v>7.86</v>
          </cell>
          <cell r="G403">
            <v>12.34</v>
          </cell>
          <cell r="I403">
            <v>97.046599999999998</v>
          </cell>
        </row>
        <row r="404">
          <cell r="C404">
            <v>17740</v>
          </cell>
          <cell r="D404" t="str">
            <v>ARAME RECOZIDO N. 16 E N. 18</v>
          </cell>
          <cell r="E404" t="str">
            <v>Kg</v>
          </cell>
          <cell r="F404">
            <v>16.54</v>
          </cell>
          <cell r="G404">
            <v>0.23</v>
          </cell>
          <cell r="I404">
            <v>3.8041999999999998</v>
          </cell>
        </row>
        <row r="405">
          <cell r="A405">
            <v>20163</v>
          </cell>
          <cell r="B405" t="str">
            <v>ESTACA RAIZ DIÂMETRO DE 310MM PARA ATÉ 100 TF</v>
          </cell>
          <cell r="H405" t="str">
            <v>M</v>
          </cell>
          <cell r="J405">
            <v>487.88</v>
          </cell>
        </row>
        <row r="406">
          <cell r="C406">
            <v>2015</v>
          </cell>
          <cell r="D406" t="str">
            <v>FERREIRO (SGSP)</v>
          </cell>
          <cell r="E406" t="str">
            <v>H</v>
          </cell>
          <cell r="F406">
            <v>24.43</v>
          </cell>
          <cell r="G406">
            <v>1.3295999999999999</v>
          </cell>
          <cell r="I406">
            <v>32.494599999999998</v>
          </cell>
        </row>
        <row r="407">
          <cell r="C407">
            <v>2016</v>
          </cell>
          <cell r="D407" t="str">
            <v>AJUDANTE DE FERREIRO - ARMADOR (SGSP)</v>
          </cell>
          <cell r="E407" t="str">
            <v>H</v>
          </cell>
          <cell r="F407">
            <v>19.559999999999999</v>
          </cell>
          <cell r="G407">
            <v>1.3295999999999999</v>
          </cell>
          <cell r="I407">
            <v>26.016300000000001</v>
          </cell>
        </row>
        <row r="408">
          <cell r="C408">
            <v>10126</v>
          </cell>
          <cell r="D408" t="str">
            <v>EXECUÇÃO DE ESTACAS RAIZ D=310MM PERFURADAS EM SOLO - 100T (SEM FORNECIMENTO DE MATERIAIS) * VALOR P/ EXEC. EM CONDIÇÕES IDEAIS</v>
          </cell>
          <cell r="E408" t="str">
            <v>M</v>
          </cell>
          <cell r="F408">
            <v>236.36</v>
          </cell>
          <cell r="G408">
            <v>1</v>
          </cell>
          <cell r="I408">
            <v>236.36</v>
          </cell>
        </row>
        <row r="409">
          <cell r="C409">
            <v>10501</v>
          </cell>
          <cell r="D409" t="str">
            <v>AREIA LAVADA</v>
          </cell>
          <cell r="E409" t="str">
            <v>M3</v>
          </cell>
          <cell r="F409">
            <v>127.06</v>
          </cell>
          <cell r="G409">
            <v>0.12</v>
          </cell>
          <cell r="I409">
            <v>15.246700000000001</v>
          </cell>
        </row>
        <row r="410">
          <cell r="C410">
            <v>10517</v>
          </cell>
          <cell r="D410" t="str">
            <v>CIMENTO PORTLAND CPII-E/F-32</v>
          </cell>
          <cell r="E410" t="str">
            <v>Kg</v>
          </cell>
          <cell r="F410">
            <v>0.57999999999999996</v>
          </cell>
          <cell r="G410">
            <v>72</v>
          </cell>
          <cell r="I410">
            <v>41.76</v>
          </cell>
        </row>
        <row r="411">
          <cell r="C411">
            <v>11510</v>
          </cell>
          <cell r="D411" t="str">
            <v>AÇO CA-50A OU B - MÉDIA BITOLAS</v>
          </cell>
          <cell r="E411" t="str">
            <v>KG</v>
          </cell>
          <cell r="F411">
            <v>7.86</v>
          </cell>
          <cell r="G411">
            <v>16.62</v>
          </cell>
          <cell r="I411">
            <v>130.7063</v>
          </cell>
        </row>
        <row r="412">
          <cell r="C412">
            <v>17740</v>
          </cell>
          <cell r="D412" t="str">
            <v>ARAME RECOZIDO N. 16 E N. 18</v>
          </cell>
          <cell r="E412" t="str">
            <v>Kg</v>
          </cell>
          <cell r="F412">
            <v>16.54</v>
          </cell>
          <cell r="G412">
            <v>0.32</v>
          </cell>
          <cell r="I412">
            <v>5.2927999999999997</v>
          </cell>
        </row>
        <row r="413">
          <cell r="A413">
            <v>20170</v>
          </cell>
          <cell r="B413" t="str">
            <v>FORNECIMENTO E CRAVAÇÃO DE ESTACA METÁLICA - PERFIL DE AÇO LAMINADO W 250X32,7</v>
          </cell>
          <cell r="H413" t="str">
            <v>M</v>
          </cell>
          <cell r="J413">
            <v>451.05</v>
          </cell>
        </row>
        <row r="414">
          <cell r="C414">
            <v>2001</v>
          </cell>
          <cell r="D414" t="str">
            <v>AJUDANTE GERAL (SGSP)</v>
          </cell>
          <cell r="E414" t="str">
            <v>H</v>
          </cell>
          <cell r="F414">
            <v>19.850000000000001</v>
          </cell>
          <cell r="G414">
            <v>0.26</v>
          </cell>
          <cell r="I414">
            <v>5.1611000000000002</v>
          </cell>
        </row>
        <row r="415">
          <cell r="C415">
            <v>30680</v>
          </cell>
          <cell r="D415" t="str">
            <v>PERFIL "I" DE AÇO LAMINADO - W 250 X 32,7</v>
          </cell>
          <cell r="E415" t="str">
            <v>Kg</v>
          </cell>
          <cell r="F415">
            <v>12.74</v>
          </cell>
          <cell r="G415">
            <v>32.700000000000003</v>
          </cell>
          <cell r="I415">
            <v>416.59800000000001</v>
          </cell>
        </row>
        <row r="416">
          <cell r="C416">
            <v>94202</v>
          </cell>
          <cell r="D416" t="str">
            <v>BATE ESTACA MARTELO - 80 T</v>
          </cell>
          <cell r="E416" t="str">
            <v>H</v>
          </cell>
          <cell r="F416">
            <v>292.89999999999998</v>
          </cell>
          <cell r="G416">
            <v>0.1</v>
          </cell>
          <cell r="I416">
            <v>29.290400000000002</v>
          </cell>
        </row>
        <row r="417">
          <cell r="A417">
            <v>20171</v>
          </cell>
          <cell r="B417" t="str">
            <v>FORNECIMENTO E CRAVAÇÃO DE ESTACA METÁLICA - PERFIL DE AÇO LAMINADO W 310X52</v>
          </cell>
          <cell r="H417" t="str">
            <v>M</v>
          </cell>
          <cell r="J417">
            <v>643.13</v>
          </cell>
        </row>
        <row r="418">
          <cell r="C418">
            <v>2001</v>
          </cell>
          <cell r="D418" t="str">
            <v>AJUDANTE GERAL (SGSP)</v>
          </cell>
          <cell r="E418" t="str">
            <v>H</v>
          </cell>
          <cell r="F418">
            <v>19.850000000000001</v>
          </cell>
          <cell r="G418">
            <v>0.3</v>
          </cell>
          <cell r="I418">
            <v>5.9550999999999998</v>
          </cell>
        </row>
        <row r="419">
          <cell r="C419">
            <v>30681</v>
          </cell>
          <cell r="D419" t="str">
            <v>PERFIL "I" DE AÇO LAMINADO - W 310 X 52,0</v>
          </cell>
          <cell r="E419" t="str">
            <v>Kg</v>
          </cell>
          <cell r="F419">
            <v>11.69</v>
          </cell>
          <cell r="G419">
            <v>52</v>
          </cell>
          <cell r="I419">
            <v>607.88</v>
          </cell>
        </row>
        <row r="420">
          <cell r="C420">
            <v>94202</v>
          </cell>
          <cell r="D420" t="str">
            <v>BATE ESTACA MARTELO - 80 T</v>
          </cell>
          <cell r="E420" t="str">
            <v>H</v>
          </cell>
          <cell r="F420">
            <v>292.89999999999998</v>
          </cell>
          <cell r="G420">
            <v>0.1</v>
          </cell>
          <cell r="I420">
            <v>29.290400000000002</v>
          </cell>
        </row>
        <row r="421">
          <cell r="A421">
            <v>20172</v>
          </cell>
          <cell r="B421" t="str">
            <v>FORNECIMENTO E CRAVAÇÃO DE ESTACA PERFIL DE AÇO I 15"</v>
          </cell>
          <cell r="H421" t="str">
            <v>M</v>
          </cell>
          <cell r="J421">
            <v>1865.73</v>
          </cell>
        </row>
        <row r="422">
          <cell r="C422">
            <v>2001</v>
          </cell>
          <cell r="D422" t="str">
            <v>AJUDANTE GERAL (SGSP)</v>
          </cell>
          <cell r="E422" t="str">
            <v>H</v>
          </cell>
          <cell r="F422">
            <v>19.850000000000001</v>
          </cell>
          <cell r="G422">
            <v>1.2</v>
          </cell>
          <cell r="I422">
            <v>23.820699999999999</v>
          </cell>
        </row>
        <row r="423">
          <cell r="C423">
            <v>30687</v>
          </cell>
          <cell r="D423" t="str">
            <v>PERFIL DE AÇO I 15" - SOLDAD0</v>
          </cell>
          <cell r="E423" t="str">
            <v>Kg</v>
          </cell>
          <cell r="F423">
            <v>18.61</v>
          </cell>
          <cell r="G423">
            <v>97.4</v>
          </cell>
          <cell r="I423">
            <v>1812.614</v>
          </cell>
        </row>
        <row r="424">
          <cell r="C424">
            <v>94202</v>
          </cell>
          <cell r="D424" t="str">
            <v>BATE ESTACA MARTELO - 80 T</v>
          </cell>
          <cell r="E424" t="str">
            <v>H</v>
          </cell>
          <cell r="F424">
            <v>292.89999999999998</v>
          </cell>
          <cell r="G424">
            <v>0.1</v>
          </cell>
          <cell r="I424">
            <v>29.290400000000002</v>
          </cell>
        </row>
        <row r="425">
          <cell r="A425">
            <v>20173</v>
          </cell>
          <cell r="B425" t="str">
            <v>CORTE DE ESTACA METÁLICA PERFIL 10"</v>
          </cell>
          <cell r="H425" t="str">
            <v>UN</v>
          </cell>
          <cell r="J425">
            <v>116.33</v>
          </cell>
        </row>
        <row r="426">
          <cell r="C426">
            <v>10034</v>
          </cell>
          <cell r="D426" t="str">
            <v>CORTE DE PERFIL DE AÇO I - 10"</v>
          </cell>
          <cell r="E426" t="str">
            <v>Un</v>
          </cell>
          <cell r="F426">
            <v>116.33</v>
          </cell>
          <cell r="G426">
            <v>1</v>
          </cell>
          <cell r="I426">
            <v>116.33</v>
          </cell>
        </row>
        <row r="427">
          <cell r="A427">
            <v>20174</v>
          </cell>
          <cell r="B427" t="str">
            <v>CORTE DE ESTACA METÁLICA PERFIL 12"</v>
          </cell>
          <cell r="H427" t="str">
            <v>UN</v>
          </cell>
          <cell r="J427">
            <v>144.02000000000001</v>
          </cell>
        </row>
        <row r="428">
          <cell r="C428">
            <v>10035</v>
          </cell>
          <cell r="D428" t="str">
            <v>CORTE DE PERFIL DE ACO I - 12"</v>
          </cell>
          <cell r="E428" t="str">
            <v>Un</v>
          </cell>
          <cell r="F428">
            <v>144.02000000000001</v>
          </cell>
          <cell r="G428">
            <v>1</v>
          </cell>
          <cell r="I428">
            <v>144.02000000000001</v>
          </cell>
        </row>
        <row r="429">
          <cell r="A429">
            <v>20175</v>
          </cell>
          <cell r="B429" t="str">
            <v>CORTE DE ESTACA METÁLICA PERFIL I 15"</v>
          </cell>
          <cell r="H429" t="str">
            <v>UN</v>
          </cell>
          <cell r="J429">
            <v>165.83</v>
          </cell>
        </row>
        <row r="430">
          <cell r="C430">
            <v>10036</v>
          </cell>
          <cell r="D430" t="str">
            <v>CORTE DE PERFIL DE ACO I - 15"</v>
          </cell>
          <cell r="E430" t="str">
            <v>Un</v>
          </cell>
          <cell r="F430">
            <v>165.83</v>
          </cell>
          <cell r="G430">
            <v>1</v>
          </cell>
          <cell r="I430">
            <v>165.83</v>
          </cell>
        </row>
        <row r="431">
          <cell r="A431">
            <v>20176</v>
          </cell>
          <cell r="B431" t="str">
            <v>EMENDA DE TOPO PARA ESTACA METÁLICA PERFIL 10"</v>
          </cell>
          <cell r="H431" t="str">
            <v>UN</v>
          </cell>
          <cell r="J431">
            <v>479.47</v>
          </cell>
        </row>
        <row r="432">
          <cell r="C432">
            <v>10045</v>
          </cell>
          <cell r="D432" t="str">
            <v>EMENDA DE TOPO DE PERFIL DE AÇO I - 10"</v>
          </cell>
          <cell r="E432" t="str">
            <v>Un</v>
          </cell>
          <cell r="F432">
            <v>479.47</v>
          </cell>
          <cell r="G432">
            <v>1</v>
          </cell>
          <cell r="I432">
            <v>479.47</v>
          </cell>
        </row>
        <row r="433">
          <cell r="A433">
            <v>20177</v>
          </cell>
          <cell r="B433" t="str">
            <v>EMENDA DE TOPO PARA ESTACA METÁLICA PERFIL 12"</v>
          </cell>
          <cell r="H433" t="str">
            <v>UN</v>
          </cell>
          <cell r="J433">
            <v>484.8</v>
          </cell>
        </row>
        <row r="434">
          <cell r="C434">
            <v>10046</v>
          </cell>
          <cell r="D434" t="str">
            <v>EMENDA DE TOPO DE PERFIL DE AÇO I - 12"</v>
          </cell>
          <cell r="E434" t="str">
            <v>Un</v>
          </cell>
          <cell r="F434">
            <v>484.8</v>
          </cell>
          <cell r="G434">
            <v>1</v>
          </cell>
          <cell r="I434">
            <v>484.8</v>
          </cell>
        </row>
        <row r="435">
          <cell r="A435">
            <v>20178</v>
          </cell>
          <cell r="B435" t="str">
            <v>EMENDA DE TOPO PARA ESTACA METÁLICA PERFIL I 15"</v>
          </cell>
          <cell r="H435" t="str">
            <v>UN</v>
          </cell>
          <cell r="J435">
            <v>615.55999999999995</v>
          </cell>
        </row>
        <row r="436">
          <cell r="C436">
            <v>10047</v>
          </cell>
          <cell r="D436" t="str">
            <v>EMENDA DE TOPO DE PERFIL DE AÇO I - 15"</v>
          </cell>
          <cell r="E436" t="str">
            <v>Un</v>
          </cell>
          <cell r="F436">
            <v>615.55999999999995</v>
          </cell>
          <cell r="G436">
            <v>1</v>
          </cell>
          <cell r="I436">
            <v>615.55999999999995</v>
          </cell>
        </row>
        <row r="437">
          <cell r="A437">
            <v>20180</v>
          </cell>
          <cell r="B437" t="str">
            <v>ESTACA ESCAVADA HÉLICE CONTÍNUA - DIÂMETRO 25CM</v>
          </cell>
          <cell r="H437" t="str">
            <v>M</v>
          </cell>
          <cell r="J437">
            <v>54.12</v>
          </cell>
        </row>
        <row r="438">
          <cell r="C438">
            <v>2099</v>
          </cell>
          <cell r="D438" t="str">
            <v>SERVENTE (SGSP)</v>
          </cell>
          <cell r="E438" t="str">
            <v>H</v>
          </cell>
          <cell r="F438">
            <v>19.59</v>
          </cell>
          <cell r="G438">
            <v>0.1</v>
          </cell>
          <cell r="I438">
            <v>1.9592000000000001</v>
          </cell>
        </row>
        <row r="439">
          <cell r="C439">
            <v>10070</v>
          </cell>
          <cell r="D439" t="str">
            <v>EXECUÇÃO DE ESTACA TIPO HÉLICE DN 25CM P/ ATÉ 25TF</v>
          </cell>
          <cell r="E439" t="str">
            <v>M</v>
          </cell>
          <cell r="F439">
            <v>27.57</v>
          </cell>
          <cell r="G439">
            <v>1</v>
          </cell>
          <cell r="I439">
            <v>27.57</v>
          </cell>
        </row>
        <row r="440">
          <cell r="C440">
            <v>10532</v>
          </cell>
          <cell r="D440" t="str">
            <v>CONCRETO USINADO, BRITA 1E2,SLUMP 8+OU-1cm / FCK= 35,0MPA - BOMBEÁVEL</v>
          </cell>
          <cell r="E440" t="str">
            <v>M3</v>
          </cell>
          <cell r="F440">
            <v>402.76</v>
          </cell>
          <cell r="G440">
            <v>4.9000000000000002E-2</v>
          </cell>
          <cell r="I440">
            <v>19.735199999999999</v>
          </cell>
        </row>
        <row r="441">
          <cell r="C441">
            <v>11501</v>
          </cell>
          <cell r="D441" t="str">
            <v>AÇO CA-25 - MÉDIA BITOLAS</v>
          </cell>
          <cell r="E441" t="str">
            <v>KG</v>
          </cell>
          <cell r="F441">
            <v>10.199999999999999</v>
          </cell>
          <cell r="G441">
            <v>0.46</v>
          </cell>
          <cell r="I441">
            <v>4.6920999999999999</v>
          </cell>
        </row>
        <row r="442">
          <cell r="C442">
            <v>17740</v>
          </cell>
          <cell r="D442" t="str">
            <v>ARAME RECOZIDO N. 16 E N. 18</v>
          </cell>
          <cell r="E442" t="str">
            <v>Kg</v>
          </cell>
          <cell r="F442">
            <v>16.54</v>
          </cell>
          <cell r="G442">
            <v>0.01</v>
          </cell>
          <cell r="I442">
            <v>0.16539999999999999</v>
          </cell>
        </row>
        <row r="443">
          <cell r="A443">
            <v>20181</v>
          </cell>
          <cell r="B443" t="str">
            <v>ESTACA ESCAVADA HÉLICE CONTÍNUA - DIÂMETRO 30CM</v>
          </cell>
          <cell r="H443" t="str">
            <v>M</v>
          </cell>
          <cell r="J443">
            <v>72.73</v>
          </cell>
        </row>
        <row r="444">
          <cell r="C444">
            <v>2099</v>
          </cell>
          <cell r="D444" t="str">
            <v>SERVENTE (SGSP)</v>
          </cell>
          <cell r="E444" t="str">
            <v>H</v>
          </cell>
          <cell r="F444">
            <v>19.59</v>
          </cell>
          <cell r="G444">
            <v>0.1</v>
          </cell>
          <cell r="I444">
            <v>1.9592000000000001</v>
          </cell>
        </row>
        <row r="445">
          <cell r="C445">
            <v>10071</v>
          </cell>
          <cell r="D445" t="str">
            <v>EXECUÇÃO DE ESTACA TIPO HÉLICE DN 30CM P/ ATÉ 35TF</v>
          </cell>
          <cell r="E445" t="str">
            <v>M</v>
          </cell>
          <cell r="F445">
            <v>35.82</v>
          </cell>
          <cell r="G445">
            <v>1</v>
          </cell>
          <cell r="I445">
            <v>35.82</v>
          </cell>
        </row>
        <row r="446">
          <cell r="C446">
            <v>10532</v>
          </cell>
          <cell r="D446" t="str">
            <v>CONCRETO USINADO, BRITA 1E2,SLUMP 8+OU-1cm / FCK= 35,0MPA - BOMBEÁVEL</v>
          </cell>
          <cell r="E446" t="str">
            <v>M3</v>
          </cell>
          <cell r="F446">
            <v>402.76</v>
          </cell>
          <cell r="G446">
            <v>7.0000000000000007E-2</v>
          </cell>
          <cell r="I446">
            <v>28.193200000000001</v>
          </cell>
        </row>
        <row r="447">
          <cell r="C447">
            <v>11501</v>
          </cell>
          <cell r="D447" t="str">
            <v>AÇO CA-25 - MÉDIA BITOLAS</v>
          </cell>
          <cell r="E447" t="str">
            <v>KG</v>
          </cell>
          <cell r="F447">
            <v>10.199999999999999</v>
          </cell>
          <cell r="G447">
            <v>0.63</v>
          </cell>
          <cell r="I447">
            <v>6.4260999999999999</v>
          </cell>
        </row>
        <row r="448">
          <cell r="C448">
            <v>17740</v>
          </cell>
          <cell r="D448" t="str">
            <v>ARAME RECOZIDO N. 16 E N. 18</v>
          </cell>
          <cell r="E448" t="str">
            <v>Kg</v>
          </cell>
          <cell r="F448">
            <v>16.54</v>
          </cell>
          <cell r="G448">
            <v>0.02</v>
          </cell>
          <cell r="I448">
            <v>0.33079999999999998</v>
          </cell>
        </row>
        <row r="449">
          <cell r="A449">
            <v>20182</v>
          </cell>
          <cell r="B449" t="str">
            <v>ESTACA ESCAVADA HÉLICE CONTÍNUA - DIÂMETRO 35CM</v>
          </cell>
          <cell r="H449" t="str">
            <v>M</v>
          </cell>
          <cell r="J449">
            <v>93.97</v>
          </cell>
        </row>
        <row r="450">
          <cell r="C450">
            <v>2099</v>
          </cell>
          <cell r="D450" t="str">
            <v>SERVENTE (SGSP)</v>
          </cell>
          <cell r="E450" t="str">
            <v>H</v>
          </cell>
          <cell r="F450">
            <v>19.59</v>
          </cell>
          <cell r="G450">
            <v>0.1</v>
          </cell>
          <cell r="I450">
            <v>1.9592000000000001</v>
          </cell>
        </row>
        <row r="451">
          <cell r="C451">
            <v>10072</v>
          </cell>
          <cell r="D451" t="str">
            <v>EXECUÇÃO DE ESTACA TIPO HÉLICE DN 35CM P/ ATÉ 50TF</v>
          </cell>
          <cell r="E451" t="str">
            <v>M</v>
          </cell>
          <cell r="F451">
            <v>44.85</v>
          </cell>
          <cell r="G451">
            <v>1</v>
          </cell>
          <cell r="I451">
            <v>44.85</v>
          </cell>
        </row>
        <row r="452">
          <cell r="C452">
            <v>10532</v>
          </cell>
          <cell r="D452" t="str">
            <v>CONCRETO USINADO, BRITA 1E2,SLUMP 8+OU-1cm / FCK= 35,0MPA - BOMBEÁVEL</v>
          </cell>
          <cell r="E452" t="str">
            <v>M3</v>
          </cell>
          <cell r="F452">
            <v>402.76</v>
          </cell>
          <cell r="G452">
            <v>9.6000000000000002E-2</v>
          </cell>
          <cell r="I452">
            <v>38.664900000000003</v>
          </cell>
        </row>
        <row r="453">
          <cell r="C453">
            <v>11501</v>
          </cell>
          <cell r="D453" t="str">
            <v>AÇO CA-25 - MÉDIA BITOLAS</v>
          </cell>
          <cell r="E453" t="str">
            <v>KG</v>
          </cell>
          <cell r="F453">
            <v>10.199999999999999</v>
          </cell>
          <cell r="G453">
            <v>0.8</v>
          </cell>
          <cell r="I453">
            <v>8.1600999999999999</v>
          </cell>
        </row>
        <row r="454">
          <cell r="C454">
            <v>17740</v>
          </cell>
          <cell r="D454" t="str">
            <v>ARAME RECOZIDO N. 16 E N. 18</v>
          </cell>
          <cell r="E454" t="str">
            <v>Kg</v>
          </cell>
          <cell r="F454">
            <v>16.54</v>
          </cell>
          <cell r="G454">
            <v>0.02</v>
          </cell>
          <cell r="I454">
            <v>0.33079999999999998</v>
          </cell>
        </row>
        <row r="455">
          <cell r="A455">
            <v>20183</v>
          </cell>
          <cell r="B455" t="str">
            <v>ESTACA ESCAVADA HÉLICE CONTÍNUA - DIÂMETRO 40CM</v>
          </cell>
          <cell r="H455" t="str">
            <v>M</v>
          </cell>
          <cell r="J455">
            <v>122.64</v>
          </cell>
        </row>
        <row r="456">
          <cell r="C456">
            <v>2099</v>
          </cell>
          <cell r="D456" t="str">
            <v>SERVENTE (SGSP)</v>
          </cell>
          <cell r="E456" t="str">
            <v>H</v>
          </cell>
          <cell r="F456">
            <v>19.59</v>
          </cell>
          <cell r="G456">
            <v>0.1</v>
          </cell>
          <cell r="I456">
            <v>1.9592000000000001</v>
          </cell>
        </row>
        <row r="457">
          <cell r="C457">
            <v>10073</v>
          </cell>
          <cell r="D457" t="str">
            <v>EXECUÇÃO DE ESTACA TIPO HÉLICE DN 40CM P/ ATÉ 60TF</v>
          </cell>
          <cell r="E457" t="str">
            <v>M</v>
          </cell>
          <cell r="F457">
            <v>50.5</v>
          </cell>
          <cell r="G457">
            <v>1</v>
          </cell>
          <cell r="I457">
            <v>50.5</v>
          </cell>
        </row>
        <row r="458">
          <cell r="C458">
            <v>10532</v>
          </cell>
          <cell r="D458" t="str">
            <v>CONCRETO USINADO, BRITA 1E2,SLUMP 8+OU-1cm / FCK= 35,0MPA - BOMBEÁVEL</v>
          </cell>
          <cell r="E458" t="str">
            <v>M3</v>
          </cell>
          <cell r="F458">
            <v>402.76</v>
          </cell>
          <cell r="G458">
            <v>0.126</v>
          </cell>
          <cell r="I458">
            <v>50.747700000000002</v>
          </cell>
        </row>
        <row r="459">
          <cell r="C459">
            <v>11501</v>
          </cell>
          <cell r="D459" t="str">
            <v>AÇO CA-25 - MÉDIA BITOLAS</v>
          </cell>
          <cell r="E459" t="str">
            <v>KG</v>
          </cell>
          <cell r="F459">
            <v>10.199999999999999</v>
          </cell>
          <cell r="G459">
            <v>1.84</v>
          </cell>
          <cell r="I459">
            <v>18.7684</v>
          </cell>
        </row>
        <row r="460">
          <cell r="C460">
            <v>17740</v>
          </cell>
          <cell r="D460" t="str">
            <v>ARAME RECOZIDO N. 16 E N. 18</v>
          </cell>
          <cell r="E460" t="str">
            <v>Kg</v>
          </cell>
          <cell r="F460">
            <v>16.54</v>
          </cell>
          <cell r="G460">
            <v>0.04</v>
          </cell>
          <cell r="I460">
            <v>0.66159999999999997</v>
          </cell>
        </row>
        <row r="461">
          <cell r="A461">
            <v>20184</v>
          </cell>
          <cell r="B461" t="str">
            <v>ESTACA ESCAVADA HÉLICE CONTÍNUA - DIÂMETRO 50CM</v>
          </cell>
          <cell r="H461" t="str">
            <v>M</v>
          </cell>
          <cell r="J461">
            <v>168.6</v>
          </cell>
        </row>
        <row r="462">
          <cell r="C462">
            <v>2099</v>
          </cell>
          <cell r="D462" t="str">
            <v>SERVENTE (SGSP)</v>
          </cell>
          <cell r="E462" t="str">
            <v>H</v>
          </cell>
          <cell r="F462">
            <v>19.59</v>
          </cell>
          <cell r="G462">
            <v>0.1</v>
          </cell>
          <cell r="I462">
            <v>1.9592000000000001</v>
          </cell>
        </row>
        <row r="463">
          <cell r="C463">
            <v>10074</v>
          </cell>
          <cell r="D463" t="str">
            <v>EXECUÇÃO DE ESTACA TIPO HÉLICE DN 50CM P/ ATÉ 100TF</v>
          </cell>
          <cell r="E463" t="str">
            <v>M</v>
          </cell>
          <cell r="F463">
            <v>57.34</v>
          </cell>
          <cell r="G463">
            <v>1</v>
          </cell>
          <cell r="I463">
            <v>57.34</v>
          </cell>
        </row>
        <row r="464">
          <cell r="C464">
            <v>10532</v>
          </cell>
          <cell r="D464" t="str">
            <v>CONCRETO USINADO, BRITA 1E2,SLUMP 8+OU-1cm / FCK= 35,0MPA - BOMBEÁVEL</v>
          </cell>
          <cell r="E464" t="str">
            <v>M3</v>
          </cell>
          <cell r="F464">
            <v>402.76</v>
          </cell>
          <cell r="G464">
            <v>0.19600000000000001</v>
          </cell>
          <cell r="I464">
            <v>78.940899999999999</v>
          </cell>
        </row>
        <row r="465">
          <cell r="C465">
            <v>11501</v>
          </cell>
          <cell r="D465" t="str">
            <v>AÇO CA-25 - MÉDIA BITOLAS</v>
          </cell>
          <cell r="E465" t="str">
            <v>KG</v>
          </cell>
          <cell r="F465">
            <v>10.199999999999999</v>
          </cell>
          <cell r="G465">
            <v>2.875</v>
          </cell>
          <cell r="I465">
            <v>29.325600000000001</v>
          </cell>
        </row>
        <row r="466">
          <cell r="C466">
            <v>17740</v>
          </cell>
          <cell r="D466" t="str">
            <v>ARAME RECOZIDO N. 16 E N. 18</v>
          </cell>
          <cell r="E466" t="str">
            <v>Kg</v>
          </cell>
          <cell r="F466">
            <v>16.54</v>
          </cell>
          <cell r="G466">
            <v>6.25E-2</v>
          </cell>
          <cell r="I466">
            <v>1.0337000000000001</v>
          </cell>
        </row>
        <row r="467">
          <cell r="A467">
            <v>20185</v>
          </cell>
          <cell r="B467" t="str">
            <v>ESTACA ESCAVADA HÉLICE CONTÍNUA - DIÂMETRO 60CM</v>
          </cell>
          <cell r="H467" t="str">
            <v>M</v>
          </cell>
          <cell r="J467">
            <v>228.19</v>
          </cell>
        </row>
        <row r="468">
          <cell r="C468">
            <v>2099</v>
          </cell>
          <cell r="D468" t="str">
            <v>SERVENTE (SGSP)</v>
          </cell>
          <cell r="E468" t="str">
            <v>H</v>
          </cell>
          <cell r="F468">
            <v>19.59</v>
          </cell>
          <cell r="G468">
            <v>0.1</v>
          </cell>
          <cell r="I468">
            <v>1.9592000000000001</v>
          </cell>
        </row>
        <row r="469">
          <cell r="C469">
            <v>10075</v>
          </cell>
          <cell r="D469" t="str">
            <v>EXECUÇÃO DE ESTACA TIPO HÉLICE DN 60CM P/ ATÉ 150TF</v>
          </cell>
          <cell r="E469" t="str">
            <v>M</v>
          </cell>
          <cell r="F469">
            <v>68.53</v>
          </cell>
          <cell r="G469">
            <v>1</v>
          </cell>
          <cell r="I469">
            <v>68.53</v>
          </cell>
        </row>
        <row r="470">
          <cell r="C470">
            <v>10532</v>
          </cell>
          <cell r="D470" t="str">
            <v>CONCRETO USINADO, BRITA 1E2,SLUMP 8+OU-1cm / FCK= 35,0MPA - BOMBEÁVEL</v>
          </cell>
          <cell r="E470" t="str">
            <v>M3</v>
          </cell>
          <cell r="F470">
            <v>402.76</v>
          </cell>
          <cell r="G470">
            <v>0.28299999999999997</v>
          </cell>
          <cell r="I470">
            <v>113.98099999999999</v>
          </cell>
        </row>
        <row r="471">
          <cell r="C471">
            <v>11501</v>
          </cell>
          <cell r="D471" t="str">
            <v>AÇO CA-25 - MÉDIA BITOLAS</v>
          </cell>
          <cell r="E471" t="str">
            <v>KG</v>
          </cell>
          <cell r="F471">
            <v>10.199999999999999</v>
          </cell>
          <cell r="G471">
            <v>4.1399999999999997</v>
          </cell>
          <cell r="I471">
            <v>42.228900000000003</v>
          </cell>
        </row>
        <row r="472">
          <cell r="C472">
            <v>17740</v>
          </cell>
          <cell r="D472" t="str">
            <v>ARAME RECOZIDO N. 16 E N. 18</v>
          </cell>
          <cell r="E472" t="str">
            <v>Kg</v>
          </cell>
          <cell r="F472">
            <v>16.54</v>
          </cell>
          <cell r="G472">
            <v>0.09</v>
          </cell>
          <cell r="I472">
            <v>1.4885999999999999</v>
          </cell>
        </row>
        <row r="473">
          <cell r="A473">
            <v>20190</v>
          </cell>
          <cell r="B473" t="str">
            <v>ESTACA ESCAVADA HÉLICE CONTÍNUA - DIÂMETRO 25CM - EXCLUSIVE MATERIAIS</v>
          </cell>
          <cell r="H473" t="str">
            <v>M</v>
          </cell>
          <cell r="J473">
            <v>29.53</v>
          </cell>
        </row>
        <row r="474">
          <cell r="C474">
            <v>2099</v>
          </cell>
          <cell r="D474" t="str">
            <v>SERVENTE (SGSP)</v>
          </cell>
          <cell r="E474" t="str">
            <v>H</v>
          </cell>
          <cell r="F474">
            <v>19.59</v>
          </cell>
          <cell r="G474">
            <v>0.1</v>
          </cell>
          <cell r="I474">
            <v>1.9592000000000001</v>
          </cell>
        </row>
        <row r="475">
          <cell r="C475">
            <v>10070</v>
          </cell>
          <cell r="D475" t="str">
            <v>EXECUÇÃO DE ESTACA TIPO HÉLICE DN 25CM P/ ATÉ 25TF</v>
          </cell>
          <cell r="E475" t="str">
            <v>M</v>
          </cell>
          <cell r="F475">
            <v>27.57</v>
          </cell>
          <cell r="G475">
            <v>1</v>
          </cell>
          <cell r="I475">
            <v>27.57</v>
          </cell>
        </row>
        <row r="476">
          <cell r="A476">
            <v>20191</v>
          </cell>
          <cell r="B476" t="str">
            <v>ESTACA ESCAVADA HÉLICE CONTÍNUA - DIÂMETRO 30CM - EXCLUSIVE MATERIAIS</v>
          </cell>
          <cell r="H476" t="str">
            <v>M</v>
          </cell>
          <cell r="J476">
            <v>37.78</v>
          </cell>
        </row>
        <row r="477">
          <cell r="C477">
            <v>2099</v>
          </cell>
          <cell r="D477" t="str">
            <v>SERVENTE (SGSP)</v>
          </cell>
          <cell r="E477" t="str">
            <v>H</v>
          </cell>
          <cell r="F477">
            <v>19.59</v>
          </cell>
          <cell r="G477">
            <v>0.1</v>
          </cell>
          <cell r="I477">
            <v>1.9592000000000001</v>
          </cell>
        </row>
        <row r="478">
          <cell r="C478">
            <v>10071</v>
          </cell>
          <cell r="D478" t="str">
            <v>EXECUÇÃO DE ESTACA TIPO HÉLICE DN 30CM P/ ATÉ 35TF</v>
          </cell>
          <cell r="E478" t="str">
            <v>M</v>
          </cell>
          <cell r="F478">
            <v>35.82</v>
          </cell>
          <cell r="G478">
            <v>1</v>
          </cell>
          <cell r="I478">
            <v>35.82</v>
          </cell>
        </row>
        <row r="479">
          <cell r="A479">
            <v>20192</v>
          </cell>
          <cell r="B479" t="str">
            <v>ESTACA ESCAVADA HÉLICE CONTÍNUA - DIÂMETRO 35CM - EXCLUSIVE MATERIAIS</v>
          </cell>
          <cell r="H479" t="str">
            <v>M</v>
          </cell>
          <cell r="J479">
            <v>46.81</v>
          </cell>
        </row>
        <row r="480">
          <cell r="C480">
            <v>2099</v>
          </cell>
          <cell r="D480" t="str">
            <v>SERVENTE (SGSP)</v>
          </cell>
          <cell r="E480" t="str">
            <v>H</v>
          </cell>
          <cell r="F480">
            <v>19.59</v>
          </cell>
          <cell r="G480">
            <v>0.1</v>
          </cell>
          <cell r="I480">
            <v>1.9592000000000001</v>
          </cell>
        </row>
        <row r="481">
          <cell r="C481">
            <v>10072</v>
          </cell>
          <cell r="D481" t="str">
            <v>EXECUÇÃO DE ESTACA TIPO HÉLICE DN 35CM P/ ATÉ 50TF</v>
          </cell>
          <cell r="E481" t="str">
            <v>M</v>
          </cell>
          <cell r="F481">
            <v>44.85</v>
          </cell>
          <cell r="G481">
            <v>1</v>
          </cell>
          <cell r="I481">
            <v>44.85</v>
          </cell>
        </row>
        <row r="482">
          <cell r="A482">
            <v>20193</v>
          </cell>
          <cell r="B482" t="str">
            <v>ESTACA ESCAVADA HÉLICE CONTÍNUA - DIÂMETRO 40CM - EXCLUSIVE MATERIAIS</v>
          </cell>
          <cell r="H482" t="str">
            <v>M</v>
          </cell>
          <cell r="J482">
            <v>52.46</v>
          </cell>
        </row>
        <row r="483">
          <cell r="C483">
            <v>2099</v>
          </cell>
          <cell r="D483" t="str">
            <v>SERVENTE (SGSP)</v>
          </cell>
          <cell r="E483" t="str">
            <v>H</v>
          </cell>
          <cell r="F483">
            <v>19.59</v>
          </cell>
          <cell r="G483">
            <v>0.1</v>
          </cell>
          <cell r="I483">
            <v>1.9592000000000001</v>
          </cell>
        </row>
        <row r="484">
          <cell r="C484">
            <v>10073</v>
          </cell>
          <cell r="D484" t="str">
            <v>EXECUÇÃO DE ESTACA TIPO HÉLICE DN 40CM P/ ATÉ 60TF</v>
          </cell>
          <cell r="E484" t="str">
            <v>M</v>
          </cell>
          <cell r="F484">
            <v>50.5</v>
          </cell>
          <cell r="G484">
            <v>1</v>
          </cell>
          <cell r="I484">
            <v>50.5</v>
          </cell>
        </row>
        <row r="485">
          <cell r="A485">
            <v>20194</v>
          </cell>
          <cell r="B485" t="str">
            <v>ESTACA ESCAVADA HÉLICE CONTÍNUA - DIÂMETRO 50CM - EXCLUSIVE MATERIAIS</v>
          </cell>
          <cell r="H485" t="str">
            <v>M</v>
          </cell>
          <cell r="J485">
            <v>59.3</v>
          </cell>
        </row>
        <row r="486">
          <cell r="C486">
            <v>2099</v>
          </cell>
          <cell r="D486" t="str">
            <v>SERVENTE (SGSP)</v>
          </cell>
          <cell r="E486" t="str">
            <v>H</v>
          </cell>
          <cell r="F486">
            <v>19.59</v>
          </cell>
          <cell r="G486">
            <v>0.1</v>
          </cell>
          <cell r="I486">
            <v>1.9592000000000001</v>
          </cell>
        </row>
        <row r="487">
          <cell r="C487">
            <v>10074</v>
          </cell>
          <cell r="D487" t="str">
            <v>EXECUÇÃO DE ESTACA TIPO HÉLICE DN 50CM P/ ATÉ 100TF</v>
          </cell>
          <cell r="E487" t="str">
            <v>M</v>
          </cell>
          <cell r="F487">
            <v>57.34</v>
          </cell>
          <cell r="G487">
            <v>1</v>
          </cell>
          <cell r="I487">
            <v>57.34</v>
          </cell>
        </row>
        <row r="488">
          <cell r="A488">
            <v>20195</v>
          </cell>
          <cell r="B488" t="str">
            <v>ESTACA ESCAVADA HÉLICE CONTÍNUA - DIÂMETRO 60CM - EXCLUSIVE MATERIAIS</v>
          </cell>
          <cell r="H488" t="str">
            <v>M</v>
          </cell>
          <cell r="J488">
            <v>70.489999999999995</v>
          </cell>
        </row>
        <row r="489">
          <cell r="C489">
            <v>2099</v>
          </cell>
          <cell r="D489" t="str">
            <v>SERVENTE (SGSP)</v>
          </cell>
          <cell r="E489" t="str">
            <v>H</v>
          </cell>
          <cell r="F489">
            <v>19.59</v>
          </cell>
          <cell r="G489">
            <v>0.1</v>
          </cell>
          <cell r="I489">
            <v>1.9592000000000001</v>
          </cell>
        </row>
        <row r="490">
          <cell r="C490">
            <v>10075</v>
          </cell>
          <cell r="D490" t="str">
            <v>EXECUÇÃO DE ESTACA TIPO HÉLICE DN 60CM P/ ATÉ 150TF</v>
          </cell>
          <cell r="E490" t="str">
            <v>M</v>
          </cell>
          <cell r="F490">
            <v>68.53</v>
          </cell>
          <cell r="G490">
            <v>1</v>
          </cell>
          <cell r="I490">
            <v>68.53</v>
          </cell>
        </row>
        <row r="491">
          <cell r="A491">
            <v>20201</v>
          </cell>
          <cell r="B491" t="str">
            <v>ESCAVAÇÃO MANUAL COM PROFUNDIDADE IGUAL OU INFERIOR A 1,50M</v>
          </cell>
          <cell r="H491" t="str">
            <v>M3</v>
          </cell>
          <cell r="J491">
            <v>58.78</v>
          </cell>
        </row>
        <row r="492">
          <cell r="C492">
            <v>2099</v>
          </cell>
          <cell r="D492" t="str">
            <v>SERVENTE (SGSP)</v>
          </cell>
          <cell r="E492" t="str">
            <v>H</v>
          </cell>
          <cell r="F492">
            <v>19.59</v>
          </cell>
          <cell r="G492">
            <v>3</v>
          </cell>
          <cell r="I492">
            <v>58.778399999999998</v>
          </cell>
        </row>
        <row r="493">
          <cell r="A493">
            <v>20202</v>
          </cell>
          <cell r="B493" t="str">
            <v>ESCAVAÇÃO MANUAL COM PROFUNDIDADE SUPERIOR A 1,50M</v>
          </cell>
          <cell r="H493" t="str">
            <v>M3</v>
          </cell>
          <cell r="J493">
            <v>68.569999999999993</v>
          </cell>
        </row>
        <row r="494">
          <cell r="C494">
            <v>2099</v>
          </cell>
          <cell r="D494" t="str">
            <v>SERVENTE (SGSP)</v>
          </cell>
          <cell r="E494" t="str">
            <v>H</v>
          </cell>
          <cell r="F494">
            <v>19.59</v>
          </cell>
          <cell r="G494">
            <v>3.5</v>
          </cell>
          <cell r="I494">
            <v>68.574799999999996</v>
          </cell>
        </row>
        <row r="495">
          <cell r="A495">
            <v>20205</v>
          </cell>
          <cell r="B495" t="str">
            <v>ESCORAMENTO DE VALAS - CONTINUO</v>
          </cell>
          <cell r="H495" t="str">
            <v>M2</v>
          </cell>
          <cell r="J495">
            <v>106.8</v>
          </cell>
        </row>
        <row r="496">
          <cell r="C496">
            <v>2013</v>
          </cell>
          <cell r="D496" t="str">
            <v>CARPINTEIRO (SGSP)</v>
          </cell>
          <cell r="E496" t="str">
            <v>H</v>
          </cell>
          <cell r="F496">
            <v>24.1</v>
          </cell>
          <cell r="G496">
            <v>1.3332999999999999</v>
          </cell>
          <cell r="I496">
            <v>32.138199999999998</v>
          </cell>
        </row>
        <row r="497">
          <cell r="C497">
            <v>2014</v>
          </cell>
          <cell r="D497" t="str">
            <v>AJUDANTE DE CARPINTEIRO (SGSP)</v>
          </cell>
          <cell r="E497" t="str">
            <v>H</v>
          </cell>
          <cell r="F497">
            <v>19.559999999999999</v>
          </cell>
          <cell r="G497">
            <v>1.3332999999999999</v>
          </cell>
          <cell r="I497">
            <v>26.088699999999999</v>
          </cell>
        </row>
        <row r="498">
          <cell r="C498">
            <v>11037</v>
          </cell>
          <cell r="D498" t="str">
            <v>EUCALIPTO D=20 / 30 CM NA BASE - 6M - COM TRATAMENTO E SEM CASCA (CITRIODORA)</v>
          </cell>
          <cell r="E498" t="str">
            <v>M</v>
          </cell>
          <cell r="F498">
            <v>84.53</v>
          </cell>
          <cell r="G498">
            <v>0.104</v>
          </cell>
          <cell r="I498">
            <v>8.7911000000000001</v>
          </cell>
        </row>
        <row r="499">
          <cell r="C499">
            <v>11050</v>
          </cell>
          <cell r="D499" t="str">
            <v>PEROBA DO NORTE (CUPIÚBA) - TÁBUA DE 3 X 16 CM - BRUTA</v>
          </cell>
          <cell r="E499" t="str">
            <v>M</v>
          </cell>
          <cell r="F499">
            <v>29.38</v>
          </cell>
          <cell r="G499">
            <v>1.05</v>
          </cell>
          <cell r="I499">
            <v>30.849</v>
          </cell>
        </row>
        <row r="500">
          <cell r="C500">
            <v>15516</v>
          </cell>
          <cell r="D500" t="str">
            <v>PEROBA DO NORTE (CUPIÚBA) - VIGA DE 6 X 16 CM - BRUTA</v>
          </cell>
          <cell r="E500" t="str">
            <v>M</v>
          </cell>
          <cell r="F500">
            <v>56</v>
          </cell>
          <cell r="G500">
            <v>0.1</v>
          </cell>
          <cell r="I500">
            <v>5.6</v>
          </cell>
        </row>
        <row r="501">
          <cell r="C501">
            <v>17515</v>
          </cell>
          <cell r="D501" t="str">
            <v>PREGO 18 X 27 COMUM - POLIDO</v>
          </cell>
          <cell r="E501" t="str">
            <v>Kg</v>
          </cell>
          <cell r="F501">
            <v>16.64</v>
          </cell>
          <cell r="G501">
            <v>0.2</v>
          </cell>
          <cell r="I501">
            <v>3.3279999999999998</v>
          </cell>
        </row>
        <row r="502">
          <cell r="A502">
            <v>20206</v>
          </cell>
          <cell r="B502" t="str">
            <v>ESCORAMENTO DE VALAS - DESCONTINUO</v>
          </cell>
          <cell r="H502" t="str">
            <v>M2</v>
          </cell>
          <cell r="J502">
            <v>61.61</v>
          </cell>
        </row>
        <row r="503">
          <cell r="C503">
            <v>2013</v>
          </cell>
          <cell r="D503" t="str">
            <v>CARPINTEIRO (SGSP)</v>
          </cell>
          <cell r="E503" t="str">
            <v>H</v>
          </cell>
          <cell r="F503">
            <v>24.1</v>
          </cell>
          <cell r="G503">
            <v>0.8</v>
          </cell>
          <cell r="I503">
            <v>19.2834</v>
          </cell>
        </row>
        <row r="504">
          <cell r="C504">
            <v>2014</v>
          </cell>
          <cell r="D504" t="str">
            <v>AJUDANTE DE CARPINTEIRO (SGSP)</v>
          </cell>
          <cell r="E504" t="str">
            <v>H</v>
          </cell>
          <cell r="F504">
            <v>19.559999999999999</v>
          </cell>
          <cell r="G504">
            <v>0.8</v>
          </cell>
          <cell r="I504">
            <v>15.653600000000001</v>
          </cell>
        </row>
        <row r="505">
          <cell r="C505">
            <v>11037</v>
          </cell>
          <cell r="D505" t="str">
            <v>EUCALIPTO D=20 / 30 CM NA BASE - 6M - COM TRATAMENTO E SEM CASCA (CITRIODORA)</v>
          </cell>
          <cell r="E505" t="str">
            <v>M</v>
          </cell>
          <cell r="F505">
            <v>84.53</v>
          </cell>
          <cell r="G505">
            <v>0.104</v>
          </cell>
          <cell r="I505">
            <v>8.7911000000000001</v>
          </cell>
        </row>
        <row r="506">
          <cell r="C506">
            <v>11050</v>
          </cell>
          <cell r="D506" t="str">
            <v>PEROBA DO NORTE (CUPIÚBA) - TÁBUA DE 3 X 16 CM - BRUTA</v>
          </cell>
          <cell r="E506" t="str">
            <v>M</v>
          </cell>
          <cell r="F506">
            <v>29.38</v>
          </cell>
          <cell r="G506">
            <v>0.35</v>
          </cell>
          <cell r="I506">
            <v>10.282999999999999</v>
          </cell>
        </row>
        <row r="507">
          <cell r="C507">
            <v>15516</v>
          </cell>
          <cell r="D507" t="str">
            <v>PEROBA DO NORTE (CUPIÚBA) - VIGA DE 6 X 16 CM - BRUTA</v>
          </cell>
          <cell r="E507" t="str">
            <v>M</v>
          </cell>
          <cell r="F507">
            <v>56</v>
          </cell>
          <cell r="G507">
            <v>0.1</v>
          </cell>
          <cell r="I507">
            <v>5.6</v>
          </cell>
        </row>
        <row r="508">
          <cell r="C508">
            <v>17515</v>
          </cell>
          <cell r="D508" t="str">
            <v>PREGO 18 X 27 COMUM - POLIDO</v>
          </cell>
          <cell r="E508" t="str">
            <v>Kg</v>
          </cell>
          <cell r="F508">
            <v>16.64</v>
          </cell>
          <cell r="G508">
            <v>0.12</v>
          </cell>
          <cell r="I508">
            <v>1.9967999999999999</v>
          </cell>
        </row>
        <row r="509">
          <cell r="A509">
            <v>20210</v>
          </cell>
          <cell r="B509" t="str">
            <v>APILOAMENTO DO FUNDO DE VALAS, PARA SIMPLES REGULARIZAÇÃO</v>
          </cell>
          <cell r="H509" t="str">
            <v>M2</v>
          </cell>
          <cell r="J509">
            <v>4.9000000000000004</v>
          </cell>
        </row>
        <row r="510">
          <cell r="C510">
            <v>2099</v>
          </cell>
          <cell r="D510" t="str">
            <v>SERVENTE (SGSP)</v>
          </cell>
          <cell r="E510" t="str">
            <v>H</v>
          </cell>
          <cell r="F510">
            <v>19.59</v>
          </cell>
          <cell r="G510">
            <v>0.25</v>
          </cell>
          <cell r="I510">
            <v>4.8982000000000001</v>
          </cell>
        </row>
        <row r="511">
          <cell r="A511">
            <v>20211</v>
          </cell>
          <cell r="B511" t="str">
            <v>APILOAMENTO DO FUNDO DE VALAS, COM SOQUETE VIBRATÓRIO</v>
          </cell>
          <cell r="H511" t="str">
            <v>M2</v>
          </cell>
          <cell r="J511">
            <v>3.52</v>
          </cell>
        </row>
        <row r="512">
          <cell r="C512">
            <v>94306</v>
          </cell>
          <cell r="D512" t="str">
            <v>SOQUETE VIBRATÓRIO</v>
          </cell>
          <cell r="E512" t="str">
            <v>H</v>
          </cell>
          <cell r="F512">
            <v>35.21</v>
          </cell>
          <cell r="G512">
            <v>0.1</v>
          </cell>
          <cell r="I512">
            <v>3.5209999999999999</v>
          </cell>
        </row>
        <row r="513">
          <cell r="A513">
            <v>20215</v>
          </cell>
          <cell r="B513" t="str">
            <v>LASTRO DE BRITA</v>
          </cell>
          <cell r="H513" t="str">
            <v>M3</v>
          </cell>
          <cell r="J513">
            <v>154.57</v>
          </cell>
        </row>
        <row r="514">
          <cell r="C514">
            <v>2099</v>
          </cell>
          <cell r="D514" t="str">
            <v>SERVENTE (SGSP)</v>
          </cell>
          <cell r="E514" t="str">
            <v>H</v>
          </cell>
          <cell r="F514">
            <v>19.59</v>
          </cell>
          <cell r="G514">
            <v>2</v>
          </cell>
          <cell r="I514">
            <v>39.185600000000001</v>
          </cell>
        </row>
        <row r="515">
          <cell r="C515">
            <v>10543</v>
          </cell>
          <cell r="D515" t="str">
            <v>PEDRA BRITADA NÚMERO 2</v>
          </cell>
          <cell r="E515" t="str">
            <v>M3</v>
          </cell>
          <cell r="F515">
            <v>96.15</v>
          </cell>
          <cell r="G515">
            <v>1.2</v>
          </cell>
          <cell r="I515">
            <v>115.38</v>
          </cell>
        </row>
        <row r="516">
          <cell r="A516">
            <v>20216</v>
          </cell>
          <cell r="B516" t="str">
            <v>LASTRO DE CONCRETO - 150KG CIM/M3</v>
          </cell>
          <cell r="H516" t="str">
            <v>M3</v>
          </cell>
          <cell r="J516">
            <v>415.42</v>
          </cell>
        </row>
        <row r="517">
          <cell r="C517">
            <v>2020</v>
          </cell>
          <cell r="D517" t="str">
            <v>PEDREIRO (SGSP)</v>
          </cell>
          <cell r="E517" t="str">
            <v>H</v>
          </cell>
          <cell r="F517">
            <v>24.28</v>
          </cell>
          <cell r="G517">
            <v>2</v>
          </cell>
          <cell r="I517">
            <v>48.569499999999998</v>
          </cell>
        </row>
        <row r="518">
          <cell r="C518">
            <v>2099</v>
          </cell>
          <cell r="D518" t="str">
            <v>SERVENTE (SGSP)</v>
          </cell>
          <cell r="E518" t="str">
            <v>H</v>
          </cell>
          <cell r="F518">
            <v>19.59</v>
          </cell>
          <cell r="G518">
            <v>6</v>
          </cell>
          <cell r="I518">
            <v>117.5568</v>
          </cell>
        </row>
        <row r="519">
          <cell r="C519">
            <v>10601</v>
          </cell>
          <cell r="D519" t="str">
            <v>CONCRETO FCK=5MPA C/ BRITA 2</v>
          </cell>
          <cell r="E519" t="str">
            <v>M3</v>
          </cell>
          <cell r="F519">
            <v>237.42</v>
          </cell>
          <cell r="G519">
            <v>1.05</v>
          </cell>
          <cell r="I519">
            <v>249.29220000000001</v>
          </cell>
        </row>
        <row r="520">
          <cell r="A520">
            <v>20217</v>
          </cell>
          <cell r="B520" t="str">
            <v>LASTRO DE CONCRETO COM AGREGADO RECICLADO - 150 KG CIM/M3</v>
          </cell>
          <cell r="H520" t="str">
            <v>M3</v>
          </cell>
          <cell r="J520">
            <v>376.89</v>
          </cell>
        </row>
        <row r="521">
          <cell r="C521">
            <v>2020</v>
          </cell>
          <cell r="D521" t="str">
            <v>PEDREIRO (SGSP)</v>
          </cell>
          <cell r="E521" t="str">
            <v>H</v>
          </cell>
          <cell r="F521">
            <v>24.28</v>
          </cell>
          <cell r="G521">
            <v>2</v>
          </cell>
          <cell r="I521">
            <v>48.569499999999998</v>
          </cell>
        </row>
        <row r="522">
          <cell r="C522">
            <v>2099</v>
          </cell>
          <cell r="D522" t="str">
            <v>SERVENTE (SGSP)</v>
          </cell>
          <cell r="E522" t="str">
            <v>H</v>
          </cell>
          <cell r="F522">
            <v>19.59</v>
          </cell>
          <cell r="G522">
            <v>6</v>
          </cell>
          <cell r="I522">
            <v>117.5568</v>
          </cell>
        </row>
        <row r="523">
          <cell r="C523">
            <v>10600</v>
          </cell>
          <cell r="D523" t="str">
            <v>CONCRETO FCK=5MPA C/ AGREGADO RECICLADO</v>
          </cell>
          <cell r="E523" t="str">
            <v>M3</v>
          </cell>
          <cell r="F523">
            <v>200.73</v>
          </cell>
          <cell r="G523">
            <v>1.05</v>
          </cell>
          <cell r="I523">
            <v>210.7681</v>
          </cell>
        </row>
        <row r="524">
          <cell r="A524">
            <v>20301</v>
          </cell>
          <cell r="B524" t="str">
            <v>FORMA COMUM DE TÁBUAS DE PINUS</v>
          </cell>
          <cell r="H524" t="str">
            <v>M2</v>
          </cell>
          <cell r="J524">
            <v>73.92</v>
          </cell>
        </row>
        <row r="525">
          <cell r="C525">
            <v>2013</v>
          </cell>
          <cell r="D525" t="str">
            <v>CARPINTEIRO (SGSP)</v>
          </cell>
          <cell r="E525" t="str">
            <v>H</v>
          </cell>
          <cell r="F525">
            <v>24.1</v>
          </cell>
          <cell r="G525">
            <v>1.2</v>
          </cell>
          <cell r="I525">
            <v>28.9251</v>
          </cell>
        </row>
        <row r="526">
          <cell r="C526">
            <v>2014</v>
          </cell>
          <cell r="D526" t="str">
            <v>AJUDANTE DE CARPINTEIRO (SGSP)</v>
          </cell>
          <cell r="E526" t="str">
            <v>H</v>
          </cell>
          <cell r="F526">
            <v>19.559999999999999</v>
          </cell>
          <cell r="G526">
            <v>1.2</v>
          </cell>
          <cell r="I526">
            <v>23.480399999999999</v>
          </cell>
        </row>
        <row r="527">
          <cell r="C527">
            <v>11066</v>
          </cell>
          <cell r="D527" t="str">
            <v>PINUS - SARRAFO DE 1" X 4" - BRUTO</v>
          </cell>
          <cell r="E527" t="str">
            <v>M</v>
          </cell>
          <cell r="F527">
            <v>3.45</v>
          </cell>
          <cell r="G527">
            <v>1.1599999999999999</v>
          </cell>
          <cell r="I527">
            <v>4.0019999999999998</v>
          </cell>
        </row>
        <row r="528">
          <cell r="C528">
            <v>11070</v>
          </cell>
          <cell r="D528" t="str">
            <v>PINUS - TÁBUA DE 1" X 12" - BRUTA</v>
          </cell>
          <cell r="E528" t="str">
            <v>M</v>
          </cell>
          <cell r="F528">
            <v>12.51</v>
          </cell>
          <cell r="G528">
            <v>1.2</v>
          </cell>
          <cell r="I528">
            <v>15.012</v>
          </cell>
        </row>
        <row r="529">
          <cell r="C529">
            <v>17515</v>
          </cell>
          <cell r="D529" t="str">
            <v>PREGO 18 X 27 COMUM - POLIDO</v>
          </cell>
          <cell r="E529" t="str">
            <v>Kg</v>
          </cell>
          <cell r="F529">
            <v>16.64</v>
          </cell>
          <cell r="G529">
            <v>0.15</v>
          </cell>
          <cell r="I529">
            <v>2.496</v>
          </cell>
        </row>
        <row r="530">
          <cell r="A530">
            <v>20304</v>
          </cell>
          <cell r="B530" t="str">
            <v>FORMA COMUM DE TÁBUAS DE PINUS - NÃO RECUPERÁVEL</v>
          </cell>
          <cell r="H530" t="str">
            <v>M2</v>
          </cell>
          <cell r="J530">
            <v>96.81</v>
          </cell>
        </row>
        <row r="531">
          <cell r="C531">
            <v>2013</v>
          </cell>
          <cell r="D531" t="str">
            <v>CARPINTEIRO (SGSP)</v>
          </cell>
          <cell r="E531" t="str">
            <v>H</v>
          </cell>
          <cell r="F531">
            <v>24.1</v>
          </cell>
          <cell r="G531">
            <v>1.08</v>
          </cell>
          <cell r="I531">
            <v>26.032599999999999</v>
          </cell>
        </row>
        <row r="532">
          <cell r="C532">
            <v>2014</v>
          </cell>
          <cell r="D532" t="str">
            <v>AJUDANTE DE CARPINTEIRO (SGSP)</v>
          </cell>
          <cell r="E532" t="str">
            <v>H</v>
          </cell>
          <cell r="F532">
            <v>19.559999999999999</v>
          </cell>
          <cell r="G532">
            <v>1.08</v>
          </cell>
          <cell r="I532">
            <v>21.132300000000001</v>
          </cell>
        </row>
        <row r="533">
          <cell r="C533">
            <v>11064</v>
          </cell>
          <cell r="D533" t="str">
            <v>PINUS - SARRAFO DE 1" X 2" - BRUTO</v>
          </cell>
          <cell r="E533" t="str">
            <v>M</v>
          </cell>
          <cell r="F533">
            <v>1.68</v>
          </cell>
          <cell r="G533">
            <v>2</v>
          </cell>
          <cell r="I533">
            <v>3.36</v>
          </cell>
        </row>
        <row r="534">
          <cell r="C534">
            <v>11070</v>
          </cell>
          <cell r="D534" t="str">
            <v>PINUS - TÁBUA DE 1" X 12" - BRUTA</v>
          </cell>
          <cell r="E534" t="str">
            <v>M</v>
          </cell>
          <cell r="F534">
            <v>12.51</v>
          </cell>
          <cell r="G534">
            <v>3.5</v>
          </cell>
          <cell r="I534">
            <v>43.784999999999997</v>
          </cell>
        </row>
        <row r="535">
          <cell r="C535">
            <v>17515</v>
          </cell>
          <cell r="D535" t="str">
            <v>PREGO 18 X 27 COMUM - POLIDO</v>
          </cell>
          <cell r="E535" t="str">
            <v>Kg</v>
          </cell>
          <cell r="F535">
            <v>16.64</v>
          </cell>
          <cell r="G535">
            <v>0.15</v>
          </cell>
          <cell r="I535">
            <v>2.496</v>
          </cell>
        </row>
        <row r="536">
          <cell r="A536">
            <v>20404</v>
          </cell>
          <cell r="B536" t="str">
            <v>ARMADURA EM AÇO CA-50</v>
          </cell>
          <cell r="H536" t="str">
            <v>KG</v>
          </cell>
          <cell r="J536">
            <v>12.5</v>
          </cell>
        </row>
        <row r="537">
          <cell r="C537">
            <v>2015</v>
          </cell>
          <cell r="D537" t="str">
            <v>FERREIRO (SGSP)</v>
          </cell>
          <cell r="E537" t="str">
            <v>H</v>
          </cell>
          <cell r="F537">
            <v>24.43</v>
          </cell>
          <cell r="G537">
            <v>0.08</v>
          </cell>
          <cell r="I537">
            <v>1.9551000000000001</v>
          </cell>
        </row>
        <row r="538">
          <cell r="C538">
            <v>2016</v>
          </cell>
          <cell r="D538" t="str">
            <v>AJUDANTE DE FERREIRO - ARMADOR (SGSP)</v>
          </cell>
          <cell r="E538" t="str">
            <v>H</v>
          </cell>
          <cell r="F538">
            <v>19.559999999999999</v>
          </cell>
          <cell r="G538">
            <v>0.08</v>
          </cell>
          <cell r="I538">
            <v>1.5652999999999999</v>
          </cell>
        </row>
        <row r="539">
          <cell r="C539">
            <v>11510</v>
          </cell>
          <cell r="D539" t="str">
            <v>AÇO CA-50A OU B - MÉDIA BITOLAS</v>
          </cell>
          <cell r="E539" t="str">
            <v>KG</v>
          </cell>
          <cell r="F539">
            <v>7.86</v>
          </cell>
          <cell r="G539">
            <v>1.1000000000000001</v>
          </cell>
          <cell r="I539">
            <v>8.6508000000000003</v>
          </cell>
        </row>
        <row r="540">
          <cell r="C540">
            <v>17740</v>
          </cell>
          <cell r="D540" t="str">
            <v>ARAME RECOZIDO N. 16 E N. 18</v>
          </cell>
          <cell r="E540" t="str">
            <v>Kg</v>
          </cell>
          <cell r="F540">
            <v>16.54</v>
          </cell>
          <cell r="G540">
            <v>0.02</v>
          </cell>
          <cell r="I540">
            <v>0.33079999999999998</v>
          </cell>
        </row>
        <row r="541">
          <cell r="A541">
            <v>20407</v>
          </cell>
          <cell r="B541" t="str">
            <v>ARMADURA EM AÇO CA-60</v>
          </cell>
          <cell r="H541" t="str">
            <v>KG</v>
          </cell>
          <cell r="J541">
            <v>13.33</v>
          </cell>
        </row>
        <row r="542">
          <cell r="C542">
            <v>2015</v>
          </cell>
          <cell r="D542" t="str">
            <v>FERREIRO (SGSP)</v>
          </cell>
          <cell r="E542" t="str">
            <v>H</v>
          </cell>
          <cell r="F542">
            <v>24.43</v>
          </cell>
          <cell r="G542">
            <v>0.08</v>
          </cell>
          <cell r="I542">
            <v>1.9551000000000001</v>
          </cell>
        </row>
        <row r="543">
          <cell r="C543">
            <v>2016</v>
          </cell>
          <cell r="D543" t="str">
            <v>AJUDANTE DE FERREIRO - ARMADOR (SGSP)</v>
          </cell>
          <cell r="E543" t="str">
            <v>H</v>
          </cell>
          <cell r="F543">
            <v>19.559999999999999</v>
          </cell>
          <cell r="G543">
            <v>0.08</v>
          </cell>
          <cell r="I543">
            <v>1.5652999999999999</v>
          </cell>
        </row>
        <row r="544">
          <cell r="C544">
            <v>11520</v>
          </cell>
          <cell r="D544" t="str">
            <v>AÇO CA-60B - MÉDIA BITOLAS</v>
          </cell>
          <cell r="E544" t="str">
            <v>KG</v>
          </cell>
          <cell r="F544">
            <v>8.6199999999999992</v>
          </cell>
          <cell r="G544">
            <v>1.1000000000000001</v>
          </cell>
          <cell r="I544">
            <v>9.4792000000000005</v>
          </cell>
        </row>
        <row r="545">
          <cell r="C545">
            <v>17740</v>
          </cell>
          <cell r="D545" t="str">
            <v>ARAME RECOZIDO N. 16 E N. 18</v>
          </cell>
          <cell r="E545" t="str">
            <v>Kg</v>
          </cell>
          <cell r="F545">
            <v>16.54</v>
          </cell>
          <cell r="G545">
            <v>0.02</v>
          </cell>
          <cell r="I545">
            <v>0.33079999999999998</v>
          </cell>
        </row>
        <row r="546">
          <cell r="A546">
            <v>20409</v>
          </cell>
          <cell r="B546" t="str">
            <v>ARMADURA EM AÇO CA-60 - TELA</v>
          </cell>
          <cell r="H546" t="str">
            <v>KG</v>
          </cell>
          <cell r="J546">
            <v>14.46</v>
          </cell>
        </row>
        <row r="547">
          <cell r="C547">
            <v>2015</v>
          </cell>
          <cell r="D547" t="str">
            <v>FERREIRO (SGSP)</v>
          </cell>
          <cell r="E547" t="str">
            <v>H</v>
          </cell>
          <cell r="F547">
            <v>24.43</v>
          </cell>
          <cell r="G547">
            <v>0.04</v>
          </cell>
          <cell r="I547">
            <v>0.97750000000000004</v>
          </cell>
        </row>
        <row r="548">
          <cell r="C548">
            <v>2016</v>
          </cell>
          <cell r="D548" t="str">
            <v>AJUDANTE DE FERREIRO - ARMADOR (SGSP)</v>
          </cell>
          <cell r="E548" t="str">
            <v>H</v>
          </cell>
          <cell r="F548">
            <v>19.559999999999999</v>
          </cell>
          <cell r="G548">
            <v>0.04</v>
          </cell>
          <cell r="I548">
            <v>0.78259999999999996</v>
          </cell>
        </row>
        <row r="549">
          <cell r="C549">
            <v>17740</v>
          </cell>
          <cell r="D549" t="str">
            <v>ARAME RECOZIDO N. 16 E N. 18</v>
          </cell>
          <cell r="E549" t="str">
            <v>Kg</v>
          </cell>
          <cell r="F549">
            <v>16.54</v>
          </cell>
          <cell r="G549">
            <v>0.01</v>
          </cell>
          <cell r="I549">
            <v>0.16539999999999999</v>
          </cell>
        </row>
        <row r="550">
          <cell r="C550">
            <v>27540</v>
          </cell>
          <cell r="D550" t="str">
            <v>TELA SOLDADA NERVURADA Q-196 PAINEL (AÇO CA60 - MALHA 10 X 10 CM - FIO 5,0 MM)</v>
          </cell>
          <cell r="E550" t="str">
            <v>Kg</v>
          </cell>
          <cell r="F550">
            <v>12.29</v>
          </cell>
          <cell r="G550">
            <v>1.02</v>
          </cell>
          <cell r="I550">
            <v>12.5358</v>
          </cell>
        </row>
        <row r="551">
          <cell r="A551">
            <v>20505</v>
          </cell>
          <cell r="B551" t="str">
            <v>CONCRETO FCK=15,0MPA - VIRADO NA OBRA</v>
          </cell>
          <cell r="H551" t="str">
            <v>M3</v>
          </cell>
          <cell r="J551">
            <v>499.4</v>
          </cell>
        </row>
        <row r="552">
          <cell r="C552">
            <v>2020</v>
          </cell>
          <cell r="D552" t="str">
            <v>PEDREIRO (SGSP)</v>
          </cell>
          <cell r="E552" t="str">
            <v>H</v>
          </cell>
          <cell r="F552">
            <v>24.28</v>
          </cell>
          <cell r="G552">
            <v>1.1000000000000001</v>
          </cell>
          <cell r="I552">
            <v>26.713200000000001</v>
          </cell>
        </row>
        <row r="553">
          <cell r="C553">
            <v>2099</v>
          </cell>
          <cell r="D553" t="str">
            <v>SERVENTE (SGSP)</v>
          </cell>
          <cell r="E553" t="str">
            <v>H</v>
          </cell>
          <cell r="F553">
            <v>19.59</v>
          </cell>
          <cell r="G553">
            <v>6</v>
          </cell>
          <cell r="I553">
            <v>117.5568</v>
          </cell>
        </row>
        <row r="554">
          <cell r="C554">
            <v>10608</v>
          </cell>
          <cell r="D554" t="str">
            <v>CONCRETO FCK=15MPA C/ BRITA 2</v>
          </cell>
          <cell r="E554" t="str">
            <v>M3</v>
          </cell>
          <cell r="F554">
            <v>346.87</v>
          </cell>
          <cell r="G554">
            <v>1.02</v>
          </cell>
          <cell r="I554">
            <v>353.80810000000002</v>
          </cell>
        </row>
        <row r="555">
          <cell r="C555">
            <v>94001</v>
          </cell>
          <cell r="D555" t="str">
            <v>BETONEIRA 400 LITROS</v>
          </cell>
          <cell r="E555" t="str">
            <v>H</v>
          </cell>
          <cell r="F555">
            <v>3.21</v>
          </cell>
          <cell r="G555">
            <v>0.35</v>
          </cell>
          <cell r="I555">
            <v>1.1238999999999999</v>
          </cell>
        </row>
        <row r="556">
          <cell r="C556">
            <v>94299</v>
          </cell>
          <cell r="D556" t="str">
            <v>VIBRADOR DE IMERSÃO COM 5M DE MANGUEIRA COM MOTOR ELETRICO 2HP</v>
          </cell>
          <cell r="E556" t="str">
            <v>H</v>
          </cell>
          <cell r="F556">
            <v>1.99</v>
          </cell>
          <cell r="G556">
            <v>0.1</v>
          </cell>
          <cell r="I556">
            <v>0.1993</v>
          </cell>
        </row>
        <row r="557">
          <cell r="A557">
            <v>20506</v>
          </cell>
          <cell r="B557" t="str">
            <v>CONCRETO FCK=20,0MPA - VIRADO NA OBRA</v>
          </cell>
          <cell r="H557" t="str">
            <v>M3</v>
          </cell>
          <cell r="J557">
            <v>515.30999999999995</v>
          </cell>
        </row>
        <row r="558">
          <cell r="C558">
            <v>2020</v>
          </cell>
          <cell r="D558" t="str">
            <v>PEDREIRO (SGSP)</v>
          </cell>
          <cell r="E558" t="str">
            <v>H</v>
          </cell>
          <cell r="F558">
            <v>24.28</v>
          </cell>
          <cell r="G558">
            <v>1.1000000000000001</v>
          </cell>
          <cell r="I558">
            <v>26.713200000000001</v>
          </cell>
        </row>
        <row r="559">
          <cell r="C559">
            <v>2099</v>
          </cell>
          <cell r="D559" t="str">
            <v>SERVENTE (SGSP)</v>
          </cell>
          <cell r="E559" t="str">
            <v>H</v>
          </cell>
          <cell r="F559">
            <v>19.59</v>
          </cell>
          <cell r="G559">
            <v>6</v>
          </cell>
          <cell r="I559">
            <v>117.5568</v>
          </cell>
        </row>
        <row r="560">
          <cell r="C560">
            <v>10613</v>
          </cell>
          <cell r="D560" t="str">
            <v>CONCRETO FCK=20MPA C/ BRITA 1 E 2</v>
          </cell>
          <cell r="E560" t="str">
            <v>M3</v>
          </cell>
          <cell r="F560">
            <v>362.47</v>
          </cell>
          <cell r="G560">
            <v>1.02</v>
          </cell>
          <cell r="I560">
            <v>369.72019999999998</v>
          </cell>
        </row>
        <row r="561">
          <cell r="C561">
            <v>94001</v>
          </cell>
          <cell r="D561" t="str">
            <v>BETONEIRA 400 LITROS</v>
          </cell>
          <cell r="E561" t="str">
            <v>H</v>
          </cell>
          <cell r="F561">
            <v>3.21</v>
          </cell>
          <cell r="G561">
            <v>0.35</v>
          </cell>
          <cell r="I561">
            <v>1.1238999999999999</v>
          </cell>
        </row>
        <row r="562">
          <cell r="C562">
            <v>94299</v>
          </cell>
          <cell r="D562" t="str">
            <v>VIBRADOR DE IMERSÃO COM 5M DE MANGUEIRA COM MOTOR ELETRICO 2HP</v>
          </cell>
          <cell r="E562" t="str">
            <v>H</v>
          </cell>
          <cell r="F562">
            <v>1.99</v>
          </cell>
          <cell r="G562">
            <v>0.1</v>
          </cell>
          <cell r="I562">
            <v>0.1993</v>
          </cell>
        </row>
        <row r="563">
          <cell r="A563">
            <v>20508</v>
          </cell>
          <cell r="B563" t="str">
            <v>CONCRETO FCK=15,0MPA - USINADO</v>
          </cell>
          <cell r="H563" t="str">
            <v>M3</v>
          </cell>
          <cell r="J563">
            <v>403.37</v>
          </cell>
        </row>
        <row r="564">
          <cell r="C564">
            <v>2020</v>
          </cell>
          <cell r="D564" t="str">
            <v>PEDREIRO (SGSP)</v>
          </cell>
          <cell r="E564" t="str">
            <v>H</v>
          </cell>
          <cell r="F564">
            <v>24.28</v>
          </cell>
          <cell r="G564">
            <v>1</v>
          </cell>
          <cell r="I564">
            <v>24.284700000000001</v>
          </cell>
        </row>
        <row r="565">
          <cell r="C565">
            <v>2099</v>
          </cell>
          <cell r="D565" t="str">
            <v>SERVENTE (SGSP)</v>
          </cell>
          <cell r="E565" t="str">
            <v>H</v>
          </cell>
          <cell r="F565">
            <v>19.59</v>
          </cell>
          <cell r="G565">
            <v>2</v>
          </cell>
          <cell r="I565">
            <v>39.185600000000001</v>
          </cell>
        </row>
        <row r="566">
          <cell r="C566">
            <v>10522</v>
          </cell>
          <cell r="D566" t="str">
            <v>CONCRETO USINADO, BRITA 1E2,SLUMP 5+OU-1cm / FCK= 15,0MPA</v>
          </cell>
          <cell r="E566" t="str">
            <v>M3</v>
          </cell>
          <cell r="F566">
            <v>330</v>
          </cell>
          <cell r="G566">
            <v>1.03</v>
          </cell>
          <cell r="I566">
            <v>339.9</v>
          </cell>
        </row>
        <row r="567">
          <cell r="A567">
            <v>20509</v>
          </cell>
          <cell r="B567" t="str">
            <v>CONCRETO FCK=20,0MPA - USINADO</v>
          </cell>
          <cell r="H567" t="str">
            <v>M3</v>
          </cell>
          <cell r="J567">
            <v>418.04</v>
          </cell>
        </row>
        <row r="568">
          <cell r="C568">
            <v>2020</v>
          </cell>
          <cell r="D568" t="str">
            <v>PEDREIRO (SGSP)</v>
          </cell>
          <cell r="E568" t="str">
            <v>H</v>
          </cell>
          <cell r="F568">
            <v>24.28</v>
          </cell>
          <cell r="G568">
            <v>1</v>
          </cell>
          <cell r="I568">
            <v>24.284700000000001</v>
          </cell>
        </row>
        <row r="569">
          <cell r="C569">
            <v>2099</v>
          </cell>
          <cell r="D569" t="str">
            <v>SERVENTE (SGSP)</v>
          </cell>
          <cell r="E569" t="str">
            <v>H</v>
          </cell>
          <cell r="F569">
            <v>19.59</v>
          </cell>
          <cell r="G569">
            <v>2</v>
          </cell>
          <cell r="I569">
            <v>39.185600000000001</v>
          </cell>
        </row>
        <row r="570">
          <cell r="C570">
            <v>10524</v>
          </cell>
          <cell r="D570" t="str">
            <v>CONCRETO USINADO, BRITA 1E2,SLUMP 5+OU-1cm / FCK= 20,0MPA</v>
          </cell>
          <cell r="E570" t="str">
            <v>M3</v>
          </cell>
          <cell r="F570">
            <v>344.24</v>
          </cell>
          <cell r="G570">
            <v>1.03</v>
          </cell>
          <cell r="I570">
            <v>354.56720000000001</v>
          </cell>
        </row>
        <row r="571">
          <cell r="A571">
            <v>20510</v>
          </cell>
          <cell r="B571" t="str">
            <v>CONCRETO FCK=25MPA - USINADO</v>
          </cell>
          <cell r="H571" t="str">
            <v>M3</v>
          </cell>
          <cell r="J571">
            <v>433.35</v>
          </cell>
        </row>
        <row r="572">
          <cell r="C572">
            <v>2020</v>
          </cell>
          <cell r="D572" t="str">
            <v>PEDREIRO (SGSP)</v>
          </cell>
          <cell r="E572" t="str">
            <v>H</v>
          </cell>
          <cell r="F572">
            <v>24.28</v>
          </cell>
          <cell r="G572">
            <v>1</v>
          </cell>
          <cell r="I572">
            <v>24.284700000000001</v>
          </cell>
        </row>
        <row r="573">
          <cell r="C573">
            <v>2099</v>
          </cell>
          <cell r="D573" t="str">
            <v>SERVENTE (SGSP)</v>
          </cell>
          <cell r="E573" t="str">
            <v>H</v>
          </cell>
          <cell r="F573">
            <v>19.59</v>
          </cell>
          <cell r="G573">
            <v>2</v>
          </cell>
          <cell r="I573">
            <v>39.185600000000001</v>
          </cell>
        </row>
        <row r="574">
          <cell r="C574">
            <v>10527</v>
          </cell>
          <cell r="D574" t="str">
            <v>CONCRETO USINADO, BRITA 1E2,SLUMP 5+OU-1cm / FCK= 25,0MPA</v>
          </cell>
          <cell r="E574" t="str">
            <v>M3</v>
          </cell>
          <cell r="F574">
            <v>359.11</v>
          </cell>
          <cell r="G574">
            <v>1.03</v>
          </cell>
          <cell r="I574">
            <v>369.88330000000002</v>
          </cell>
        </row>
        <row r="575">
          <cell r="A575">
            <v>20511</v>
          </cell>
          <cell r="B575" t="str">
            <v>CONCRETO FCK=30MPA - USINADO</v>
          </cell>
          <cell r="H575" t="str">
            <v>M3</v>
          </cell>
          <cell r="J575">
            <v>449.32</v>
          </cell>
        </row>
        <row r="576">
          <cell r="C576">
            <v>2020</v>
          </cell>
          <cell r="D576" t="str">
            <v>PEDREIRO (SGSP)</v>
          </cell>
          <cell r="E576" t="str">
            <v>H</v>
          </cell>
          <cell r="F576">
            <v>24.28</v>
          </cell>
          <cell r="G576">
            <v>1</v>
          </cell>
          <cell r="I576">
            <v>24.284700000000001</v>
          </cell>
        </row>
        <row r="577">
          <cell r="C577">
            <v>2099</v>
          </cell>
          <cell r="D577" t="str">
            <v>SERVENTE (SGSP)</v>
          </cell>
          <cell r="E577" t="str">
            <v>H</v>
          </cell>
          <cell r="F577">
            <v>19.59</v>
          </cell>
          <cell r="G577">
            <v>2</v>
          </cell>
          <cell r="I577">
            <v>39.185600000000001</v>
          </cell>
        </row>
        <row r="578">
          <cell r="C578">
            <v>10529</v>
          </cell>
          <cell r="D578" t="str">
            <v>CONCRETO USINADO, BRITA 1E2,SLUMP 5+OU-1cm / FCK= 30,0MPA</v>
          </cell>
          <cell r="E578" t="str">
            <v>M3</v>
          </cell>
          <cell r="F578">
            <v>374.61</v>
          </cell>
          <cell r="G578">
            <v>1.03</v>
          </cell>
          <cell r="I578">
            <v>385.84829999999999</v>
          </cell>
        </row>
        <row r="579">
          <cell r="A579">
            <v>20601</v>
          </cell>
          <cell r="B579" t="str">
            <v>ALVENARIA DE EMBASAMENTO - TIJOLOS MACIÇOS COMUNS</v>
          </cell>
          <cell r="H579" t="str">
            <v>M3</v>
          </cell>
          <cell r="J579">
            <v>866.27</v>
          </cell>
        </row>
        <row r="580">
          <cell r="C580">
            <v>2020</v>
          </cell>
          <cell r="D580" t="str">
            <v>PEDREIRO (SGSP)</v>
          </cell>
          <cell r="E580" t="str">
            <v>H</v>
          </cell>
          <cell r="F580">
            <v>24.28</v>
          </cell>
          <cell r="G580">
            <v>7</v>
          </cell>
          <cell r="I580">
            <v>169.9933</v>
          </cell>
        </row>
        <row r="581">
          <cell r="C581">
            <v>2099</v>
          </cell>
          <cell r="D581" t="str">
            <v>SERVENTE (SGSP)</v>
          </cell>
          <cell r="E581" t="str">
            <v>H</v>
          </cell>
          <cell r="F581">
            <v>19.59</v>
          </cell>
          <cell r="G581">
            <v>6.78</v>
          </cell>
          <cell r="I581">
            <v>132.8391</v>
          </cell>
        </row>
        <row r="582">
          <cell r="C582">
            <v>10648</v>
          </cell>
          <cell r="D582" t="str">
            <v>ARGAMASSA MISTA COM AREIA GROSSA 1:2:8</v>
          </cell>
          <cell r="E582" t="str">
            <v>M3</v>
          </cell>
          <cell r="F582">
            <v>582.22</v>
          </cell>
          <cell r="G582">
            <v>0.28499999999999998</v>
          </cell>
          <cell r="I582">
            <v>165.9331</v>
          </cell>
        </row>
        <row r="583">
          <cell r="C583">
            <v>12580</v>
          </cell>
          <cell r="D583" t="str">
            <v>TIJOLO MAÇICO DE BARRO COMUM</v>
          </cell>
          <cell r="E583" t="str">
            <v>Un</v>
          </cell>
          <cell r="F583">
            <v>0.5</v>
          </cell>
          <cell r="G583">
            <v>795</v>
          </cell>
          <cell r="I583">
            <v>397.5</v>
          </cell>
        </row>
        <row r="584">
          <cell r="A584">
            <v>20605</v>
          </cell>
          <cell r="B584" t="str">
            <v>IMPERMEABILIZAÇÃO DO RESPALDO DA FUNDAÇÃO - ARGAMASSA IMPERMEÁVEL</v>
          </cell>
          <cell r="H584" t="str">
            <v>M2</v>
          </cell>
          <cell r="J584">
            <v>104.04</v>
          </cell>
        </row>
        <row r="585">
          <cell r="C585">
            <v>2020</v>
          </cell>
          <cell r="D585" t="str">
            <v>PEDREIRO (SGSP)</v>
          </cell>
          <cell r="E585" t="str">
            <v>H</v>
          </cell>
          <cell r="F585">
            <v>24.28</v>
          </cell>
          <cell r="G585">
            <v>1.1499999999999999</v>
          </cell>
          <cell r="I585">
            <v>27.927399999999999</v>
          </cell>
        </row>
        <row r="586">
          <cell r="C586">
            <v>2099</v>
          </cell>
          <cell r="D586" t="str">
            <v>SERVENTE (SGSP)</v>
          </cell>
          <cell r="E586" t="str">
            <v>H</v>
          </cell>
          <cell r="F586">
            <v>19.59</v>
          </cell>
          <cell r="G586">
            <v>0.75</v>
          </cell>
          <cell r="I586">
            <v>14.694599999999999</v>
          </cell>
        </row>
        <row r="587">
          <cell r="C587">
            <v>10630</v>
          </cell>
          <cell r="D587" t="str">
            <v>ARGAMASSA DE CIMENTO COM AREIA GROSSA 1:3</v>
          </cell>
          <cell r="E587" t="str">
            <v>M3</v>
          </cell>
          <cell r="F587">
            <v>634.78</v>
          </cell>
          <cell r="G587">
            <v>0.02</v>
          </cell>
          <cell r="I587">
            <v>12.695600000000001</v>
          </cell>
        </row>
        <row r="588">
          <cell r="C588">
            <v>14022</v>
          </cell>
          <cell r="D588" t="str">
            <v>PRIMER HIDROFUGANTE A BASE DE SILANO SILOXANO P/ SUPERFÍCIES DE CONCRETO, ALVENARIA, ETC.</v>
          </cell>
          <cell r="E588" t="str">
            <v>Kg</v>
          </cell>
          <cell r="F588">
            <v>73.540000000000006</v>
          </cell>
          <cell r="G588">
            <v>0.4</v>
          </cell>
          <cell r="I588">
            <v>29.416</v>
          </cell>
        </row>
        <row r="589">
          <cell r="C589">
            <v>14040</v>
          </cell>
          <cell r="D589" t="str">
            <v>TINTA BETUMINOSA PARA CONCRETO E ALVENARIA</v>
          </cell>
          <cell r="E589" t="str">
            <v>L</v>
          </cell>
          <cell r="F589">
            <v>18.93</v>
          </cell>
          <cell r="G589">
            <v>1.02</v>
          </cell>
          <cell r="I589">
            <v>19.308599999999998</v>
          </cell>
        </row>
        <row r="590">
          <cell r="A590">
            <v>20610</v>
          </cell>
          <cell r="B590" t="str">
            <v>REATERRO DE VALAS, INCLUSIVE APILOAMENTO</v>
          </cell>
          <cell r="H590" t="str">
            <v>M3</v>
          </cell>
          <cell r="J590">
            <v>29.39</v>
          </cell>
        </row>
        <row r="591">
          <cell r="C591">
            <v>2099</v>
          </cell>
          <cell r="D591" t="str">
            <v>SERVENTE (SGSP)</v>
          </cell>
          <cell r="E591" t="str">
            <v>H</v>
          </cell>
          <cell r="F591">
            <v>19.59</v>
          </cell>
          <cell r="G591">
            <v>1.5</v>
          </cell>
          <cell r="I591">
            <v>29.389199999999999</v>
          </cell>
        </row>
        <row r="592">
          <cell r="A592">
            <v>25001</v>
          </cell>
          <cell r="B592" t="str">
            <v>DEMOLIÇÃO DE ALVENARIA DE EMBASAMENTO - TIJOLOS MACIÇOS COMUNS</v>
          </cell>
          <cell r="H592" t="str">
            <v>M3</v>
          </cell>
          <cell r="J592">
            <v>66.06</v>
          </cell>
        </row>
        <row r="593">
          <cell r="C593">
            <v>2020</v>
          </cell>
          <cell r="D593" t="str">
            <v>PEDREIRO (SGSP)</v>
          </cell>
          <cell r="E593" t="str">
            <v>H</v>
          </cell>
          <cell r="F593">
            <v>24.28</v>
          </cell>
          <cell r="G593">
            <v>0.3</v>
          </cell>
          <cell r="I593">
            <v>7.2854000000000001</v>
          </cell>
        </row>
        <row r="594">
          <cell r="C594">
            <v>2099</v>
          </cell>
          <cell r="D594" t="str">
            <v>SERVENTE (SGSP)</v>
          </cell>
          <cell r="E594" t="str">
            <v>H</v>
          </cell>
          <cell r="F594">
            <v>19.59</v>
          </cell>
          <cell r="G594">
            <v>3</v>
          </cell>
          <cell r="I594">
            <v>58.778399999999998</v>
          </cell>
        </row>
        <row r="595">
          <cell r="A595">
            <v>25003</v>
          </cell>
          <cell r="B595" t="str">
            <v>DEMOLIÇÃO MANUAL DE CONCRETO SIMPLES</v>
          </cell>
          <cell r="H595" t="str">
            <v>M3</v>
          </cell>
          <cell r="J595">
            <v>215.52</v>
          </cell>
        </row>
        <row r="596">
          <cell r="C596">
            <v>2099</v>
          </cell>
          <cell r="D596" t="str">
            <v>SERVENTE (SGSP)</v>
          </cell>
          <cell r="E596" t="str">
            <v>H</v>
          </cell>
          <cell r="F596">
            <v>19.59</v>
          </cell>
          <cell r="G596">
            <v>11</v>
          </cell>
          <cell r="I596">
            <v>215.52080000000001</v>
          </cell>
        </row>
        <row r="597">
          <cell r="A597">
            <v>25004</v>
          </cell>
          <cell r="B597" t="str">
            <v>DEMOLIÇÃO MANUAL DE CONCRETO ARMADO</v>
          </cell>
          <cell r="H597" t="str">
            <v>M3</v>
          </cell>
          <cell r="J597">
            <v>391.86</v>
          </cell>
        </row>
        <row r="598">
          <cell r="C598">
            <v>2099</v>
          </cell>
          <cell r="D598" t="str">
            <v>SERVENTE (SGSP)</v>
          </cell>
          <cell r="E598" t="str">
            <v>H</v>
          </cell>
          <cell r="F598">
            <v>19.59</v>
          </cell>
          <cell r="G598">
            <v>20</v>
          </cell>
          <cell r="I598">
            <v>391.85599999999999</v>
          </cell>
        </row>
        <row r="599">
          <cell r="A599">
            <v>25005</v>
          </cell>
          <cell r="B599" t="str">
            <v>DEMOLIÇÃO MECANIZADA DE CONCRETO SIMPLES</v>
          </cell>
          <cell r="H599" t="str">
            <v>M3</v>
          </cell>
          <cell r="J599">
            <v>163.77000000000001</v>
          </cell>
        </row>
        <row r="600">
          <cell r="C600">
            <v>2099</v>
          </cell>
          <cell r="D600" t="str">
            <v>SERVENTE (SGSP)</v>
          </cell>
          <cell r="E600" t="str">
            <v>H</v>
          </cell>
          <cell r="F600">
            <v>19.59</v>
          </cell>
          <cell r="G600">
            <v>2</v>
          </cell>
          <cell r="I600">
            <v>39.185600000000001</v>
          </cell>
        </row>
        <row r="601">
          <cell r="C601">
            <v>94019</v>
          </cell>
          <cell r="D601" t="str">
            <v>COMPRESSOR PORTÁTIL ATLAS COPCO - MOD.XAS 137 - 275 PCM SEM ROMPEDOR</v>
          </cell>
          <cell r="E601" t="str">
            <v>H</v>
          </cell>
          <cell r="F601">
            <v>71.42</v>
          </cell>
          <cell r="G601">
            <v>1</v>
          </cell>
          <cell r="I601">
            <v>71.424000000000007</v>
          </cell>
        </row>
        <row r="602">
          <cell r="C602">
            <v>94043</v>
          </cell>
          <cell r="D602" t="str">
            <v>MARTELETE ROMPEDOR PNEUMÁTICO</v>
          </cell>
          <cell r="E602" t="str">
            <v>H</v>
          </cell>
          <cell r="F602">
            <v>26.58</v>
          </cell>
          <cell r="G602">
            <v>2</v>
          </cell>
          <cell r="I602">
            <v>53.162500000000001</v>
          </cell>
        </row>
        <row r="603">
          <cell r="A603">
            <v>25006</v>
          </cell>
          <cell r="B603" t="str">
            <v>DEMOLIÇÃO MECANIZADA DE CONCRETO ARMADO</v>
          </cell>
          <cell r="H603" t="str">
            <v>M3</v>
          </cell>
          <cell r="J603">
            <v>327.54000000000002</v>
          </cell>
        </row>
        <row r="604">
          <cell r="C604">
            <v>2099</v>
          </cell>
          <cell r="D604" t="str">
            <v>SERVENTE (SGSP)</v>
          </cell>
          <cell r="E604" t="str">
            <v>H</v>
          </cell>
          <cell r="F604">
            <v>19.59</v>
          </cell>
          <cell r="G604">
            <v>4</v>
          </cell>
          <cell r="I604">
            <v>78.371200000000002</v>
          </cell>
        </row>
        <row r="605">
          <cell r="C605">
            <v>94019</v>
          </cell>
          <cell r="D605" t="str">
            <v>COMPRESSOR PORTÁTIL ATLAS COPCO - MOD.XAS 137 - 275 PCM SEM ROMPEDOR</v>
          </cell>
          <cell r="E605" t="str">
            <v>H</v>
          </cell>
          <cell r="F605">
            <v>71.42</v>
          </cell>
          <cell r="G605">
            <v>2</v>
          </cell>
          <cell r="I605">
            <v>142.84800000000001</v>
          </cell>
        </row>
        <row r="606">
          <cell r="C606">
            <v>94043</v>
          </cell>
          <cell r="D606" t="str">
            <v>MARTELETE ROMPEDOR PNEUMÁTICO</v>
          </cell>
          <cell r="E606" t="str">
            <v>H</v>
          </cell>
          <cell r="F606">
            <v>26.58</v>
          </cell>
          <cell r="G606">
            <v>4</v>
          </cell>
          <cell r="I606">
            <v>106.32510000000001</v>
          </cell>
        </row>
        <row r="607">
          <cell r="A607">
            <v>29040</v>
          </cell>
          <cell r="B607" t="str">
            <v>BUZINOTE PVC - 2", C=0,30 M</v>
          </cell>
          <cell r="H607" t="str">
            <v>UN</v>
          </cell>
          <cell r="J607">
            <v>12.39</v>
          </cell>
        </row>
        <row r="608">
          <cell r="C608">
            <v>2035</v>
          </cell>
          <cell r="D608" t="str">
            <v>ENCANADOR (SGSP)</v>
          </cell>
          <cell r="E608" t="str">
            <v>H</v>
          </cell>
          <cell r="F608">
            <v>24.15</v>
          </cell>
          <cell r="G608">
            <v>0.19800000000000001</v>
          </cell>
          <cell r="I608">
            <v>4.7827999999999999</v>
          </cell>
        </row>
        <row r="609">
          <cell r="C609">
            <v>2036</v>
          </cell>
          <cell r="D609" t="str">
            <v>AJUDANTE DE ENCANADOR (SGSP)</v>
          </cell>
          <cell r="E609" t="str">
            <v>H</v>
          </cell>
          <cell r="F609">
            <v>19.559999999999999</v>
          </cell>
          <cell r="G609">
            <v>0.19800000000000001</v>
          </cell>
          <cell r="I609">
            <v>3.8742000000000001</v>
          </cell>
        </row>
        <row r="610">
          <cell r="C610">
            <v>72431</v>
          </cell>
          <cell r="D610" t="str">
            <v>TUBO DE PVC  50 MM - PARA ESGOTO - SÉRIE NORMAL</v>
          </cell>
          <cell r="E610" t="str">
            <v>M</v>
          </cell>
          <cell r="F610">
            <v>11.31</v>
          </cell>
          <cell r="G610">
            <v>0.33</v>
          </cell>
          <cell r="I610">
            <v>3.7323</v>
          </cell>
        </row>
        <row r="611">
          <cell r="A611">
            <v>30101</v>
          </cell>
          <cell r="B611" t="str">
            <v>FORMA COMUM DE TÁBUAS DE PINUS - PLANA</v>
          </cell>
          <cell r="H611" t="str">
            <v>M2</v>
          </cell>
          <cell r="J611">
            <v>81.09</v>
          </cell>
        </row>
        <row r="612">
          <cell r="C612">
            <v>2013</v>
          </cell>
          <cell r="D612" t="str">
            <v>CARPINTEIRO (SGSP)</v>
          </cell>
          <cell r="E612" t="str">
            <v>H</v>
          </cell>
          <cell r="F612">
            <v>24.1</v>
          </cell>
          <cell r="G612">
            <v>1.3</v>
          </cell>
          <cell r="I612">
            <v>31.3355</v>
          </cell>
        </row>
        <row r="613">
          <cell r="C613">
            <v>2014</v>
          </cell>
          <cell r="D613" t="str">
            <v>AJUDANTE DE CARPINTEIRO (SGSP)</v>
          </cell>
          <cell r="E613" t="str">
            <v>H</v>
          </cell>
          <cell r="F613">
            <v>19.559999999999999</v>
          </cell>
          <cell r="G613">
            <v>1.3</v>
          </cell>
          <cell r="I613">
            <v>25.437100000000001</v>
          </cell>
        </row>
        <row r="614">
          <cell r="C614">
            <v>11046</v>
          </cell>
          <cell r="D614" t="str">
            <v>PINUS - PONTALETE DE 3" X 3" - BRUTO</v>
          </cell>
          <cell r="E614" t="str">
            <v>M</v>
          </cell>
          <cell r="F614">
            <v>6.81</v>
          </cell>
          <cell r="G614">
            <v>1</v>
          </cell>
          <cell r="I614">
            <v>6.81</v>
          </cell>
        </row>
        <row r="615">
          <cell r="C615">
            <v>11070</v>
          </cell>
          <cell r="D615" t="str">
            <v>PINUS - TÁBUA DE 1" X 12" - BRUTA</v>
          </cell>
          <cell r="E615" t="str">
            <v>M</v>
          </cell>
          <cell r="F615">
            <v>12.51</v>
          </cell>
          <cell r="G615">
            <v>1.2</v>
          </cell>
          <cell r="I615">
            <v>15.012</v>
          </cell>
        </row>
        <row r="616">
          <cell r="C616">
            <v>17515</v>
          </cell>
          <cell r="D616" t="str">
            <v>PREGO 18 X 27 COMUM - POLIDO</v>
          </cell>
          <cell r="E616" t="str">
            <v>Kg</v>
          </cell>
          <cell r="F616">
            <v>16.64</v>
          </cell>
          <cell r="G616">
            <v>0.15</v>
          </cell>
          <cell r="I616">
            <v>2.496</v>
          </cell>
        </row>
        <row r="617">
          <cell r="A617">
            <v>30104</v>
          </cell>
          <cell r="B617" t="str">
            <v>FORMA COMUM DE TÁBUAS DE PINUS - NÃO RECUPERÁVEL</v>
          </cell>
          <cell r="H617" t="str">
            <v>M2</v>
          </cell>
          <cell r="J617">
            <v>96.81</v>
          </cell>
        </row>
        <row r="618">
          <cell r="C618">
            <v>2013</v>
          </cell>
          <cell r="D618" t="str">
            <v>CARPINTEIRO (SGSP)</v>
          </cell>
          <cell r="E618" t="str">
            <v>H</v>
          </cell>
          <cell r="F618">
            <v>24.1</v>
          </cell>
          <cell r="G618">
            <v>1.08</v>
          </cell>
          <cell r="I618">
            <v>26.032599999999999</v>
          </cell>
        </row>
        <row r="619">
          <cell r="C619">
            <v>2014</v>
          </cell>
          <cell r="D619" t="str">
            <v>AJUDANTE DE CARPINTEIRO (SGSP)</v>
          </cell>
          <cell r="E619" t="str">
            <v>H</v>
          </cell>
          <cell r="F619">
            <v>19.559999999999999</v>
          </cell>
          <cell r="G619">
            <v>1.08</v>
          </cell>
          <cell r="I619">
            <v>21.132300000000001</v>
          </cell>
        </row>
        <row r="620">
          <cell r="C620">
            <v>11064</v>
          </cell>
          <cell r="D620" t="str">
            <v>PINUS - SARRAFO DE 1" X 2" - BRUTO</v>
          </cell>
          <cell r="E620" t="str">
            <v>M</v>
          </cell>
          <cell r="F620">
            <v>1.68</v>
          </cell>
          <cell r="G620">
            <v>2</v>
          </cell>
          <cell r="I620">
            <v>3.36</v>
          </cell>
        </row>
        <row r="621">
          <cell r="C621">
            <v>11070</v>
          </cell>
          <cell r="D621" t="str">
            <v>PINUS - TÁBUA DE 1" X 12" - BRUTA</v>
          </cell>
          <cell r="E621" t="str">
            <v>M</v>
          </cell>
          <cell r="F621">
            <v>12.51</v>
          </cell>
          <cell r="G621">
            <v>3.5</v>
          </cell>
          <cell r="I621">
            <v>43.784999999999997</v>
          </cell>
        </row>
        <row r="622">
          <cell r="C622">
            <v>17515</v>
          </cell>
          <cell r="D622" t="str">
            <v>PREGO 18 X 27 COMUM - POLIDO</v>
          </cell>
          <cell r="E622" t="str">
            <v>Kg</v>
          </cell>
          <cell r="F622">
            <v>16.64</v>
          </cell>
          <cell r="G622">
            <v>0.15</v>
          </cell>
          <cell r="I622">
            <v>2.496</v>
          </cell>
        </row>
        <row r="623">
          <cell r="A623">
            <v>30111</v>
          </cell>
          <cell r="B623" t="str">
            <v>FORMA ESPECIAL DE CHAPAS RESINADAS (10MM) - CURVA</v>
          </cell>
          <cell r="H623" t="str">
            <v>M2</v>
          </cell>
          <cell r="J623">
            <v>117.17</v>
          </cell>
        </row>
        <row r="624">
          <cell r="C624">
            <v>2013</v>
          </cell>
          <cell r="D624" t="str">
            <v>CARPINTEIRO (SGSP)</v>
          </cell>
          <cell r="E624" t="str">
            <v>H</v>
          </cell>
          <cell r="F624">
            <v>24.1</v>
          </cell>
          <cell r="G624">
            <v>2</v>
          </cell>
          <cell r="I624">
            <v>48.208599999999997</v>
          </cell>
        </row>
        <row r="625">
          <cell r="C625">
            <v>2014</v>
          </cell>
          <cell r="D625" t="str">
            <v>AJUDANTE DE CARPINTEIRO (SGSP)</v>
          </cell>
          <cell r="E625" t="str">
            <v>H</v>
          </cell>
          <cell r="F625">
            <v>19.559999999999999</v>
          </cell>
          <cell r="G625">
            <v>2</v>
          </cell>
          <cell r="I625">
            <v>39.134</v>
          </cell>
        </row>
        <row r="626">
          <cell r="C626">
            <v>11020</v>
          </cell>
          <cell r="D626" t="str">
            <v>COMPENSADO RESINADO 10MM COLA BRANCA - CHAPA DE 2,20 X 1,10 M</v>
          </cell>
          <cell r="E626" t="str">
            <v>M2</v>
          </cell>
          <cell r="F626">
            <v>32.03</v>
          </cell>
          <cell r="G626">
            <v>0.4</v>
          </cell>
          <cell r="I626">
            <v>12.811999999999999</v>
          </cell>
        </row>
        <row r="627">
          <cell r="C627">
            <v>11046</v>
          </cell>
          <cell r="D627" t="str">
            <v>PINUS - PONTALETE DE 3" X 3" - BRUTO</v>
          </cell>
          <cell r="E627" t="str">
            <v>M</v>
          </cell>
          <cell r="F627">
            <v>6.81</v>
          </cell>
          <cell r="G627">
            <v>1</v>
          </cell>
          <cell r="I627">
            <v>6.81</v>
          </cell>
        </row>
        <row r="628">
          <cell r="C628">
            <v>11070</v>
          </cell>
          <cell r="D628" t="str">
            <v>PINUS - TÁBUA DE 1" X 12" - BRUTA</v>
          </cell>
          <cell r="E628" t="str">
            <v>M</v>
          </cell>
          <cell r="F628">
            <v>12.51</v>
          </cell>
          <cell r="G628">
            <v>0.55000000000000004</v>
          </cell>
          <cell r="I628">
            <v>6.8804999999999996</v>
          </cell>
        </row>
        <row r="629">
          <cell r="C629">
            <v>17515</v>
          </cell>
          <cell r="D629" t="str">
            <v>PREGO 18 X 27 COMUM - POLIDO</v>
          </cell>
          <cell r="E629" t="str">
            <v>Kg</v>
          </cell>
          <cell r="F629">
            <v>16.64</v>
          </cell>
          <cell r="G629">
            <v>0.2</v>
          </cell>
          <cell r="I629">
            <v>3.3279999999999998</v>
          </cell>
        </row>
        <row r="630">
          <cell r="A630">
            <v>30113</v>
          </cell>
          <cell r="B630" t="str">
            <v>FORMA ESPECIAL DE CHAPAS PLASTIFICADAS (10MM) - CURVA</v>
          </cell>
          <cell r="H630" t="str">
            <v>M2</v>
          </cell>
          <cell r="J630">
            <v>124.02</v>
          </cell>
        </row>
        <row r="631">
          <cell r="C631">
            <v>2013</v>
          </cell>
          <cell r="D631" t="str">
            <v>CARPINTEIRO (SGSP)</v>
          </cell>
          <cell r="E631" t="str">
            <v>H</v>
          </cell>
          <cell r="F631">
            <v>24.1</v>
          </cell>
          <cell r="G631">
            <v>2</v>
          </cell>
          <cell r="I631">
            <v>48.208599999999997</v>
          </cell>
        </row>
        <row r="632">
          <cell r="C632">
            <v>2014</v>
          </cell>
          <cell r="D632" t="str">
            <v>AJUDANTE DE CARPINTEIRO (SGSP)</v>
          </cell>
          <cell r="E632" t="str">
            <v>H</v>
          </cell>
          <cell r="F632">
            <v>19.559999999999999</v>
          </cell>
          <cell r="G632">
            <v>2</v>
          </cell>
          <cell r="I632">
            <v>39.134</v>
          </cell>
        </row>
        <row r="633">
          <cell r="C633">
            <v>11010</v>
          </cell>
          <cell r="D633" t="str">
            <v>COMPENSADO PLASTIFICADO 10MM CHAPA DE 2,20 X 1,10 M</v>
          </cell>
          <cell r="E633" t="str">
            <v>M2</v>
          </cell>
          <cell r="F633">
            <v>49.15</v>
          </cell>
          <cell r="G633">
            <v>0.4</v>
          </cell>
          <cell r="I633">
            <v>19.66</v>
          </cell>
        </row>
        <row r="634">
          <cell r="C634">
            <v>11046</v>
          </cell>
          <cell r="D634" t="str">
            <v>PINUS - PONTALETE DE 3" X 3" - BRUTO</v>
          </cell>
          <cell r="E634" t="str">
            <v>M</v>
          </cell>
          <cell r="F634">
            <v>6.81</v>
          </cell>
          <cell r="G634">
            <v>1</v>
          </cell>
          <cell r="I634">
            <v>6.81</v>
          </cell>
        </row>
        <row r="635">
          <cell r="C635">
            <v>11070</v>
          </cell>
          <cell r="D635" t="str">
            <v>PINUS - TÁBUA DE 1" X 12" - BRUTA</v>
          </cell>
          <cell r="E635" t="str">
            <v>M</v>
          </cell>
          <cell r="F635">
            <v>12.51</v>
          </cell>
          <cell r="G635">
            <v>0.55000000000000004</v>
          </cell>
          <cell r="I635">
            <v>6.8804999999999996</v>
          </cell>
        </row>
        <row r="636">
          <cell r="C636">
            <v>17515</v>
          </cell>
          <cell r="D636" t="str">
            <v>PREGO 18 X 27 COMUM - POLIDO</v>
          </cell>
          <cell r="E636" t="str">
            <v>Kg</v>
          </cell>
          <cell r="F636">
            <v>16.64</v>
          </cell>
          <cell r="G636">
            <v>0.2</v>
          </cell>
          <cell r="I636">
            <v>3.3279999999999998</v>
          </cell>
        </row>
        <row r="637">
          <cell r="A637">
            <v>30114</v>
          </cell>
          <cell r="B637" t="str">
            <v>FORMA ESPECIAL DE CHAPAS RESINADAS (10MM) - PLANA</v>
          </cell>
          <cell r="H637" t="str">
            <v>M2</v>
          </cell>
          <cell r="J637">
            <v>102.76</v>
          </cell>
        </row>
        <row r="638">
          <cell r="C638">
            <v>2013</v>
          </cell>
          <cell r="D638" t="str">
            <v>CARPINTEIRO (SGSP)</v>
          </cell>
          <cell r="E638" t="str">
            <v>H</v>
          </cell>
          <cell r="F638">
            <v>24.1</v>
          </cell>
          <cell r="G638">
            <v>1.2</v>
          </cell>
          <cell r="I638">
            <v>28.9251</v>
          </cell>
        </row>
        <row r="639">
          <cell r="C639">
            <v>2014</v>
          </cell>
          <cell r="D639" t="str">
            <v>AJUDANTE DE CARPINTEIRO (SGSP)</v>
          </cell>
          <cell r="E639" t="str">
            <v>H</v>
          </cell>
          <cell r="F639">
            <v>19.559999999999999</v>
          </cell>
          <cell r="G639">
            <v>1.2</v>
          </cell>
          <cell r="I639">
            <v>23.480399999999999</v>
          </cell>
        </row>
        <row r="640">
          <cell r="C640">
            <v>11001</v>
          </cell>
          <cell r="D640" t="str">
            <v>DESMOLDANTE PARA FORMAS</v>
          </cell>
          <cell r="E640" t="str">
            <v>L</v>
          </cell>
          <cell r="F640">
            <v>11.52</v>
          </cell>
          <cell r="G640">
            <v>0.1</v>
          </cell>
          <cell r="I640">
            <v>1.1519999999999999</v>
          </cell>
        </row>
        <row r="641">
          <cell r="C641">
            <v>11020</v>
          </cell>
          <cell r="D641" t="str">
            <v>COMPENSADO RESINADO 10MM COLA BRANCA - CHAPA DE 2,20 X 1,10 M</v>
          </cell>
          <cell r="E641" t="str">
            <v>M2</v>
          </cell>
          <cell r="F641">
            <v>32.03</v>
          </cell>
          <cell r="G641">
            <v>0.4299</v>
          </cell>
          <cell r="I641">
            <v>13.769600000000001</v>
          </cell>
        </row>
        <row r="642">
          <cell r="C642">
            <v>11046</v>
          </cell>
          <cell r="D642" t="str">
            <v>PINUS - PONTALETE DE 3" X 3" - BRUTO</v>
          </cell>
          <cell r="E642" t="str">
            <v>M</v>
          </cell>
          <cell r="F642">
            <v>6.81</v>
          </cell>
          <cell r="G642">
            <v>1</v>
          </cell>
          <cell r="I642">
            <v>6.81</v>
          </cell>
        </row>
        <row r="643">
          <cell r="C643">
            <v>11066</v>
          </cell>
          <cell r="D643" t="str">
            <v>PINUS - SARRAFO DE 1" X 4" - BRUTO</v>
          </cell>
          <cell r="E643" t="str">
            <v>M</v>
          </cell>
          <cell r="F643">
            <v>3.45</v>
          </cell>
          <cell r="G643">
            <v>1.53</v>
          </cell>
          <cell r="I643">
            <v>5.2785000000000002</v>
          </cell>
        </row>
        <row r="644">
          <cell r="C644">
            <v>11070</v>
          </cell>
          <cell r="D644" t="str">
            <v>PINUS - TÁBUA DE 1" X 12" - BRUTA</v>
          </cell>
          <cell r="E644" t="str">
            <v>M</v>
          </cell>
          <cell r="F644">
            <v>12.51</v>
          </cell>
          <cell r="G644">
            <v>1.6</v>
          </cell>
          <cell r="I644">
            <v>20.015999999999998</v>
          </cell>
        </row>
        <row r="645">
          <cell r="C645">
            <v>17515</v>
          </cell>
          <cell r="D645" t="str">
            <v>PREGO 18 X 27 COMUM - POLIDO</v>
          </cell>
          <cell r="E645" t="str">
            <v>Kg</v>
          </cell>
          <cell r="F645">
            <v>16.64</v>
          </cell>
          <cell r="G645">
            <v>0.2</v>
          </cell>
          <cell r="I645">
            <v>3.3279999999999998</v>
          </cell>
        </row>
        <row r="646">
          <cell r="A646">
            <v>30115</v>
          </cell>
          <cell r="B646" t="str">
            <v>FORMA ESPECIAL DE CHAPAS RESINADAS (12MM) - PLANA</v>
          </cell>
          <cell r="H646" t="str">
            <v>M2</v>
          </cell>
          <cell r="J646">
            <v>105.06</v>
          </cell>
        </row>
        <row r="647">
          <cell r="C647">
            <v>2013</v>
          </cell>
          <cell r="D647" t="str">
            <v>CARPINTEIRO (SGSP)</v>
          </cell>
          <cell r="E647" t="str">
            <v>H</v>
          </cell>
          <cell r="F647">
            <v>24.1</v>
          </cell>
          <cell r="G647">
            <v>1.2</v>
          </cell>
          <cell r="I647">
            <v>28.9251</v>
          </cell>
        </row>
        <row r="648">
          <cell r="C648">
            <v>2014</v>
          </cell>
          <cell r="D648" t="str">
            <v>AJUDANTE DE CARPINTEIRO (SGSP)</v>
          </cell>
          <cell r="E648" t="str">
            <v>H</v>
          </cell>
          <cell r="F648">
            <v>19.559999999999999</v>
          </cell>
          <cell r="G648">
            <v>1.2</v>
          </cell>
          <cell r="I648">
            <v>23.480399999999999</v>
          </cell>
        </row>
        <row r="649">
          <cell r="C649">
            <v>11001</v>
          </cell>
          <cell r="D649" t="str">
            <v>DESMOLDANTE PARA FORMAS</v>
          </cell>
          <cell r="E649" t="str">
            <v>L</v>
          </cell>
          <cell r="F649">
            <v>11.52</v>
          </cell>
          <cell r="G649">
            <v>0.1</v>
          </cell>
          <cell r="I649">
            <v>1.1519999999999999</v>
          </cell>
        </row>
        <row r="650">
          <cell r="C650">
            <v>11021</v>
          </cell>
          <cell r="D650" t="str">
            <v>COMPENSADO RESINADO 12MM COLA BRANCA - CHAPA DE 2,20 X 1,10 M</v>
          </cell>
          <cell r="E650" t="str">
            <v>M2</v>
          </cell>
          <cell r="F650">
            <v>37.380000000000003</v>
          </cell>
          <cell r="G650">
            <v>0.4299</v>
          </cell>
          <cell r="I650">
            <v>16.069600000000001</v>
          </cell>
        </row>
        <row r="651">
          <cell r="C651">
            <v>11046</v>
          </cell>
          <cell r="D651" t="str">
            <v>PINUS - PONTALETE DE 3" X 3" - BRUTO</v>
          </cell>
          <cell r="E651" t="str">
            <v>M</v>
          </cell>
          <cell r="F651">
            <v>6.81</v>
          </cell>
          <cell r="G651">
            <v>1</v>
          </cell>
          <cell r="I651">
            <v>6.81</v>
          </cell>
        </row>
        <row r="652">
          <cell r="C652">
            <v>11066</v>
          </cell>
          <cell r="D652" t="str">
            <v>PINUS - SARRAFO DE 1" X 4" - BRUTO</v>
          </cell>
          <cell r="E652" t="str">
            <v>M</v>
          </cell>
          <cell r="F652">
            <v>3.45</v>
          </cell>
          <cell r="G652">
            <v>1.53</v>
          </cell>
          <cell r="I652">
            <v>5.2785000000000002</v>
          </cell>
        </row>
        <row r="653">
          <cell r="C653">
            <v>11070</v>
          </cell>
          <cell r="D653" t="str">
            <v>PINUS - TÁBUA DE 1" X 12" - BRUTA</v>
          </cell>
          <cell r="E653" t="str">
            <v>M</v>
          </cell>
          <cell r="F653">
            <v>12.51</v>
          </cell>
          <cell r="G653">
            <v>1.6</v>
          </cell>
          <cell r="I653">
            <v>20.015999999999998</v>
          </cell>
        </row>
        <row r="654">
          <cell r="C654">
            <v>17515</v>
          </cell>
          <cell r="D654" t="str">
            <v>PREGO 18 X 27 COMUM - POLIDO</v>
          </cell>
          <cell r="E654" t="str">
            <v>Kg</v>
          </cell>
          <cell r="F654">
            <v>16.64</v>
          </cell>
          <cell r="G654">
            <v>0.2</v>
          </cell>
          <cell r="I654">
            <v>3.3279999999999998</v>
          </cell>
        </row>
        <row r="655">
          <cell r="A655">
            <v>30116</v>
          </cell>
          <cell r="B655" t="str">
            <v>FORMA ESPECIAL DE CHAPAS PLASTIFICADAS (10MM) - PLANA</v>
          </cell>
          <cell r="H655" t="str">
            <v>M2</v>
          </cell>
          <cell r="J655">
            <v>108.97</v>
          </cell>
        </row>
        <row r="656">
          <cell r="C656">
            <v>2013</v>
          </cell>
          <cell r="D656" t="str">
            <v>CARPINTEIRO (SGSP)</v>
          </cell>
          <cell r="E656" t="str">
            <v>H</v>
          </cell>
          <cell r="F656">
            <v>24.1</v>
          </cell>
          <cell r="G656">
            <v>1.2</v>
          </cell>
          <cell r="I656">
            <v>28.9251</v>
          </cell>
        </row>
        <row r="657">
          <cell r="C657">
            <v>2014</v>
          </cell>
          <cell r="D657" t="str">
            <v>AJUDANTE DE CARPINTEIRO (SGSP)</v>
          </cell>
          <cell r="E657" t="str">
            <v>H</v>
          </cell>
          <cell r="F657">
            <v>19.559999999999999</v>
          </cell>
          <cell r="G657">
            <v>1.2</v>
          </cell>
          <cell r="I657">
            <v>23.480399999999999</v>
          </cell>
        </row>
        <row r="658">
          <cell r="C658">
            <v>11010</v>
          </cell>
          <cell r="D658" t="str">
            <v>COMPENSADO PLASTIFICADO 10MM CHAPA DE 2,20 X 1,10 M</v>
          </cell>
          <cell r="E658" t="str">
            <v>M2</v>
          </cell>
          <cell r="F658">
            <v>49.15</v>
          </cell>
          <cell r="G658">
            <v>0.4299</v>
          </cell>
          <cell r="I658">
            <v>21.1295</v>
          </cell>
        </row>
        <row r="659">
          <cell r="C659">
            <v>11046</v>
          </cell>
          <cell r="D659" t="str">
            <v>PINUS - PONTALETE DE 3" X 3" - BRUTO</v>
          </cell>
          <cell r="E659" t="str">
            <v>M</v>
          </cell>
          <cell r="F659">
            <v>6.81</v>
          </cell>
          <cell r="G659">
            <v>1</v>
          </cell>
          <cell r="I659">
            <v>6.81</v>
          </cell>
        </row>
        <row r="660">
          <cell r="C660">
            <v>11066</v>
          </cell>
          <cell r="D660" t="str">
            <v>PINUS - SARRAFO DE 1" X 4" - BRUTO</v>
          </cell>
          <cell r="E660" t="str">
            <v>M</v>
          </cell>
          <cell r="F660">
            <v>3.45</v>
          </cell>
          <cell r="G660">
            <v>1.53</v>
          </cell>
          <cell r="I660">
            <v>5.2785000000000002</v>
          </cell>
        </row>
        <row r="661">
          <cell r="C661">
            <v>11070</v>
          </cell>
          <cell r="D661" t="str">
            <v>PINUS - TÁBUA DE 1" X 12" - BRUTA</v>
          </cell>
          <cell r="E661" t="str">
            <v>M</v>
          </cell>
          <cell r="F661">
            <v>12.51</v>
          </cell>
          <cell r="G661">
            <v>1.6</v>
          </cell>
          <cell r="I661">
            <v>20.015999999999998</v>
          </cell>
        </row>
        <row r="662">
          <cell r="C662">
            <v>17515</v>
          </cell>
          <cell r="D662" t="str">
            <v>PREGO 18 X 27 COMUM - POLIDO</v>
          </cell>
          <cell r="E662" t="str">
            <v>Kg</v>
          </cell>
          <cell r="F662">
            <v>16.64</v>
          </cell>
          <cell r="G662">
            <v>0.2</v>
          </cell>
          <cell r="I662">
            <v>3.3279999999999998</v>
          </cell>
        </row>
        <row r="663">
          <cell r="A663">
            <v>30117</v>
          </cell>
          <cell r="B663" t="str">
            <v>FORMA ESPECIAL DE CHAPAS PLASTIFICADAS (12MM) - PLANA</v>
          </cell>
          <cell r="H663" t="str">
            <v>M2</v>
          </cell>
          <cell r="J663">
            <v>115.7</v>
          </cell>
        </row>
        <row r="664">
          <cell r="C664">
            <v>2013</v>
          </cell>
          <cell r="D664" t="str">
            <v>CARPINTEIRO (SGSP)</v>
          </cell>
          <cell r="E664" t="str">
            <v>H</v>
          </cell>
          <cell r="F664">
            <v>24.1</v>
          </cell>
          <cell r="G664">
            <v>1.2</v>
          </cell>
          <cell r="I664">
            <v>28.9251</v>
          </cell>
        </row>
        <row r="665">
          <cell r="C665">
            <v>2014</v>
          </cell>
          <cell r="D665" t="str">
            <v>AJUDANTE DE CARPINTEIRO (SGSP)</v>
          </cell>
          <cell r="E665" t="str">
            <v>H</v>
          </cell>
          <cell r="F665">
            <v>19.559999999999999</v>
          </cell>
          <cell r="G665">
            <v>1.2</v>
          </cell>
          <cell r="I665">
            <v>23.480399999999999</v>
          </cell>
        </row>
        <row r="666">
          <cell r="C666">
            <v>11011</v>
          </cell>
          <cell r="D666" t="str">
            <v>COMPENSADO PLASTIFICADO 12MM CHAPA DE 2,20 X 1,10 M</v>
          </cell>
          <cell r="E666" t="str">
            <v>M2</v>
          </cell>
          <cell r="F666">
            <v>64.81</v>
          </cell>
          <cell r="G666">
            <v>0.4299</v>
          </cell>
          <cell r="I666">
            <v>27.861799999999999</v>
          </cell>
        </row>
        <row r="667">
          <cell r="C667">
            <v>11046</v>
          </cell>
          <cell r="D667" t="str">
            <v>PINUS - PONTALETE DE 3" X 3" - BRUTO</v>
          </cell>
          <cell r="E667" t="str">
            <v>M</v>
          </cell>
          <cell r="F667">
            <v>6.81</v>
          </cell>
          <cell r="G667">
            <v>1</v>
          </cell>
          <cell r="I667">
            <v>6.81</v>
          </cell>
        </row>
        <row r="668">
          <cell r="C668">
            <v>11066</v>
          </cell>
          <cell r="D668" t="str">
            <v>PINUS - SARRAFO DE 1" X 4" - BRUTO</v>
          </cell>
          <cell r="E668" t="str">
            <v>M</v>
          </cell>
          <cell r="F668">
            <v>3.45</v>
          </cell>
          <cell r="G668">
            <v>1.53</v>
          </cell>
          <cell r="I668">
            <v>5.2785000000000002</v>
          </cell>
        </row>
        <row r="669">
          <cell r="C669">
            <v>11070</v>
          </cell>
          <cell r="D669" t="str">
            <v>PINUS - TÁBUA DE 1" X 12" - BRUTA</v>
          </cell>
          <cell r="E669" t="str">
            <v>M</v>
          </cell>
          <cell r="F669">
            <v>12.51</v>
          </cell>
          <cell r="G669">
            <v>1.6</v>
          </cell>
          <cell r="I669">
            <v>20.015999999999998</v>
          </cell>
        </row>
        <row r="670">
          <cell r="C670">
            <v>17515</v>
          </cell>
          <cell r="D670" t="str">
            <v>PREGO 18 X 27 COMUM - POLIDO</v>
          </cell>
          <cell r="E670" t="str">
            <v>Kg</v>
          </cell>
          <cell r="F670">
            <v>16.64</v>
          </cell>
          <cell r="G670">
            <v>0.2</v>
          </cell>
          <cell r="I670">
            <v>3.3279999999999998</v>
          </cell>
        </row>
        <row r="671">
          <cell r="A671">
            <v>30120</v>
          </cell>
          <cell r="B671" t="str">
            <v>FORMA DE TUBO DE PAPELÃO, DIÂMETRO 350MM</v>
          </cell>
          <cell r="H671" t="str">
            <v>M</v>
          </cell>
          <cell r="J671">
            <v>127.45</v>
          </cell>
        </row>
        <row r="672">
          <cell r="C672">
            <v>2013</v>
          </cell>
          <cell r="D672" t="str">
            <v>CARPINTEIRO (SGSP)</v>
          </cell>
          <cell r="E672" t="str">
            <v>H</v>
          </cell>
          <cell r="F672">
            <v>24.1</v>
          </cell>
          <cell r="G672">
            <v>0.18518999999999999</v>
          </cell>
          <cell r="I672">
            <v>4.4638</v>
          </cell>
        </row>
        <row r="673">
          <cell r="C673">
            <v>2014</v>
          </cell>
          <cell r="D673" t="str">
            <v>AJUDANTE DE CARPINTEIRO (SGSP)</v>
          </cell>
          <cell r="E673" t="str">
            <v>H</v>
          </cell>
          <cell r="F673">
            <v>19.559999999999999</v>
          </cell>
          <cell r="G673">
            <v>6.173E-2</v>
          </cell>
          <cell r="I673">
            <v>1.2078</v>
          </cell>
        </row>
        <row r="674">
          <cell r="C674">
            <v>11046</v>
          </cell>
          <cell r="D674" t="str">
            <v>PINUS - PONTALETE DE 3" X 3" - BRUTO</v>
          </cell>
          <cell r="E674" t="str">
            <v>M</v>
          </cell>
          <cell r="F674">
            <v>6.81</v>
          </cell>
          <cell r="G674">
            <v>0.4</v>
          </cell>
          <cell r="I674">
            <v>2.7240000000000002</v>
          </cell>
        </row>
        <row r="675">
          <cell r="C675">
            <v>11048</v>
          </cell>
          <cell r="D675" t="str">
            <v>TUBO CILÍNDRICO DE PAPELÃO C/ REV. EXT. IMPERMEAB. E INTERN. C/ PAPEL ESPECIAL NÃO ADERENTE AO CONCR.- DIÂM DE 350MM</v>
          </cell>
          <cell r="E675" t="str">
            <v>M</v>
          </cell>
          <cell r="F675">
            <v>112.2</v>
          </cell>
          <cell r="G675">
            <v>1.05</v>
          </cell>
          <cell r="I675">
            <v>117.81</v>
          </cell>
        </row>
        <row r="676">
          <cell r="C676">
            <v>17515</v>
          </cell>
          <cell r="D676" t="str">
            <v>PREGO 18 X 27 COMUM - POLIDO</v>
          </cell>
          <cell r="E676" t="str">
            <v>Kg</v>
          </cell>
          <cell r="F676">
            <v>16.64</v>
          </cell>
          <cell r="G676">
            <v>7.4999999999999997E-2</v>
          </cell>
          <cell r="I676">
            <v>1.248</v>
          </cell>
        </row>
        <row r="677">
          <cell r="A677">
            <v>30130</v>
          </cell>
          <cell r="B677" t="str">
            <v>CIMBRAMENTO PARA ALTURAS ENTRE 3,01M E 7,00M</v>
          </cell>
          <cell r="H677" t="str">
            <v>M3</v>
          </cell>
          <cell r="J677">
            <v>38.54</v>
          </cell>
        </row>
        <row r="678">
          <cell r="C678">
            <v>2013</v>
          </cell>
          <cell r="D678" t="str">
            <v>CARPINTEIRO (SGSP)</v>
          </cell>
          <cell r="E678" t="str">
            <v>H</v>
          </cell>
          <cell r="F678">
            <v>24.1</v>
          </cell>
          <cell r="G678">
            <v>0.7</v>
          </cell>
          <cell r="I678">
            <v>16.873000000000001</v>
          </cell>
        </row>
        <row r="679">
          <cell r="C679">
            <v>2014</v>
          </cell>
          <cell r="D679" t="str">
            <v>AJUDANTE DE CARPINTEIRO (SGSP)</v>
          </cell>
          <cell r="E679" t="str">
            <v>H</v>
          </cell>
          <cell r="F679">
            <v>19.559999999999999</v>
          </cell>
          <cell r="G679">
            <v>0.23333000000000001</v>
          </cell>
          <cell r="I679">
            <v>4.5655000000000001</v>
          </cell>
        </row>
        <row r="680">
          <cell r="C680">
            <v>11046</v>
          </cell>
          <cell r="D680" t="str">
            <v>PINUS - PONTALETE DE 3" X 3" - BRUTO</v>
          </cell>
          <cell r="E680" t="str">
            <v>M</v>
          </cell>
          <cell r="F680">
            <v>6.81</v>
          </cell>
          <cell r="G680">
            <v>1.8</v>
          </cell>
          <cell r="I680">
            <v>12.257999999999999</v>
          </cell>
        </row>
        <row r="681">
          <cell r="C681">
            <v>11064</v>
          </cell>
          <cell r="D681" t="str">
            <v>PINUS - SARRAFO DE 1" X 2" - BRUTO</v>
          </cell>
          <cell r="E681" t="str">
            <v>M</v>
          </cell>
          <cell r="F681">
            <v>1.68</v>
          </cell>
          <cell r="G681">
            <v>0.9</v>
          </cell>
          <cell r="I681">
            <v>1.512</v>
          </cell>
        </row>
        <row r="682">
          <cell r="C682">
            <v>17515</v>
          </cell>
          <cell r="D682" t="str">
            <v>PREGO 18 X 27 COMUM - POLIDO</v>
          </cell>
          <cell r="E682" t="str">
            <v>Kg</v>
          </cell>
          <cell r="F682">
            <v>16.64</v>
          </cell>
          <cell r="G682">
            <v>0.2</v>
          </cell>
          <cell r="I682">
            <v>3.3279999999999998</v>
          </cell>
        </row>
        <row r="683">
          <cell r="A683">
            <v>30204</v>
          </cell>
          <cell r="B683" t="str">
            <v>ARMADURA EM AÇO CA-50</v>
          </cell>
          <cell r="H683" t="str">
            <v>KG</v>
          </cell>
          <cell r="J683">
            <v>12.5</v>
          </cell>
        </row>
        <row r="684">
          <cell r="C684">
            <v>2015</v>
          </cell>
          <cell r="D684" t="str">
            <v>FERREIRO (SGSP)</v>
          </cell>
          <cell r="E684" t="str">
            <v>H</v>
          </cell>
          <cell r="F684">
            <v>24.43</v>
          </cell>
          <cell r="G684">
            <v>0.08</v>
          </cell>
          <cell r="I684">
            <v>1.9551000000000001</v>
          </cell>
        </row>
        <row r="685">
          <cell r="C685">
            <v>2016</v>
          </cell>
          <cell r="D685" t="str">
            <v>AJUDANTE DE FERREIRO - ARMADOR (SGSP)</v>
          </cell>
          <cell r="E685" t="str">
            <v>H</v>
          </cell>
          <cell r="F685">
            <v>19.559999999999999</v>
          </cell>
          <cell r="G685">
            <v>0.08</v>
          </cell>
          <cell r="I685">
            <v>1.5652999999999999</v>
          </cell>
        </row>
        <row r="686">
          <cell r="C686">
            <v>11510</v>
          </cell>
          <cell r="D686" t="str">
            <v>AÇO CA-50A OU B - MÉDIA BITOLAS</v>
          </cell>
          <cell r="E686" t="str">
            <v>KG</v>
          </cell>
          <cell r="F686">
            <v>7.86</v>
          </cell>
          <cell r="G686">
            <v>1.1000000000000001</v>
          </cell>
          <cell r="I686">
            <v>8.6508000000000003</v>
          </cell>
        </row>
        <row r="687">
          <cell r="C687">
            <v>17740</v>
          </cell>
          <cell r="D687" t="str">
            <v>ARAME RECOZIDO N. 16 E N. 18</v>
          </cell>
          <cell r="E687" t="str">
            <v>Kg</v>
          </cell>
          <cell r="F687">
            <v>16.54</v>
          </cell>
          <cell r="G687">
            <v>0.02</v>
          </cell>
          <cell r="I687">
            <v>0.33079999999999998</v>
          </cell>
        </row>
        <row r="688">
          <cell r="A688">
            <v>30207</v>
          </cell>
          <cell r="B688" t="str">
            <v>ARMADURA EM AÇO CA-60</v>
          </cell>
          <cell r="H688" t="str">
            <v>KG</v>
          </cell>
          <cell r="J688">
            <v>13.33</v>
          </cell>
        </row>
        <row r="689">
          <cell r="C689">
            <v>2015</v>
          </cell>
          <cell r="D689" t="str">
            <v>FERREIRO (SGSP)</v>
          </cell>
          <cell r="E689" t="str">
            <v>H</v>
          </cell>
          <cell r="F689">
            <v>24.43</v>
          </cell>
          <cell r="G689">
            <v>0.08</v>
          </cell>
          <cell r="I689">
            <v>1.9551000000000001</v>
          </cell>
        </row>
        <row r="690">
          <cell r="C690">
            <v>2016</v>
          </cell>
          <cell r="D690" t="str">
            <v>AJUDANTE DE FERREIRO - ARMADOR (SGSP)</v>
          </cell>
          <cell r="E690" t="str">
            <v>H</v>
          </cell>
          <cell r="F690">
            <v>19.559999999999999</v>
          </cell>
          <cell r="G690">
            <v>0.08</v>
          </cell>
          <cell r="I690">
            <v>1.5652999999999999</v>
          </cell>
        </row>
        <row r="691">
          <cell r="C691">
            <v>11520</v>
          </cell>
          <cell r="D691" t="str">
            <v>AÇO CA-60B - MÉDIA BITOLAS</v>
          </cell>
          <cell r="E691" t="str">
            <v>KG</v>
          </cell>
          <cell r="F691">
            <v>8.6199999999999992</v>
          </cell>
          <cell r="G691">
            <v>1.1000000000000001</v>
          </cell>
          <cell r="I691">
            <v>9.4792000000000005</v>
          </cell>
        </row>
        <row r="692">
          <cell r="C692">
            <v>17740</v>
          </cell>
          <cell r="D692" t="str">
            <v>ARAME RECOZIDO N. 16 E N. 18</v>
          </cell>
          <cell r="E692" t="str">
            <v>Kg</v>
          </cell>
          <cell r="F692">
            <v>16.54</v>
          </cell>
          <cell r="G692">
            <v>0.02</v>
          </cell>
          <cell r="I692">
            <v>0.33079999999999998</v>
          </cell>
        </row>
        <row r="693">
          <cell r="A693">
            <v>30209</v>
          </cell>
          <cell r="B693" t="str">
            <v>ARMADURA EM AÇO CA-60 - TELA</v>
          </cell>
          <cell r="H693" t="str">
            <v>KG</v>
          </cell>
          <cell r="J693">
            <v>14.46</v>
          </cell>
        </row>
        <row r="694">
          <cell r="C694">
            <v>2015</v>
          </cell>
          <cell r="D694" t="str">
            <v>FERREIRO (SGSP)</v>
          </cell>
          <cell r="E694" t="str">
            <v>H</v>
          </cell>
          <cell r="F694">
            <v>24.43</v>
          </cell>
          <cell r="G694">
            <v>0.04</v>
          </cell>
          <cell r="I694">
            <v>0.97750000000000004</v>
          </cell>
        </row>
        <row r="695">
          <cell r="C695">
            <v>2016</v>
          </cell>
          <cell r="D695" t="str">
            <v>AJUDANTE DE FERREIRO - ARMADOR (SGSP)</v>
          </cell>
          <cell r="E695" t="str">
            <v>H</v>
          </cell>
          <cell r="F695">
            <v>19.559999999999999</v>
          </cell>
          <cell r="G695">
            <v>0.04</v>
          </cell>
          <cell r="I695">
            <v>0.78259999999999996</v>
          </cell>
        </row>
        <row r="696">
          <cell r="C696">
            <v>17740</v>
          </cell>
          <cell r="D696" t="str">
            <v>ARAME RECOZIDO N. 16 E N. 18</v>
          </cell>
          <cell r="E696" t="str">
            <v>Kg</v>
          </cell>
          <cell r="F696">
            <v>16.54</v>
          </cell>
          <cell r="G696">
            <v>0.01</v>
          </cell>
          <cell r="I696">
            <v>0.16539999999999999</v>
          </cell>
        </row>
        <row r="697">
          <cell r="C697">
            <v>27540</v>
          </cell>
          <cell r="D697" t="str">
            <v>TELA SOLDADA NERVURADA Q-196 PAINEL (AÇO CA60 - MALHA 10 X 10 CM - FIO 5,0 MM)</v>
          </cell>
          <cell r="E697" t="str">
            <v>Kg</v>
          </cell>
          <cell r="F697">
            <v>12.29</v>
          </cell>
          <cell r="G697">
            <v>1.02</v>
          </cell>
          <cell r="I697">
            <v>12.5358</v>
          </cell>
        </row>
        <row r="698">
          <cell r="A698">
            <v>30305</v>
          </cell>
          <cell r="B698" t="str">
            <v>CONCRETO FCK = 15,0MPA - VIRADO NA OBRA</v>
          </cell>
          <cell r="H698" t="str">
            <v>M3</v>
          </cell>
          <cell r="J698">
            <v>498.65</v>
          </cell>
        </row>
        <row r="699">
          <cell r="C699">
            <v>2020</v>
          </cell>
          <cell r="D699" t="str">
            <v>PEDREIRO (SGSP)</v>
          </cell>
          <cell r="E699" t="str">
            <v>H</v>
          </cell>
          <cell r="F699">
            <v>24.28</v>
          </cell>
          <cell r="G699">
            <v>1.1000000000000001</v>
          </cell>
          <cell r="I699">
            <v>26.713200000000001</v>
          </cell>
        </row>
        <row r="700">
          <cell r="C700">
            <v>2099</v>
          </cell>
          <cell r="D700" t="str">
            <v>SERVENTE (SGSP)</v>
          </cell>
          <cell r="E700" t="str">
            <v>H</v>
          </cell>
          <cell r="F700">
            <v>19.59</v>
          </cell>
          <cell r="G700">
            <v>6</v>
          </cell>
          <cell r="I700">
            <v>117.5568</v>
          </cell>
        </row>
        <row r="701">
          <cell r="C701">
            <v>10609</v>
          </cell>
          <cell r="D701" t="str">
            <v>CONCRETO FCK=15MPA C/ BRITA 1 E 2</v>
          </cell>
          <cell r="E701" t="str">
            <v>M3</v>
          </cell>
          <cell r="F701">
            <v>346.13</v>
          </cell>
          <cell r="G701">
            <v>1.02</v>
          </cell>
          <cell r="I701">
            <v>353.0575</v>
          </cell>
        </row>
        <row r="702">
          <cell r="C702">
            <v>94001</v>
          </cell>
          <cell r="D702" t="str">
            <v>BETONEIRA 400 LITROS</v>
          </cell>
          <cell r="E702" t="str">
            <v>H</v>
          </cell>
          <cell r="F702">
            <v>3.21</v>
          </cell>
          <cell r="G702">
            <v>0.35</v>
          </cell>
          <cell r="I702">
            <v>1.1238999999999999</v>
          </cell>
        </row>
        <row r="703">
          <cell r="C703">
            <v>94299</v>
          </cell>
          <cell r="D703" t="str">
            <v>VIBRADOR DE IMERSÃO COM 5M DE MANGUEIRA COM MOTOR ELETRICO 2HP</v>
          </cell>
          <cell r="E703" t="str">
            <v>H</v>
          </cell>
          <cell r="F703">
            <v>1.99</v>
          </cell>
          <cell r="G703">
            <v>0.1</v>
          </cell>
          <cell r="I703">
            <v>0.1993</v>
          </cell>
        </row>
        <row r="704">
          <cell r="A704">
            <v>30307</v>
          </cell>
          <cell r="B704" t="str">
            <v>CONCRETO FCK = 20,0MPA - VIRADO NA OBRA</v>
          </cell>
          <cell r="H704" t="str">
            <v>M3</v>
          </cell>
          <cell r="J704">
            <v>515.30999999999995</v>
          </cell>
        </row>
        <row r="705">
          <cell r="C705">
            <v>2020</v>
          </cell>
          <cell r="D705" t="str">
            <v>PEDREIRO (SGSP)</v>
          </cell>
          <cell r="E705" t="str">
            <v>H</v>
          </cell>
          <cell r="F705">
            <v>24.28</v>
          </cell>
          <cell r="G705">
            <v>1.1000000000000001</v>
          </cell>
          <cell r="I705">
            <v>26.713200000000001</v>
          </cell>
        </row>
        <row r="706">
          <cell r="C706">
            <v>2099</v>
          </cell>
          <cell r="D706" t="str">
            <v>SERVENTE (SGSP)</v>
          </cell>
          <cell r="E706" t="str">
            <v>H</v>
          </cell>
          <cell r="F706">
            <v>19.59</v>
          </cell>
          <cell r="G706">
            <v>6</v>
          </cell>
          <cell r="I706">
            <v>117.5568</v>
          </cell>
        </row>
        <row r="707">
          <cell r="C707">
            <v>10613</v>
          </cell>
          <cell r="D707" t="str">
            <v>CONCRETO FCK=20MPA C/ BRITA 1 E 2</v>
          </cell>
          <cell r="E707" t="str">
            <v>M3</v>
          </cell>
          <cell r="F707">
            <v>362.47</v>
          </cell>
          <cell r="G707">
            <v>1.02</v>
          </cell>
          <cell r="I707">
            <v>369.72019999999998</v>
          </cell>
        </row>
        <row r="708">
          <cell r="C708">
            <v>94001</v>
          </cell>
          <cell r="D708" t="str">
            <v>BETONEIRA 400 LITROS</v>
          </cell>
          <cell r="E708" t="str">
            <v>H</v>
          </cell>
          <cell r="F708">
            <v>3.21</v>
          </cell>
          <cell r="G708">
            <v>0.35</v>
          </cell>
          <cell r="I708">
            <v>1.1238999999999999</v>
          </cell>
        </row>
        <row r="709">
          <cell r="C709">
            <v>94299</v>
          </cell>
          <cell r="D709" t="str">
            <v>VIBRADOR DE IMERSÃO COM 5M DE MANGUEIRA COM MOTOR ELETRICO 2HP</v>
          </cell>
          <cell r="E709" t="str">
            <v>H</v>
          </cell>
          <cell r="F709">
            <v>1.99</v>
          </cell>
          <cell r="G709">
            <v>0.1</v>
          </cell>
          <cell r="I709">
            <v>0.1993</v>
          </cell>
        </row>
        <row r="710">
          <cell r="A710">
            <v>30308</v>
          </cell>
          <cell r="B710" t="str">
            <v>CONCRETO FCK = 25,0MPA - VIRADO NA OBRA</v>
          </cell>
          <cell r="H710" t="str">
            <v>M3</v>
          </cell>
          <cell r="J710">
            <v>533.13</v>
          </cell>
        </row>
        <row r="711">
          <cell r="C711">
            <v>2020</v>
          </cell>
          <cell r="D711" t="str">
            <v>PEDREIRO (SGSP)</v>
          </cell>
          <cell r="E711" t="str">
            <v>H</v>
          </cell>
          <cell r="F711">
            <v>24.28</v>
          </cell>
          <cell r="G711">
            <v>1.1000000000000001</v>
          </cell>
          <cell r="I711">
            <v>26.713200000000001</v>
          </cell>
        </row>
        <row r="712">
          <cell r="C712">
            <v>2099</v>
          </cell>
          <cell r="D712" t="str">
            <v>SERVENTE (SGSP)</v>
          </cell>
          <cell r="E712" t="str">
            <v>H</v>
          </cell>
          <cell r="F712">
            <v>19.59</v>
          </cell>
          <cell r="G712">
            <v>6</v>
          </cell>
          <cell r="I712">
            <v>117.5568</v>
          </cell>
        </row>
        <row r="713">
          <cell r="C713">
            <v>10617</v>
          </cell>
          <cell r="D713" t="str">
            <v>CONCRETO FCK=25MPA C/ BRITA 1 E 2</v>
          </cell>
          <cell r="E713" t="str">
            <v>M3</v>
          </cell>
          <cell r="F713">
            <v>379.94</v>
          </cell>
          <cell r="G713">
            <v>1.02</v>
          </cell>
          <cell r="I713">
            <v>387.53710000000001</v>
          </cell>
        </row>
        <row r="714">
          <cell r="C714">
            <v>94001</v>
          </cell>
          <cell r="D714" t="str">
            <v>BETONEIRA 400 LITROS</v>
          </cell>
          <cell r="E714" t="str">
            <v>H</v>
          </cell>
          <cell r="F714">
            <v>3.21</v>
          </cell>
          <cell r="G714">
            <v>0.35</v>
          </cell>
          <cell r="I714">
            <v>1.1238999999999999</v>
          </cell>
        </row>
        <row r="715">
          <cell r="C715">
            <v>94299</v>
          </cell>
          <cell r="D715" t="str">
            <v>VIBRADOR DE IMERSÃO COM 5M DE MANGUEIRA COM MOTOR ELETRICO 2HP</v>
          </cell>
          <cell r="E715" t="str">
            <v>H</v>
          </cell>
          <cell r="F715">
            <v>1.99</v>
          </cell>
          <cell r="G715">
            <v>0.1</v>
          </cell>
          <cell r="I715">
            <v>0.1993</v>
          </cell>
        </row>
        <row r="716">
          <cell r="A716">
            <v>30309</v>
          </cell>
          <cell r="B716" t="str">
            <v>CONCRETO FCK = 15,0MPA - USINADO</v>
          </cell>
          <cell r="H716" t="str">
            <v>M3</v>
          </cell>
          <cell r="J716">
            <v>403.37</v>
          </cell>
        </row>
        <row r="717">
          <cell r="C717">
            <v>2020</v>
          </cell>
          <cell r="D717" t="str">
            <v>PEDREIRO (SGSP)</v>
          </cell>
          <cell r="E717" t="str">
            <v>H</v>
          </cell>
          <cell r="F717">
            <v>24.28</v>
          </cell>
          <cell r="G717">
            <v>1</v>
          </cell>
          <cell r="I717">
            <v>24.284700000000001</v>
          </cell>
        </row>
        <row r="718">
          <cell r="C718">
            <v>2099</v>
          </cell>
          <cell r="D718" t="str">
            <v>SERVENTE (SGSP)</v>
          </cell>
          <cell r="E718" t="str">
            <v>H</v>
          </cell>
          <cell r="F718">
            <v>19.59</v>
          </cell>
          <cell r="G718">
            <v>2</v>
          </cell>
          <cell r="I718">
            <v>39.185600000000001</v>
          </cell>
        </row>
        <row r="719">
          <cell r="C719">
            <v>10522</v>
          </cell>
          <cell r="D719" t="str">
            <v>CONCRETO USINADO, BRITA 1E2,SLUMP 5+OU-1cm / FCK= 15,0MPA</v>
          </cell>
          <cell r="E719" t="str">
            <v>M3</v>
          </cell>
          <cell r="F719">
            <v>330</v>
          </cell>
          <cell r="G719">
            <v>1.03</v>
          </cell>
          <cell r="I719">
            <v>339.9</v>
          </cell>
        </row>
        <row r="720">
          <cell r="A720">
            <v>30315</v>
          </cell>
          <cell r="B720" t="str">
            <v>CONCRETO FCK = 20,0MPA - USINADO</v>
          </cell>
          <cell r="H720" t="str">
            <v>M3</v>
          </cell>
          <cell r="J720">
            <v>418.04</v>
          </cell>
        </row>
        <row r="721">
          <cell r="C721">
            <v>2020</v>
          </cell>
          <cell r="D721" t="str">
            <v>PEDREIRO (SGSP)</v>
          </cell>
          <cell r="E721" t="str">
            <v>H</v>
          </cell>
          <cell r="F721">
            <v>24.28</v>
          </cell>
          <cell r="G721">
            <v>1</v>
          </cell>
          <cell r="I721">
            <v>24.284700000000001</v>
          </cell>
        </row>
        <row r="722">
          <cell r="C722">
            <v>2099</v>
          </cell>
          <cell r="D722" t="str">
            <v>SERVENTE (SGSP)</v>
          </cell>
          <cell r="E722" t="str">
            <v>H</v>
          </cell>
          <cell r="F722">
            <v>19.59</v>
          </cell>
          <cell r="G722">
            <v>2</v>
          </cell>
          <cell r="I722">
            <v>39.185600000000001</v>
          </cell>
        </row>
        <row r="723">
          <cell r="C723">
            <v>10524</v>
          </cell>
          <cell r="D723" t="str">
            <v>CONCRETO USINADO, BRITA 1E2,SLUMP 5+OU-1cm / FCK= 20,0MPA</v>
          </cell>
          <cell r="E723" t="str">
            <v>M3</v>
          </cell>
          <cell r="F723">
            <v>344.24</v>
          </cell>
          <cell r="G723">
            <v>1.03</v>
          </cell>
          <cell r="I723">
            <v>354.56720000000001</v>
          </cell>
        </row>
        <row r="724">
          <cell r="A724">
            <v>30316</v>
          </cell>
          <cell r="B724" t="str">
            <v>CONCRETO FCK = 20,0MPA - USINADO E BOMBEÁVEL</v>
          </cell>
          <cell r="H724" t="str">
            <v>M3</v>
          </cell>
          <cell r="J724">
            <v>403.74</v>
          </cell>
        </row>
        <row r="725">
          <cell r="C725">
            <v>2020</v>
          </cell>
          <cell r="D725" t="str">
            <v>PEDREIRO (SGSP)</v>
          </cell>
          <cell r="E725" t="str">
            <v>H</v>
          </cell>
          <cell r="F725">
            <v>24.28</v>
          </cell>
          <cell r="G725">
            <v>0.85</v>
          </cell>
          <cell r="I725">
            <v>20.641999999999999</v>
          </cell>
        </row>
        <row r="726">
          <cell r="C726">
            <v>2099</v>
          </cell>
          <cell r="D726" t="str">
            <v>SERVENTE (SGSP)</v>
          </cell>
          <cell r="E726" t="str">
            <v>H</v>
          </cell>
          <cell r="F726">
            <v>19.59</v>
          </cell>
          <cell r="G726">
            <v>0.85</v>
          </cell>
          <cell r="I726">
            <v>16.6538</v>
          </cell>
        </row>
        <row r="727">
          <cell r="C727">
            <v>10526</v>
          </cell>
          <cell r="D727" t="str">
            <v>CONCRETO USINADO, BRITA 1E2,SLUMP 8+OU-1cm / FCK= 20,0MPA - BOMBEÁVEL</v>
          </cell>
          <cell r="E727" t="str">
            <v>M3</v>
          </cell>
          <cell r="F727">
            <v>355.77</v>
          </cell>
          <cell r="G727">
            <v>1.03</v>
          </cell>
          <cell r="I727">
            <v>366.44310000000002</v>
          </cell>
        </row>
        <row r="728">
          <cell r="A728">
            <v>30317</v>
          </cell>
          <cell r="B728" t="str">
            <v>CONCRETO FCK = 25,0MPA - USINADO</v>
          </cell>
          <cell r="H728" t="str">
            <v>M3</v>
          </cell>
          <cell r="J728">
            <v>433.35</v>
          </cell>
        </row>
        <row r="729">
          <cell r="C729">
            <v>2020</v>
          </cell>
          <cell r="D729" t="str">
            <v>PEDREIRO (SGSP)</v>
          </cell>
          <cell r="E729" t="str">
            <v>H</v>
          </cell>
          <cell r="F729">
            <v>24.28</v>
          </cell>
          <cell r="G729">
            <v>1</v>
          </cell>
          <cell r="I729">
            <v>24.284700000000001</v>
          </cell>
        </row>
        <row r="730">
          <cell r="C730">
            <v>2099</v>
          </cell>
          <cell r="D730" t="str">
            <v>SERVENTE (SGSP)</v>
          </cell>
          <cell r="E730" t="str">
            <v>H</v>
          </cell>
          <cell r="F730">
            <v>19.59</v>
          </cell>
          <cell r="G730">
            <v>2</v>
          </cell>
          <cell r="I730">
            <v>39.185600000000001</v>
          </cell>
        </row>
        <row r="731">
          <cell r="C731">
            <v>10527</v>
          </cell>
          <cell r="D731" t="str">
            <v>CONCRETO USINADO, BRITA 1E2,SLUMP 5+OU-1cm / FCK= 25,0MPA</v>
          </cell>
          <cell r="E731" t="str">
            <v>M3</v>
          </cell>
          <cell r="F731">
            <v>359.11</v>
          </cell>
          <cell r="G731">
            <v>1.03</v>
          </cell>
          <cell r="I731">
            <v>369.88330000000002</v>
          </cell>
        </row>
        <row r="732">
          <cell r="A732">
            <v>30318</v>
          </cell>
          <cell r="B732" t="str">
            <v>CONCRETO FCK = 25,0MPA - USINADO E BOMBEÁVEL</v>
          </cell>
          <cell r="H732" t="str">
            <v>M3</v>
          </cell>
          <cell r="J732">
            <v>418.52</v>
          </cell>
        </row>
        <row r="733">
          <cell r="C733">
            <v>2020</v>
          </cell>
          <cell r="D733" t="str">
            <v>PEDREIRO (SGSP)</v>
          </cell>
          <cell r="E733" t="str">
            <v>H</v>
          </cell>
          <cell r="F733">
            <v>24.28</v>
          </cell>
          <cell r="G733">
            <v>0.85</v>
          </cell>
          <cell r="I733">
            <v>20.641999999999999</v>
          </cell>
        </row>
        <row r="734">
          <cell r="C734">
            <v>2099</v>
          </cell>
          <cell r="D734" t="str">
            <v>SERVENTE (SGSP)</v>
          </cell>
          <cell r="E734" t="str">
            <v>H</v>
          </cell>
          <cell r="F734">
            <v>19.59</v>
          </cell>
          <cell r="G734">
            <v>0.85</v>
          </cell>
          <cell r="I734">
            <v>16.6538</v>
          </cell>
        </row>
        <row r="735">
          <cell r="C735">
            <v>10528</v>
          </cell>
          <cell r="D735" t="str">
            <v>CONCRETO USINADO, BRITA 1E2,SLUMP 8+OU-1cm / FCK= 25,0MPA - BOMBEÁVEL</v>
          </cell>
          <cell r="E735" t="str">
            <v>M3</v>
          </cell>
          <cell r="F735">
            <v>370.12</v>
          </cell>
          <cell r="G735">
            <v>1.03</v>
          </cell>
          <cell r="I735">
            <v>381.22359999999998</v>
          </cell>
        </row>
        <row r="736">
          <cell r="A736">
            <v>30319</v>
          </cell>
          <cell r="B736" t="str">
            <v>CONCRETO USINADO, BOMBEÁVEL FCK = 20MPA COM PEDRA 1</v>
          </cell>
          <cell r="H736" t="str">
            <v>M3</v>
          </cell>
          <cell r="J736">
            <v>408.13</v>
          </cell>
        </row>
        <row r="737">
          <cell r="C737">
            <v>2020</v>
          </cell>
          <cell r="D737" t="str">
            <v>PEDREIRO (SGSP)</v>
          </cell>
          <cell r="E737" t="str">
            <v>H</v>
          </cell>
          <cell r="F737">
            <v>24.28</v>
          </cell>
          <cell r="G737">
            <v>0.95</v>
          </cell>
          <cell r="I737">
            <v>23.070499999999999</v>
          </cell>
        </row>
        <row r="738">
          <cell r="C738">
            <v>2099</v>
          </cell>
          <cell r="D738" t="str">
            <v>SERVENTE (SGSP)</v>
          </cell>
          <cell r="E738" t="str">
            <v>H</v>
          </cell>
          <cell r="F738">
            <v>19.59</v>
          </cell>
          <cell r="G738">
            <v>0.95</v>
          </cell>
          <cell r="I738">
            <v>18.613099999999999</v>
          </cell>
        </row>
        <row r="739">
          <cell r="C739">
            <v>10525</v>
          </cell>
          <cell r="D739" t="str">
            <v>CONCRETO USINADO, BRITA 1,SLUMP 8+OU-1cm / FCK= 20,0MPA - BOMBEÁVEL</v>
          </cell>
          <cell r="E739" t="str">
            <v>M3</v>
          </cell>
          <cell r="F739">
            <v>355.77</v>
          </cell>
          <cell r="G739">
            <v>1.03</v>
          </cell>
          <cell r="I739">
            <v>366.44310000000002</v>
          </cell>
        </row>
        <row r="740">
          <cell r="A740">
            <v>30320</v>
          </cell>
          <cell r="B740" t="str">
            <v>CONCRETO FCK = 30,0MPA - USINADO</v>
          </cell>
          <cell r="H740" t="str">
            <v>M3</v>
          </cell>
          <cell r="J740">
            <v>449.32</v>
          </cell>
        </row>
        <row r="741">
          <cell r="C741">
            <v>2020</v>
          </cell>
          <cell r="D741" t="str">
            <v>PEDREIRO (SGSP)</v>
          </cell>
          <cell r="E741" t="str">
            <v>H</v>
          </cell>
          <cell r="F741">
            <v>24.28</v>
          </cell>
          <cell r="G741">
            <v>1</v>
          </cell>
          <cell r="I741">
            <v>24.284700000000001</v>
          </cell>
        </row>
        <row r="742">
          <cell r="C742">
            <v>2099</v>
          </cell>
          <cell r="D742" t="str">
            <v>SERVENTE (SGSP)</v>
          </cell>
          <cell r="E742" t="str">
            <v>H</v>
          </cell>
          <cell r="F742">
            <v>19.59</v>
          </cell>
          <cell r="G742">
            <v>2</v>
          </cell>
          <cell r="I742">
            <v>39.185600000000001</v>
          </cell>
        </row>
        <row r="743">
          <cell r="C743">
            <v>10529</v>
          </cell>
          <cell r="D743" t="str">
            <v>CONCRETO USINADO, BRITA 1E2,SLUMP 5+OU-1cm / FCK= 30,0MPA</v>
          </cell>
          <cell r="E743" t="str">
            <v>M3</v>
          </cell>
          <cell r="F743">
            <v>374.61</v>
          </cell>
          <cell r="G743">
            <v>1.03</v>
          </cell>
          <cell r="I743">
            <v>385.84829999999999</v>
          </cell>
        </row>
        <row r="744">
          <cell r="A744">
            <v>30321</v>
          </cell>
          <cell r="B744" t="str">
            <v>CONCRETO FCK = 30,0MPA - USINADO E BOMBEÁVEL</v>
          </cell>
          <cell r="H744" t="str">
            <v>M3</v>
          </cell>
          <cell r="J744">
            <v>434.98</v>
          </cell>
        </row>
        <row r="745">
          <cell r="C745">
            <v>2020</v>
          </cell>
          <cell r="D745" t="str">
            <v>PEDREIRO (SGSP)</v>
          </cell>
          <cell r="E745" t="str">
            <v>H</v>
          </cell>
          <cell r="F745">
            <v>24.28</v>
          </cell>
          <cell r="G745">
            <v>0.85</v>
          </cell>
          <cell r="I745">
            <v>20.641999999999999</v>
          </cell>
        </row>
        <row r="746">
          <cell r="C746">
            <v>2099</v>
          </cell>
          <cell r="D746" t="str">
            <v>SERVENTE (SGSP)</v>
          </cell>
          <cell r="E746" t="str">
            <v>H</v>
          </cell>
          <cell r="F746">
            <v>19.59</v>
          </cell>
          <cell r="G746">
            <v>0.85</v>
          </cell>
          <cell r="I746">
            <v>16.6538</v>
          </cell>
        </row>
        <row r="747">
          <cell r="C747">
            <v>10530</v>
          </cell>
          <cell r="D747" t="str">
            <v>CONCRETO USINADO, BRITA 1E2,SLUMP 8+OU-1cm / FCK= 30,0MPA - BOMBEÁVEL</v>
          </cell>
          <cell r="E747" t="str">
            <v>M3</v>
          </cell>
          <cell r="F747">
            <v>386.1</v>
          </cell>
          <cell r="G747">
            <v>1.03</v>
          </cell>
          <cell r="I747">
            <v>397.68299999999999</v>
          </cell>
        </row>
        <row r="748">
          <cell r="A748">
            <v>30322</v>
          </cell>
          <cell r="B748" t="str">
            <v>CONCRETO FCK = 35,0MPA - USINADO</v>
          </cell>
          <cell r="H748" t="str">
            <v>M3</v>
          </cell>
          <cell r="J748">
            <v>465.97</v>
          </cell>
        </row>
        <row r="749">
          <cell r="C749">
            <v>2020</v>
          </cell>
          <cell r="D749" t="str">
            <v>PEDREIRO (SGSP)</v>
          </cell>
          <cell r="E749" t="str">
            <v>H</v>
          </cell>
          <cell r="F749">
            <v>24.28</v>
          </cell>
          <cell r="G749">
            <v>1</v>
          </cell>
          <cell r="I749">
            <v>24.284700000000001</v>
          </cell>
        </row>
        <row r="750">
          <cell r="C750">
            <v>2099</v>
          </cell>
          <cell r="D750" t="str">
            <v>SERVENTE (SGSP)</v>
          </cell>
          <cell r="E750" t="str">
            <v>H</v>
          </cell>
          <cell r="F750">
            <v>19.59</v>
          </cell>
          <cell r="G750">
            <v>2</v>
          </cell>
          <cell r="I750">
            <v>39.185600000000001</v>
          </cell>
        </row>
        <row r="751">
          <cell r="C751">
            <v>10531</v>
          </cell>
          <cell r="D751" t="str">
            <v>CONCRETO USINADO, BRITA 1E2,SLUMP 5+OU-1cm / FCK= 35,0MPA</v>
          </cell>
          <cell r="E751" t="str">
            <v>M3</v>
          </cell>
          <cell r="F751">
            <v>390.78</v>
          </cell>
          <cell r="G751">
            <v>1.03</v>
          </cell>
          <cell r="I751">
            <v>402.5034</v>
          </cell>
        </row>
        <row r="752">
          <cell r="A752">
            <v>30323</v>
          </cell>
          <cell r="B752" t="str">
            <v>CONCRETO FCK = 35,0MPA - USINADO E BOMBEÁVEL</v>
          </cell>
          <cell r="H752" t="str">
            <v>M3</v>
          </cell>
          <cell r="J752">
            <v>452.14</v>
          </cell>
        </row>
        <row r="753">
          <cell r="C753">
            <v>2020</v>
          </cell>
          <cell r="D753" t="str">
            <v>PEDREIRO (SGSP)</v>
          </cell>
          <cell r="E753" t="str">
            <v>H</v>
          </cell>
          <cell r="F753">
            <v>24.28</v>
          </cell>
          <cell r="G753">
            <v>0.85</v>
          </cell>
          <cell r="I753">
            <v>20.641999999999999</v>
          </cell>
        </row>
        <row r="754">
          <cell r="C754">
            <v>2099</v>
          </cell>
          <cell r="D754" t="str">
            <v>SERVENTE (SGSP)</v>
          </cell>
          <cell r="E754" t="str">
            <v>H</v>
          </cell>
          <cell r="F754">
            <v>19.59</v>
          </cell>
          <cell r="G754">
            <v>0.85</v>
          </cell>
          <cell r="I754">
            <v>16.6538</v>
          </cell>
        </row>
        <row r="755">
          <cell r="C755">
            <v>10532</v>
          </cell>
          <cell r="D755" t="str">
            <v>CONCRETO USINADO, BRITA 1E2,SLUMP 8+OU-1cm / FCK= 35,0MPA - BOMBEÁVEL</v>
          </cell>
          <cell r="E755" t="str">
            <v>M3</v>
          </cell>
          <cell r="F755">
            <v>402.76</v>
          </cell>
          <cell r="G755">
            <v>1.03</v>
          </cell>
          <cell r="I755">
            <v>414.84280000000001</v>
          </cell>
        </row>
        <row r="756">
          <cell r="A756">
            <v>30324</v>
          </cell>
          <cell r="B756" t="str">
            <v>CONCRETO FCK = 40,0MPA - USINADO</v>
          </cell>
          <cell r="H756" t="str">
            <v>M3</v>
          </cell>
          <cell r="J756">
            <v>483.35</v>
          </cell>
        </row>
        <row r="757">
          <cell r="C757">
            <v>2020</v>
          </cell>
          <cell r="D757" t="str">
            <v>PEDREIRO (SGSP)</v>
          </cell>
          <cell r="E757" t="str">
            <v>H</v>
          </cell>
          <cell r="F757">
            <v>24.28</v>
          </cell>
          <cell r="G757">
            <v>1</v>
          </cell>
          <cell r="I757">
            <v>24.284700000000001</v>
          </cell>
        </row>
        <row r="758">
          <cell r="C758">
            <v>2099</v>
          </cell>
          <cell r="D758" t="str">
            <v>SERVENTE (SGSP)</v>
          </cell>
          <cell r="E758" t="str">
            <v>H</v>
          </cell>
          <cell r="F758">
            <v>19.59</v>
          </cell>
          <cell r="G758">
            <v>2</v>
          </cell>
          <cell r="I758">
            <v>39.185600000000001</v>
          </cell>
        </row>
        <row r="759">
          <cell r="C759">
            <v>10533</v>
          </cell>
          <cell r="D759" t="str">
            <v>CONCRETO USINADO, BRITA 1E2,SLUMP 5+OU-1cm / FCK= 40,0MPA</v>
          </cell>
          <cell r="E759" t="str">
            <v>M3</v>
          </cell>
          <cell r="F759">
            <v>407.65</v>
          </cell>
          <cell r="G759">
            <v>1.03</v>
          </cell>
          <cell r="I759">
            <v>419.87950000000001</v>
          </cell>
        </row>
        <row r="760">
          <cell r="A760">
            <v>30325</v>
          </cell>
          <cell r="B760" t="str">
            <v>CONCRETO FCK = 40,0MPA - USINADO E BOMBEÁVEL</v>
          </cell>
          <cell r="H760" t="str">
            <v>M3</v>
          </cell>
          <cell r="J760">
            <v>471.23</v>
          </cell>
        </row>
        <row r="761">
          <cell r="C761">
            <v>2020</v>
          </cell>
          <cell r="D761" t="str">
            <v>PEDREIRO (SGSP)</v>
          </cell>
          <cell r="E761" t="str">
            <v>H</v>
          </cell>
          <cell r="F761">
            <v>24.28</v>
          </cell>
          <cell r="G761">
            <v>0.85</v>
          </cell>
          <cell r="I761">
            <v>20.641999999999999</v>
          </cell>
        </row>
        <row r="762">
          <cell r="C762">
            <v>2099</v>
          </cell>
          <cell r="D762" t="str">
            <v>SERVENTE (SGSP)</v>
          </cell>
          <cell r="E762" t="str">
            <v>H</v>
          </cell>
          <cell r="F762">
            <v>19.59</v>
          </cell>
          <cell r="G762">
            <v>0.85</v>
          </cell>
          <cell r="I762">
            <v>16.6538</v>
          </cell>
        </row>
        <row r="763">
          <cell r="C763">
            <v>10534</v>
          </cell>
          <cell r="D763" t="str">
            <v>CONCRETO USINADO, BRITA 1E2,SLUMP 8+OU-1cm / FCK= 40,0MPA - BOMBEÁVEL</v>
          </cell>
          <cell r="E763" t="str">
            <v>M3</v>
          </cell>
          <cell r="F763">
            <v>421.3</v>
          </cell>
          <cell r="G763">
            <v>1.03</v>
          </cell>
          <cell r="I763">
            <v>433.93900000000002</v>
          </cell>
        </row>
        <row r="764">
          <cell r="A764">
            <v>30330</v>
          </cell>
          <cell r="B764" t="str">
            <v>BOMBEAMENTO DE CONCRETO</v>
          </cell>
          <cell r="H764" t="str">
            <v>M3</v>
          </cell>
          <cell r="J764">
            <v>42.15</v>
          </cell>
        </row>
        <row r="765">
          <cell r="C765">
            <v>19005</v>
          </cell>
          <cell r="D765" t="str">
            <v>BOMBEAMENTO E LANÇAMENTO DE CONCRETO P/ ESTRUTURAS DE OBRAS ATÉ 80M3</v>
          </cell>
          <cell r="E765" t="str">
            <v>M3</v>
          </cell>
          <cell r="F765">
            <v>42.15</v>
          </cell>
          <cell r="G765">
            <v>1</v>
          </cell>
          <cell r="I765">
            <v>42.15</v>
          </cell>
        </row>
        <row r="766">
          <cell r="A766">
            <v>30419</v>
          </cell>
          <cell r="B766" t="str">
            <v>LAJE MISTA TRELIÇADA H-8CM COM CAPEAMENTO 4CM (12CM)</v>
          </cell>
          <cell r="H766" t="str">
            <v>M2</v>
          </cell>
          <cell r="J766">
            <v>130.49</v>
          </cell>
        </row>
        <row r="767">
          <cell r="C767">
            <v>2013</v>
          </cell>
          <cell r="D767" t="str">
            <v>CARPINTEIRO (SGSP)</v>
          </cell>
          <cell r="E767" t="str">
            <v>H</v>
          </cell>
          <cell r="F767">
            <v>24.1</v>
          </cell>
          <cell r="G767">
            <v>0.43</v>
          </cell>
          <cell r="I767">
            <v>10.364800000000001</v>
          </cell>
        </row>
        <row r="768">
          <cell r="C768">
            <v>2015</v>
          </cell>
          <cell r="D768" t="str">
            <v>FERREIRO (SGSP)</v>
          </cell>
          <cell r="E768" t="str">
            <v>H</v>
          </cell>
          <cell r="F768">
            <v>24.43</v>
          </cell>
          <cell r="G768">
            <v>0.1</v>
          </cell>
          <cell r="I768">
            <v>2.4439000000000002</v>
          </cell>
        </row>
        <row r="769">
          <cell r="C769">
            <v>2020</v>
          </cell>
          <cell r="D769" t="str">
            <v>PEDREIRO (SGSP)</v>
          </cell>
          <cell r="E769" t="str">
            <v>H</v>
          </cell>
          <cell r="F769">
            <v>24.28</v>
          </cell>
          <cell r="G769">
            <v>0.3</v>
          </cell>
          <cell r="I769">
            <v>7.2854000000000001</v>
          </cell>
        </row>
        <row r="770">
          <cell r="C770">
            <v>2099</v>
          </cell>
          <cell r="D770" t="str">
            <v>SERVENTE (SGSP)</v>
          </cell>
          <cell r="E770" t="str">
            <v>H</v>
          </cell>
          <cell r="F770">
            <v>19.59</v>
          </cell>
          <cell r="G770">
            <v>1.1000000000000001</v>
          </cell>
          <cell r="I770">
            <v>21.552</v>
          </cell>
        </row>
        <row r="771">
          <cell r="C771">
            <v>10617</v>
          </cell>
          <cell r="D771" t="str">
            <v>CONCRETO FCK=25MPA C/ BRITA 1 E 2</v>
          </cell>
          <cell r="E771" t="str">
            <v>M3</v>
          </cell>
          <cell r="F771">
            <v>379.94</v>
          </cell>
          <cell r="G771">
            <v>4.3999999999999997E-2</v>
          </cell>
          <cell r="I771">
            <v>16.717199999999998</v>
          </cell>
        </row>
        <row r="772">
          <cell r="C772">
            <v>11046</v>
          </cell>
          <cell r="D772" t="str">
            <v>PINUS - PONTALETE DE 3" X 3" - BRUTO</v>
          </cell>
          <cell r="E772" t="str">
            <v>M</v>
          </cell>
          <cell r="F772">
            <v>6.81</v>
          </cell>
          <cell r="G772">
            <v>1.01</v>
          </cell>
          <cell r="I772">
            <v>6.8780999999999999</v>
          </cell>
        </row>
        <row r="773">
          <cell r="C773">
            <v>11066</v>
          </cell>
          <cell r="D773" t="str">
            <v>PINUS - SARRAFO DE 1" X 4" - BRUTO</v>
          </cell>
          <cell r="E773" t="str">
            <v>M</v>
          </cell>
          <cell r="F773">
            <v>3.45</v>
          </cell>
          <cell r="G773">
            <v>0.74</v>
          </cell>
          <cell r="I773">
            <v>2.5529999999999999</v>
          </cell>
        </row>
        <row r="774">
          <cell r="C774">
            <v>11070</v>
          </cell>
          <cell r="D774" t="str">
            <v>PINUS - TÁBUA DE 1" X 12" - BRUTA</v>
          </cell>
          <cell r="E774" t="str">
            <v>M</v>
          </cell>
          <cell r="F774">
            <v>12.51</v>
          </cell>
          <cell r="G774">
            <v>1.1000000000000001</v>
          </cell>
          <cell r="I774">
            <v>13.760999999999999</v>
          </cell>
        </row>
        <row r="775">
          <cell r="C775">
            <v>11510</v>
          </cell>
          <cell r="D775" t="str">
            <v>AÇO CA-50A OU B - MÉDIA BITOLAS</v>
          </cell>
          <cell r="E775" t="str">
            <v>KG</v>
          </cell>
          <cell r="F775">
            <v>7.86</v>
          </cell>
          <cell r="G775">
            <v>1.24</v>
          </cell>
          <cell r="I775">
            <v>9.7517999999999994</v>
          </cell>
        </row>
        <row r="776">
          <cell r="C776">
            <v>12050</v>
          </cell>
          <cell r="D776" t="str">
            <v>LAJE MISTA TRELIÇADA PRÉ-FABRICADA H= 8CM - INTEREIXOS 45CM - 300KGF/CM2</v>
          </cell>
          <cell r="E776" t="str">
            <v>M2</v>
          </cell>
          <cell r="F776">
            <v>38.799999999999997</v>
          </cell>
          <cell r="G776">
            <v>1</v>
          </cell>
          <cell r="I776">
            <v>38.799999999999997</v>
          </cell>
        </row>
        <row r="777">
          <cell r="C777">
            <v>17515</v>
          </cell>
          <cell r="D777" t="str">
            <v>PREGO 18 X 27 COMUM - POLIDO</v>
          </cell>
          <cell r="E777" t="str">
            <v>Kg</v>
          </cell>
          <cell r="F777">
            <v>16.64</v>
          </cell>
          <cell r="G777">
            <v>0.02</v>
          </cell>
          <cell r="I777">
            <v>0.33279999999999998</v>
          </cell>
        </row>
        <row r="778">
          <cell r="C778">
            <v>94001</v>
          </cell>
          <cell r="D778" t="str">
            <v>BETONEIRA 400 LITROS</v>
          </cell>
          <cell r="E778" t="str">
            <v>H</v>
          </cell>
          <cell r="F778">
            <v>3.21</v>
          </cell>
          <cell r="G778">
            <v>1.4E-2</v>
          </cell>
          <cell r="I778">
            <v>4.4900000000000002E-2</v>
          </cell>
        </row>
        <row r="779">
          <cell r="A779">
            <v>30420</v>
          </cell>
          <cell r="B779" t="str">
            <v>LAJE MISTA TRELIÇADA H-10CM COM CAPEAMENTO 4CM (14CM)</v>
          </cell>
          <cell r="H779" t="str">
            <v>M2</v>
          </cell>
          <cell r="J779">
            <v>175.53</v>
          </cell>
        </row>
        <row r="780">
          <cell r="C780">
            <v>2013</v>
          </cell>
          <cell r="D780" t="str">
            <v>CARPINTEIRO (SGSP)</v>
          </cell>
          <cell r="E780" t="str">
            <v>H</v>
          </cell>
          <cell r="F780">
            <v>24.1</v>
          </cell>
          <cell r="G780">
            <v>0.43</v>
          </cell>
          <cell r="I780">
            <v>10.364800000000001</v>
          </cell>
        </row>
        <row r="781">
          <cell r="C781">
            <v>2015</v>
          </cell>
          <cell r="D781" t="str">
            <v>FERREIRO (SGSP)</v>
          </cell>
          <cell r="E781" t="str">
            <v>H</v>
          </cell>
          <cell r="F781">
            <v>24.43</v>
          </cell>
          <cell r="G781">
            <v>0.1</v>
          </cell>
          <cell r="I781">
            <v>2.4439000000000002</v>
          </cell>
        </row>
        <row r="782">
          <cell r="C782">
            <v>2020</v>
          </cell>
          <cell r="D782" t="str">
            <v>PEDREIRO (SGSP)</v>
          </cell>
          <cell r="E782" t="str">
            <v>H</v>
          </cell>
          <cell r="F782">
            <v>24.28</v>
          </cell>
          <cell r="G782">
            <v>0.3</v>
          </cell>
          <cell r="I782">
            <v>7.2854000000000001</v>
          </cell>
        </row>
        <row r="783">
          <cell r="C783">
            <v>2099</v>
          </cell>
          <cell r="D783" t="str">
            <v>SERVENTE (SGSP)</v>
          </cell>
          <cell r="E783" t="str">
            <v>H</v>
          </cell>
          <cell r="F783">
            <v>19.59</v>
          </cell>
          <cell r="G783">
            <v>1.1000000000000001</v>
          </cell>
          <cell r="I783">
            <v>21.552</v>
          </cell>
        </row>
        <row r="784">
          <cell r="C784">
            <v>10617</v>
          </cell>
          <cell r="D784" t="str">
            <v>CONCRETO FCK=25MPA C/ BRITA 1 E 2</v>
          </cell>
          <cell r="E784" t="str">
            <v>M3</v>
          </cell>
          <cell r="F784">
            <v>379.94</v>
          </cell>
          <cell r="G784">
            <v>4.3999999999999997E-2</v>
          </cell>
          <cell r="I784">
            <v>16.717199999999998</v>
          </cell>
        </row>
        <row r="785">
          <cell r="C785">
            <v>11046</v>
          </cell>
          <cell r="D785" t="str">
            <v>PINUS - PONTALETE DE 3" X 3" - BRUTO</v>
          </cell>
          <cell r="E785" t="str">
            <v>M</v>
          </cell>
          <cell r="F785">
            <v>6.81</v>
          </cell>
          <cell r="G785">
            <v>1.01</v>
          </cell>
          <cell r="I785">
            <v>6.8780999999999999</v>
          </cell>
        </row>
        <row r="786">
          <cell r="C786">
            <v>11066</v>
          </cell>
          <cell r="D786" t="str">
            <v>PINUS - SARRAFO DE 1" X 4" - BRUTO</v>
          </cell>
          <cell r="E786" t="str">
            <v>M</v>
          </cell>
          <cell r="F786">
            <v>3.45</v>
          </cell>
          <cell r="G786">
            <v>0.74</v>
          </cell>
          <cell r="I786">
            <v>2.5529999999999999</v>
          </cell>
        </row>
        <row r="787">
          <cell r="C787">
            <v>11070</v>
          </cell>
          <cell r="D787" t="str">
            <v>PINUS - TÁBUA DE 1" X 12" - BRUTA</v>
          </cell>
          <cell r="E787" t="str">
            <v>M</v>
          </cell>
          <cell r="F787">
            <v>12.51</v>
          </cell>
          <cell r="G787">
            <v>1.1000000000000001</v>
          </cell>
          <cell r="I787">
            <v>13.760999999999999</v>
          </cell>
        </row>
        <row r="788">
          <cell r="C788">
            <v>11510</v>
          </cell>
          <cell r="D788" t="str">
            <v>AÇO CA-50A OU B - MÉDIA BITOLAS</v>
          </cell>
          <cell r="E788" t="str">
            <v>KG</v>
          </cell>
          <cell r="F788">
            <v>7.86</v>
          </cell>
          <cell r="G788">
            <v>1.24</v>
          </cell>
          <cell r="I788">
            <v>9.7517999999999994</v>
          </cell>
        </row>
        <row r="789">
          <cell r="C789">
            <v>12051</v>
          </cell>
          <cell r="D789" t="str">
            <v>LAJE MISTA TRELIÇADA PRÉ-FABRICADA H=10CM - INTEREIXOS 45CM - 300KGF/CM2</v>
          </cell>
          <cell r="E789" t="str">
            <v>M2</v>
          </cell>
          <cell r="F789">
            <v>83.84</v>
          </cell>
          <cell r="G789">
            <v>1</v>
          </cell>
          <cell r="I789">
            <v>83.84</v>
          </cell>
        </row>
        <row r="790">
          <cell r="C790">
            <v>17515</v>
          </cell>
          <cell r="D790" t="str">
            <v>PREGO 18 X 27 COMUM - POLIDO</v>
          </cell>
          <cell r="E790" t="str">
            <v>Kg</v>
          </cell>
          <cell r="F790">
            <v>16.64</v>
          </cell>
          <cell r="G790">
            <v>0.02</v>
          </cell>
          <cell r="I790">
            <v>0.33279999999999998</v>
          </cell>
        </row>
        <row r="791">
          <cell r="C791">
            <v>94001</v>
          </cell>
          <cell r="D791" t="str">
            <v>BETONEIRA 400 LITROS</v>
          </cell>
          <cell r="E791" t="str">
            <v>H</v>
          </cell>
          <cell r="F791">
            <v>3.21</v>
          </cell>
          <cell r="G791">
            <v>1.4E-2</v>
          </cell>
          <cell r="I791">
            <v>4.4900000000000002E-2</v>
          </cell>
        </row>
        <row r="792">
          <cell r="A792">
            <v>30421</v>
          </cell>
          <cell r="B792" t="str">
            <v>LAJE MISTA TRELIÇADA H-12CM COM CAPEAMENTO 4CM (16CM)</v>
          </cell>
          <cell r="H792" t="str">
            <v>M2</v>
          </cell>
          <cell r="J792">
            <v>172.82</v>
          </cell>
        </row>
        <row r="793">
          <cell r="C793">
            <v>2013</v>
          </cell>
          <cell r="D793" t="str">
            <v>CARPINTEIRO (SGSP)</v>
          </cell>
          <cell r="E793" t="str">
            <v>H</v>
          </cell>
          <cell r="F793">
            <v>24.1</v>
          </cell>
          <cell r="G793">
            <v>0.43</v>
          </cell>
          <cell r="I793">
            <v>10.364800000000001</v>
          </cell>
        </row>
        <row r="794">
          <cell r="C794">
            <v>2015</v>
          </cell>
          <cell r="D794" t="str">
            <v>FERREIRO (SGSP)</v>
          </cell>
          <cell r="E794" t="str">
            <v>H</v>
          </cell>
          <cell r="F794">
            <v>24.43</v>
          </cell>
          <cell r="G794">
            <v>0.1</v>
          </cell>
          <cell r="I794">
            <v>2.4439000000000002</v>
          </cell>
        </row>
        <row r="795">
          <cell r="C795">
            <v>2020</v>
          </cell>
          <cell r="D795" t="str">
            <v>PEDREIRO (SGSP)</v>
          </cell>
          <cell r="E795" t="str">
            <v>H</v>
          </cell>
          <cell r="F795">
            <v>24.28</v>
          </cell>
          <cell r="G795">
            <v>0.3</v>
          </cell>
          <cell r="I795">
            <v>7.2854000000000001</v>
          </cell>
        </row>
        <row r="796">
          <cell r="C796">
            <v>2099</v>
          </cell>
          <cell r="D796" t="str">
            <v>SERVENTE (SGSP)</v>
          </cell>
          <cell r="E796" t="str">
            <v>H</v>
          </cell>
          <cell r="F796">
            <v>19.59</v>
          </cell>
          <cell r="G796">
            <v>1.2</v>
          </cell>
          <cell r="I796">
            <v>23.511299999999999</v>
          </cell>
        </row>
        <row r="797">
          <cell r="C797">
            <v>10617</v>
          </cell>
          <cell r="D797" t="str">
            <v>CONCRETO FCK=25MPA C/ BRITA 1 E 2</v>
          </cell>
          <cell r="E797" t="str">
            <v>M3</v>
          </cell>
          <cell r="F797">
            <v>379.94</v>
          </cell>
          <cell r="G797">
            <v>4.3999999999999997E-2</v>
          </cell>
          <cell r="I797">
            <v>16.717199999999998</v>
          </cell>
        </row>
        <row r="798">
          <cell r="C798">
            <v>11046</v>
          </cell>
          <cell r="D798" t="str">
            <v>PINUS - PONTALETE DE 3" X 3" - BRUTO</v>
          </cell>
          <cell r="E798" t="str">
            <v>M</v>
          </cell>
          <cell r="F798">
            <v>6.81</v>
          </cell>
          <cell r="G798">
            <v>1.01</v>
          </cell>
          <cell r="I798">
            <v>6.8780999999999999</v>
          </cell>
        </row>
        <row r="799">
          <cell r="C799">
            <v>11066</v>
          </cell>
          <cell r="D799" t="str">
            <v>PINUS - SARRAFO DE 1" X 4" - BRUTO</v>
          </cell>
          <cell r="E799" t="str">
            <v>M</v>
          </cell>
          <cell r="F799">
            <v>3.45</v>
          </cell>
          <cell r="G799">
            <v>0.74</v>
          </cell>
          <cell r="I799">
            <v>2.5529999999999999</v>
          </cell>
        </row>
        <row r="800">
          <cell r="C800">
            <v>11070</v>
          </cell>
          <cell r="D800" t="str">
            <v>PINUS - TÁBUA DE 1" X 12" - BRUTA</v>
          </cell>
          <cell r="E800" t="str">
            <v>M</v>
          </cell>
          <cell r="F800">
            <v>12.51</v>
          </cell>
          <cell r="G800">
            <v>1.1000000000000001</v>
          </cell>
          <cell r="I800">
            <v>13.760999999999999</v>
          </cell>
        </row>
        <row r="801">
          <cell r="C801">
            <v>11510</v>
          </cell>
          <cell r="D801" t="str">
            <v>AÇO CA-50A OU B - MÉDIA BITOLAS</v>
          </cell>
          <cell r="E801" t="str">
            <v>KG</v>
          </cell>
          <cell r="F801">
            <v>7.86</v>
          </cell>
          <cell r="G801">
            <v>1.24</v>
          </cell>
          <cell r="I801">
            <v>9.7517999999999994</v>
          </cell>
        </row>
        <row r="802">
          <cell r="C802">
            <v>12052</v>
          </cell>
          <cell r="D802" t="str">
            <v>LAJE MISTA TRELIÇADA PRÉ-FABRICADA H=12CM - INTEREIXOS 45CM - 300KGF/CM2</v>
          </cell>
          <cell r="E802" t="str">
            <v>M2</v>
          </cell>
          <cell r="F802">
            <v>79.180000000000007</v>
          </cell>
          <cell r="G802">
            <v>1</v>
          </cell>
          <cell r="I802">
            <v>79.180000000000007</v>
          </cell>
        </row>
        <row r="803">
          <cell r="C803">
            <v>17515</v>
          </cell>
          <cell r="D803" t="str">
            <v>PREGO 18 X 27 COMUM - POLIDO</v>
          </cell>
          <cell r="E803" t="str">
            <v>Kg</v>
          </cell>
          <cell r="F803">
            <v>16.64</v>
          </cell>
          <cell r="G803">
            <v>0.02</v>
          </cell>
          <cell r="I803">
            <v>0.33279999999999998</v>
          </cell>
        </row>
        <row r="804">
          <cell r="C804">
            <v>94001</v>
          </cell>
          <cell r="D804" t="str">
            <v>BETONEIRA 400 LITROS</v>
          </cell>
          <cell r="E804" t="str">
            <v>H</v>
          </cell>
          <cell r="F804">
            <v>3.21</v>
          </cell>
          <cell r="G804">
            <v>1.4E-2</v>
          </cell>
          <cell r="I804">
            <v>4.4900000000000002E-2</v>
          </cell>
        </row>
        <row r="805">
          <cell r="A805">
            <v>30422</v>
          </cell>
          <cell r="B805" t="str">
            <v>LAJE MISTA TRELIÇADA H-15CM COM CAPEAMENTO 4CM (19CM)</v>
          </cell>
          <cell r="H805" t="str">
            <v>M2</v>
          </cell>
          <cell r="J805">
            <v>198.93</v>
          </cell>
        </row>
        <row r="806">
          <cell r="C806">
            <v>2013</v>
          </cell>
          <cell r="D806" t="str">
            <v>CARPINTEIRO (SGSP)</v>
          </cell>
          <cell r="E806" t="str">
            <v>H</v>
          </cell>
          <cell r="F806">
            <v>24.1</v>
          </cell>
          <cell r="G806">
            <v>0.43</v>
          </cell>
          <cell r="I806">
            <v>10.364800000000001</v>
          </cell>
        </row>
        <row r="807">
          <cell r="C807">
            <v>2015</v>
          </cell>
          <cell r="D807" t="str">
            <v>FERREIRO (SGSP)</v>
          </cell>
          <cell r="E807" t="str">
            <v>H</v>
          </cell>
          <cell r="F807">
            <v>24.43</v>
          </cell>
          <cell r="G807">
            <v>0.1</v>
          </cell>
          <cell r="I807">
            <v>2.4439000000000002</v>
          </cell>
        </row>
        <row r="808">
          <cell r="C808">
            <v>2020</v>
          </cell>
          <cell r="D808" t="str">
            <v>PEDREIRO (SGSP)</v>
          </cell>
          <cell r="E808" t="str">
            <v>H</v>
          </cell>
          <cell r="F808">
            <v>24.28</v>
          </cell>
          <cell r="G808">
            <v>0.3</v>
          </cell>
          <cell r="I808">
            <v>7.2854000000000001</v>
          </cell>
        </row>
        <row r="809">
          <cell r="C809">
            <v>2099</v>
          </cell>
          <cell r="D809" t="str">
            <v>SERVENTE (SGSP)</v>
          </cell>
          <cell r="E809" t="str">
            <v>H</v>
          </cell>
          <cell r="F809">
            <v>19.59</v>
          </cell>
          <cell r="G809">
            <v>1.3</v>
          </cell>
          <cell r="I809">
            <v>25.470600000000001</v>
          </cell>
        </row>
        <row r="810">
          <cell r="C810">
            <v>10617</v>
          </cell>
          <cell r="D810" t="str">
            <v>CONCRETO FCK=25MPA C/ BRITA 1 E 2</v>
          </cell>
          <cell r="E810" t="str">
            <v>M3</v>
          </cell>
          <cell r="F810">
            <v>379.94</v>
          </cell>
          <cell r="G810">
            <v>4.3999999999999997E-2</v>
          </cell>
          <cell r="I810">
            <v>16.717199999999998</v>
          </cell>
        </row>
        <row r="811">
          <cell r="C811">
            <v>11046</v>
          </cell>
          <cell r="D811" t="str">
            <v>PINUS - PONTALETE DE 3" X 3" - BRUTO</v>
          </cell>
          <cell r="E811" t="str">
            <v>M</v>
          </cell>
          <cell r="F811">
            <v>6.81</v>
          </cell>
          <cell r="G811">
            <v>1.01</v>
          </cell>
          <cell r="I811">
            <v>6.8780999999999999</v>
          </cell>
        </row>
        <row r="812">
          <cell r="C812">
            <v>11066</v>
          </cell>
          <cell r="D812" t="str">
            <v>PINUS - SARRAFO DE 1" X 4" - BRUTO</v>
          </cell>
          <cell r="E812" t="str">
            <v>M</v>
          </cell>
          <cell r="F812">
            <v>3.45</v>
          </cell>
          <cell r="G812">
            <v>0.74</v>
          </cell>
          <cell r="I812">
            <v>2.5529999999999999</v>
          </cell>
        </row>
        <row r="813">
          <cell r="C813">
            <v>11070</v>
          </cell>
          <cell r="D813" t="str">
            <v>PINUS - TÁBUA DE 1" X 12" - BRUTA</v>
          </cell>
          <cell r="E813" t="str">
            <v>M</v>
          </cell>
          <cell r="F813">
            <v>12.51</v>
          </cell>
          <cell r="G813">
            <v>1.1000000000000001</v>
          </cell>
          <cell r="I813">
            <v>13.760999999999999</v>
          </cell>
        </row>
        <row r="814">
          <cell r="C814">
            <v>11510</v>
          </cell>
          <cell r="D814" t="str">
            <v>AÇO CA-50A OU B - MÉDIA BITOLAS</v>
          </cell>
          <cell r="E814" t="str">
            <v>KG</v>
          </cell>
          <cell r="F814">
            <v>7.86</v>
          </cell>
          <cell r="G814">
            <v>1.24</v>
          </cell>
          <cell r="I814">
            <v>9.7517999999999994</v>
          </cell>
        </row>
        <row r="815">
          <cell r="C815">
            <v>12053</v>
          </cell>
          <cell r="D815" t="str">
            <v>LAJE MISTA TRELIÇADA PRÉ-FABRICADA H=15CM - INTEREIXOS 45CM - 300KGF/CM2</v>
          </cell>
          <cell r="E815" t="str">
            <v>M2</v>
          </cell>
          <cell r="F815">
            <v>103.33</v>
          </cell>
          <cell r="G815">
            <v>1</v>
          </cell>
          <cell r="I815">
            <v>103.33</v>
          </cell>
        </row>
        <row r="816">
          <cell r="C816">
            <v>17515</v>
          </cell>
          <cell r="D816" t="str">
            <v>PREGO 18 X 27 COMUM - POLIDO</v>
          </cell>
          <cell r="E816" t="str">
            <v>Kg</v>
          </cell>
          <cell r="F816">
            <v>16.64</v>
          </cell>
          <cell r="G816">
            <v>0.02</v>
          </cell>
          <cell r="I816">
            <v>0.33279999999999998</v>
          </cell>
        </row>
        <row r="817">
          <cell r="C817">
            <v>94001</v>
          </cell>
          <cell r="D817" t="str">
            <v>BETONEIRA 400 LITROS</v>
          </cell>
          <cell r="E817" t="str">
            <v>H</v>
          </cell>
          <cell r="F817">
            <v>3.21</v>
          </cell>
          <cell r="G817">
            <v>1.4E-2</v>
          </cell>
          <cell r="I817">
            <v>4.4900000000000002E-2</v>
          </cell>
        </row>
        <row r="818">
          <cell r="A818">
            <v>30423</v>
          </cell>
          <cell r="B818" t="str">
            <v>LAJE MISTA TRELIÇADA H-20CM COM CAPEAMENTO 4CM (24CM)</v>
          </cell>
          <cell r="H818" t="str">
            <v>M2</v>
          </cell>
          <cell r="J818">
            <v>220.6</v>
          </cell>
        </row>
        <row r="819">
          <cell r="C819">
            <v>2013</v>
          </cell>
          <cell r="D819" t="str">
            <v>CARPINTEIRO (SGSP)</v>
          </cell>
          <cell r="E819" t="str">
            <v>H</v>
          </cell>
          <cell r="F819">
            <v>24.1</v>
          </cell>
          <cell r="G819">
            <v>0.43</v>
          </cell>
          <cell r="I819">
            <v>10.364800000000001</v>
          </cell>
        </row>
        <row r="820">
          <cell r="C820">
            <v>2015</v>
          </cell>
          <cell r="D820" t="str">
            <v>FERREIRO (SGSP)</v>
          </cell>
          <cell r="E820" t="str">
            <v>H</v>
          </cell>
          <cell r="F820">
            <v>24.43</v>
          </cell>
          <cell r="G820">
            <v>0.1</v>
          </cell>
          <cell r="I820">
            <v>2.4439000000000002</v>
          </cell>
        </row>
        <row r="821">
          <cell r="C821">
            <v>2020</v>
          </cell>
          <cell r="D821" t="str">
            <v>PEDREIRO (SGSP)</v>
          </cell>
          <cell r="E821" t="str">
            <v>H</v>
          </cell>
          <cell r="F821">
            <v>24.28</v>
          </cell>
          <cell r="G821">
            <v>0.3</v>
          </cell>
          <cell r="I821">
            <v>7.2854000000000001</v>
          </cell>
        </row>
        <row r="822">
          <cell r="C822">
            <v>2099</v>
          </cell>
          <cell r="D822" t="str">
            <v>SERVENTE (SGSP)</v>
          </cell>
          <cell r="E822" t="str">
            <v>H</v>
          </cell>
          <cell r="F822">
            <v>19.59</v>
          </cell>
          <cell r="G822">
            <v>1.4</v>
          </cell>
          <cell r="I822">
            <v>27.4299</v>
          </cell>
        </row>
        <row r="823">
          <cell r="C823">
            <v>10617</v>
          </cell>
          <cell r="D823" t="str">
            <v>CONCRETO FCK=25MPA C/ BRITA 1 E 2</v>
          </cell>
          <cell r="E823" t="str">
            <v>M3</v>
          </cell>
          <cell r="F823">
            <v>379.94</v>
          </cell>
          <cell r="G823">
            <v>4.3999999999999997E-2</v>
          </cell>
          <cell r="I823">
            <v>16.717199999999998</v>
          </cell>
        </row>
        <row r="824">
          <cell r="C824">
            <v>11046</v>
          </cell>
          <cell r="D824" t="str">
            <v>PINUS - PONTALETE DE 3" X 3" - BRUTO</v>
          </cell>
          <cell r="E824" t="str">
            <v>M</v>
          </cell>
          <cell r="F824">
            <v>6.81</v>
          </cell>
          <cell r="G824">
            <v>1.01</v>
          </cell>
          <cell r="I824">
            <v>6.8780999999999999</v>
          </cell>
        </row>
        <row r="825">
          <cell r="C825">
            <v>11066</v>
          </cell>
          <cell r="D825" t="str">
            <v>PINUS - SARRAFO DE 1" X 4" - BRUTO</v>
          </cell>
          <cell r="E825" t="str">
            <v>M</v>
          </cell>
          <cell r="F825">
            <v>3.45</v>
          </cell>
          <cell r="G825">
            <v>0.74</v>
          </cell>
          <cell r="I825">
            <v>2.5529999999999999</v>
          </cell>
        </row>
        <row r="826">
          <cell r="C826">
            <v>11070</v>
          </cell>
          <cell r="D826" t="str">
            <v>PINUS - TÁBUA DE 1" X 12" - BRUTA</v>
          </cell>
          <cell r="E826" t="str">
            <v>M</v>
          </cell>
          <cell r="F826">
            <v>12.51</v>
          </cell>
          <cell r="G826">
            <v>1.1000000000000001</v>
          </cell>
          <cell r="I826">
            <v>13.760999999999999</v>
          </cell>
        </row>
        <row r="827">
          <cell r="C827">
            <v>11510</v>
          </cell>
          <cell r="D827" t="str">
            <v>AÇO CA-50A OU B - MÉDIA BITOLAS</v>
          </cell>
          <cell r="E827" t="str">
            <v>KG</v>
          </cell>
          <cell r="F827">
            <v>7.86</v>
          </cell>
          <cell r="G827">
            <v>1.24</v>
          </cell>
          <cell r="I827">
            <v>9.7517999999999994</v>
          </cell>
        </row>
        <row r="828">
          <cell r="C828">
            <v>12055</v>
          </cell>
          <cell r="D828" t="str">
            <v>LAJE MISTA TRELIÇADA PRÉ-FABRICADA H=20CM - INTEREIXOS 45CM - 300KGF/CM2</v>
          </cell>
          <cell r="E828" t="str">
            <v>M2</v>
          </cell>
          <cell r="F828">
            <v>123.04</v>
          </cell>
          <cell r="G828">
            <v>1</v>
          </cell>
          <cell r="I828">
            <v>123.04</v>
          </cell>
        </row>
        <row r="829">
          <cell r="C829">
            <v>17515</v>
          </cell>
          <cell r="D829" t="str">
            <v>PREGO 18 X 27 COMUM - POLIDO</v>
          </cell>
          <cell r="E829" t="str">
            <v>Kg</v>
          </cell>
          <cell r="F829">
            <v>16.64</v>
          </cell>
          <cell r="G829">
            <v>0.02</v>
          </cell>
          <cell r="I829">
            <v>0.33279999999999998</v>
          </cell>
        </row>
        <row r="830">
          <cell r="C830">
            <v>94001</v>
          </cell>
          <cell r="D830" t="str">
            <v>BETONEIRA 400 LITROS</v>
          </cell>
          <cell r="E830" t="str">
            <v>H</v>
          </cell>
          <cell r="F830">
            <v>3.21</v>
          </cell>
          <cell r="G830">
            <v>1.4E-2</v>
          </cell>
          <cell r="I830">
            <v>4.4900000000000002E-2</v>
          </cell>
        </row>
        <row r="831">
          <cell r="A831">
            <v>30424</v>
          </cell>
          <cell r="B831" t="str">
            <v>LAJE MISTA TRELIÇADA H-25CM COM CAPEAMENTO 5CM (30CM)</v>
          </cell>
          <cell r="H831" t="str">
            <v>M2</v>
          </cell>
          <cell r="J831">
            <v>253.66</v>
          </cell>
        </row>
        <row r="832">
          <cell r="C832">
            <v>2013</v>
          </cell>
          <cell r="D832" t="str">
            <v>CARPINTEIRO (SGSP)</v>
          </cell>
          <cell r="E832" t="str">
            <v>H</v>
          </cell>
          <cell r="F832">
            <v>24.1</v>
          </cell>
          <cell r="G832">
            <v>0.47</v>
          </cell>
          <cell r="I832">
            <v>11.329000000000001</v>
          </cell>
        </row>
        <row r="833">
          <cell r="C833">
            <v>2015</v>
          </cell>
          <cell r="D833" t="str">
            <v>FERREIRO (SGSP)</v>
          </cell>
          <cell r="E833" t="str">
            <v>H</v>
          </cell>
          <cell r="F833">
            <v>24.43</v>
          </cell>
          <cell r="G833">
            <v>0.1</v>
          </cell>
          <cell r="I833">
            <v>2.4439000000000002</v>
          </cell>
        </row>
        <row r="834">
          <cell r="C834">
            <v>2020</v>
          </cell>
          <cell r="D834" t="str">
            <v>PEDREIRO (SGSP)</v>
          </cell>
          <cell r="E834" t="str">
            <v>H</v>
          </cell>
          <cell r="F834">
            <v>24.28</v>
          </cell>
          <cell r="G834">
            <v>0.3</v>
          </cell>
          <cell r="I834">
            <v>7.2854000000000001</v>
          </cell>
        </row>
        <row r="835">
          <cell r="C835">
            <v>2099</v>
          </cell>
          <cell r="D835" t="str">
            <v>SERVENTE (SGSP)</v>
          </cell>
          <cell r="E835" t="str">
            <v>H</v>
          </cell>
          <cell r="F835">
            <v>19.59</v>
          </cell>
          <cell r="G835">
            <v>1.4</v>
          </cell>
          <cell r="I835">
            <v>27.4299</v>
          </cell>
        </row>
        <row r="836">
          <cell r="C836">
            <v>10617</v>
          </cell>
          <cell r="D836" t="str">
            <v>CONCRETO FCK=25MPA C/ BRITA 1 E 2</v>
          </cell>
          <cell r="E836" t="str">
            <v>M3</v>
          </cell>
          <cell r="F836">
            <v>379.94</v>
          </cell>
          <cell r="G836">
            <v>5.5E-2</v>
          </cell>
          <cell r="I836">
            <v>20.896599999999999</v>
          </cell>
        </row>
        <row r="837">
          <cell r="C837">
            <v>11046</v>
          </cell>
          <cell r="D837" t="str">
            <v>PINUS - PONTALETE DE 3" X 3" - BRUTO</v>
          </cell>
          <cell r="E837" t="str">
            <v>M</v>
          </cell>
          <cell r="F837">
            <v>6.81</v>
          </cell>
          <cell r="G837">
            <v>1.1100000000000001</v>
          </cell>
          <cell r="I837">
            <v>7.5590999999999999</v>
          </cell>
        </row>
        <row r="838">
          <cell r="C838">
            <v>11066</v>
          </cell>
          <cell r="D838" t="str">
            <v>PINUS - SARRAFO DE 1" X 4" - BRUTO</v>
          </cell>
          <cell r="E838" t="str">
            <v>M</v>
          </cell>
          <cell r="F838">
            <v>3.45</v>
          </cell>
          <cell r="G838">
            <v>0.77</v>
          </cell>
          <cell r="I838">
            <v>2.6564999999999999</v>
          </cell>
        </row>
        <row r="839">
          <cell r="C839">
            <v>11070</v>
          </cell>
          <cell r="D839" t="str">
            <v>PINUS - TÁBUA DE 1" X 12" - BRUTA</v>
          </cell>
          <cell r="E839" t="str">
            <v>M</v>
          </cell>
          <cell r="F839">
            <v>12.51</v>
          </cell>
          <cell r="G839">
            <v>1.2</v>
          </cell>
          <cell r="I839">
            <v>15.012</v>
          </cell>
        </row>
        <row r="840">
          <cell r="C840">
            <v>11510</v>
          </cell>
          <cell r="D840" t="str">
            <v>AÇO CA-50A OU B - MÉDIA BITOLAS</v>
          </cell>
          <cell r="E840" t="str">
            <v>KG</v>
          </cell>
          <cell r="F840">
            <v>7.86</v>
          </cell>
          <cell r="G840">
            <v>1.24</v>
          </cell>
          <cell r="I840">
            <v>9.7517999999999994</v>
          </cell>
        </row>
        <row r="841">
          <cell r="C841">
            <v>12057</v>
          </cell>
          <cell r="D841" t="str">
            <v>LAJE MISTA TRELIÇADA PRÉ-FABRICADA H=25CM - INTEREIXOS 45CM - 300KGF/CM2</v>
          </cell>
          <cell r="E841" t="str">
            <v>M2</v>
          </cell>
          <cell r="F841">
            <v>148.88</v>
          </cell>
          <cell r="G841">
            <v>1</v>
          </cell>
          <cell r="I841">
            <v>148.88</v>
          </cell>
        </row>
        <row r="842">
          <cell r="C842">
            <v>17515</v>
          </cell>
          <cell r="D842" t="str">
            <v>PREGO 18 X 27 COMUM - POLIDO</v>
          </cell>
          <cell r="E842" t="str">
            <v>Kg</v>
          </cell>
          <cell r="F842">
            <v>16.64</v>
          </cell>
          <cell r="G842">
            <v>0.02</v>
          </cell>
          <cell r="I842">
            <v>0.33279999999999998</v>
          </cell>
        </row>
        <row r="843">
          <cell r="C843">
            <v>94001</v>
          </cell>
          <cell r="D843" t="str">
            <v>BETONEIRA 400 LITROS</v>
          </cell>
          <cell r="E843" t="str">
            <v>H</v>
          </cell>
          <cell r="F843">
            <v>3.21</v>
          </cell>
          <cell r="G843">
            <v>2.4500000000000001E-2</v>
          </cell>
          <cell r="I843">
            <v>7.8600000000000003E-2</v>
          </cell>
        </row>
        <row r="844">
          <cell r="A844">
            <v>34002</v>
          </cell>
          <cell r="B844" t="str">
            <v>APICOAMENTO DE SUPERFÍCIE DE CONCRETO</v>
          </cell>
          <cell r="H844" t="str">
            <v>M2</v>
          </cell>
          <cell r="J844">
            <v>97.96</v>
          </cell>
        </row>
        <row r="845">
          <cell r="C845">
            <v>2099</v>
          </cell>
          <cell r="D845" t="str">
            <v>SERVENTE (SGSP)</v>
          </cell>
          <cell r="E845" t="str">
            <v>H</v>
          </cell>
          <cell r="F845">
            <v>19.59</v>
          </cell>
          <cell r="G845">
            <v>5</v>
          </cell>
          <cell r="I845">
            <v>97.963999999999999</v>
          </cell>
        </row>
        <row r="846">
          <cell r="A846">
            <v>34005</v>
          </cell>
          <cell r="B846" t="str">
            <v>LIMPEZA DE SUPERFÍCIES COM HIDROJATEAMENTO</v>
          </cell>
          <cell r="H846" t="str">
            <v>M2</v>
          </cell>
          <cell r="J846">
            <v>6.2</v>
          </cell>
        </row>
        <row r="847">
          <cell r="C847">
            <v>37503</v>
          </cell>
          <cell r="D847" t="str">
            <v>HIDROJATEAMENTO PARA LIMPEZA DE SUPERFÍCIES</v>
          </cell>
          <cell r="E847" t="str">
            <v>M2</v>
          </cell>
          <cell r="F847">
            <v>6.2</v>
          </cell>
          <cell r="G847">
            <v>1</v>
          </cell>
          <cell r="I847">
            <v>6.2000999999999999</v>
          </cell>
        </row>
        <row r="848">
          <cell r="A848">
            <v>34010</v>
          </cell>
          <cell r="B848" t="str">
            <v>LIMPEZA E REMOÇÃO DE SUPERFÍCIE DETERIORADA COM JATEAMENTO</v>
          </cell>
          <cell r="H848" t="str">
            <v>M2</v>
          </cell>
          <cell r="J848">
            <v>115.26</v>
          </cell>
        </row>
        <row r="849">
          <cell r="C849">
            <v>37504</v>
          </cell>
          <cell r="D849" t="str">
            <v>JATEAMENTO PARA LIMPEZA DE FERRAGENS E SUPERFÍCIES DE CONCRETO</v>
          </cell>
          <cell r="E849" t="str">
            <v>M2</v>
          </cell>
          <cell r="F849">
            <v>115.26</v>
          </cell>
          <cell r="G849">
            <v>1</v>
          </cell>
          <cell r="I849">
            <v>115.2587</v>
          </cell>
        </row>
        <row r="850">
          <cell r="A850">
            <v>34015</v>
          </cell>
          <cell r="B850" t="str">
            <v>LIMPEZA DE JUNTA DE DILATAÇÃO COM REMOÇÃO DO EXCESSO DE CONCRETO - ATÉ 3CM</v>
          </cell>
          <cell r="H850" t="str">
            <v>M</v>
          </cell>
          <cell r="J850">
            <v>27.28</v>
          </cell>
        </row>
        <row r="851">
          <cell r="C851">
            <v>2099</v>
          </cell>
          <cell r="D851" t="str">
            <v>SERVENTE (SGSP)</v>
          </cell>
          <cell r="E851" t="str">
            <v>H</v>
          </cell>
          <cell r="F851">
            <v>19.59</v>
          </cell>
          <cell r="G851">
            <v>0.375</v>
          </cell>
          <cell r="I851">
            <v>7.3472999999999997</v>
          </cell>
        </row>
        <row r="852">
          <cell r="C852">
            <v>94043</v>
          </cell>
          <cell r="D852" t="str">
            <v>MARTELETE ROMPEDOR PNEUMÁTICO</v>
          </cell>
          <cell r="E852" t="str">
            <v>H</v>
          </cell>
          <cell r="F852">
            <v>26.58</v>
          </cell>
          <cell r="G852">
            <v>0.75</v>
          </cell>
          <cell r="I852">
            <v>19.9359</v>
          </cell>
        </row>
        <row r="853">
          <cell r="A853">
            <v>34018</v>
          </cell>
          <cell r="B853" t="str">
            <v>LIMPEZA DE CONCRETO E ARMADURA COM ESCOVA DE AÇO</v>
          </cell>
          <cell r="H853" t="str">
            <v>M2</v>
          </cell>
          <cell r="J853">
            <v>16.11</v>
          </cell>
        </row>
        <row r="854">
          <cell r="C854">
            <v>2099</v>
          </cell>
          <cell r="D854" t="str">
            <v>SERVENTE (SGSP)</v>
          </cell>
          <cell r="E854" t="str">
            <v>H</v>
          </cell>
          <cell r="F854">
            <v>19.59</v>
          </cell>
          <cell r="G854">
            <v>0.45500000000000002</v>
          </cell>
          <cell r="I854">
            <v>8.9146999999999998</v>
          </cell>
        </row>
        <row r="855">
          <cell r="C855">
            <v>37542</v>
          </cell>
          <cell r="D855" t="str">
            <v>ESCOVA RETANGULAR COM CERDAS DE AÇO:ALTURA DAS CERDAS 30 MM COMPRIMENTO: 192 MM; LARGURA 57 MM - SEM CABO</v>
          </cell>
          <cell r="E855" t="str">
            <v>Un</v>
          </cell>
          <cell r="F855">
            <v>22.8</v>
          </cell>
          <cell r="G855">
            <v>0.25</v>
          </cell>
          <cell r="I855">
            <v>5.7</v>
          </cell>
        </row>
        <row r="856">
          <cell r="C856">
            <v>37543</v>
          </cell>
          <cell r="D856" t="str">
            <v>ESCOVA CIRCULAR COM CERDAS DE AÇO - 6 X 3/4" - FURO 1/2"</v>
          </cell>
          <cell r="E856" t="str">
            <v>Un</v>
          </cell>
          <cell r="F856">
            <v>29.93</v>
          </cell>
          <cell r="G856">
            <v>0.05</v>
          </cell>
          <cell r="I856">
            <v>1.4964999999999999</v>
          </cell>
        </row>
        <row r="857">
          <cell r="A857">
            <v>34022</v>
          </cell>
          <cell r="B857" t="str">
            <v>TRATAMENTO DE ARMADURA COM APLICAÇÃO DE PRODUTO INIBIDOR OXIDANTE</v>
          </cell>
          <cell r="H857" t="str">
            <v>M</v>
          </cell>
          <cell r="J857">
            <v>5.61</v>
          </cell>
        </row>
        <row r="858">
          <cell r="C858">
            <v>2099</v>
          </cell>
          <cell r="D858" t="str">
            <v>SERVENTE (SGSP)</v>
          </cell>
          <cell r="E858" t="str">
            <v>H</v>
          </cell>
          <cell r="F858">
            <v>19.59</v>
          </cell>
          <cell r="G858">
            <v>0.25</v>
          </cell>
          <cell r="I858">
            <v>4.8982000000000001</v>
          </cell>
        </row>
        <row r="859">
          <cell r="C859">
            <v>37509</v>
          </cell>
          <cell r="D859" t="str">
            <v>FUNDO CROMATO DE ZINCO</v>
          </cell>
          <cell r="E859" t="str">
            <v>L</v>
          </cell>
          <cell r="F859">
            <v>44.24</v>
          </cell>
          <cell r="G859">
            <v>1.6E-2</v>
          </cell>
          <cell r="I859">
            <v>0.70779999999999998</v>
          </cell>
        </row>
        <row r="860">
          <cell r="A860">
            <v>34024</v>
          </cell>
          <cell r="B860" t="str">
            <v>LIXAMENTO MECÂNICO EM SUPERFÍCIES DE CONCRETO</v>
          </cell>
          <cell r="H860" t="str">
            <v>M2</v>
          </cell>
          <cell r="J860">
            <v>8.1</v>
          </cell>
        </row>
        <row r="861">
          <cell r="C861">
            <v>37505</v>
          </cell>
          <cell r="D861" t="str">
            <v>LIXAMENTO MECÂNICO DE SUPERFÍCIES DE CONCRETO</v>
          </cell>
          <cell r="E861" t="str">
            <v>M2</v>
          </cell>
          <cell r="F861">
            <v>8.1</v>
          </cell>
          <cell r="G861">
            <v>1</v>
          </cell>
          <cell r="I861">
            <v>8.0962999999999994</v>
          </cell>
        </row>
        <row r="862">
          <cell r="A862">
            <v>34025</v>
          </cell>
          <cell r="B862" t="str">
            <v>PREPARO E APLICAÇÃO DE ESTUQUE</v>
          </cell>
          <cell r="H862" t="str">
            <v>M2</v>
          </cell>
          <cell r="J862">
            <v>17.21</v>
          </cell>
        </row>
        <row r="863">
          <cell r="C863">
            <v>2020</v>
          </cell>
          <cell r="D863" t="str">
            <v>PEDREIRO (SGSP)</v>
          </cell>
          <cell r="E863" t="str">
            <v>H</v>
          </cell>
          <cell r="F863">
            <v>24.28</v>
          </cell>
          <cell r="G863">
            <v>0.3</v>
          </cell>
          <cell r="I863">
            <v>7.2854000000000001</v>
          </cell>
        </row>
        <row r="864">
          <cell r="C864">
            <v>2099</v>
          </cell>
          <cell r="D864" t="str">
            <v>SERVENTE (SGSP)</v>
          </cell>
          <cell r="E864" t="str">
            <v>H</v>
          </cell>
          <cell r="F864">
            <v>19.59</v>
          </cell>
          <cell r="G864">
            <v>0.3</v>
          </cell>
          <cell r="I864">
            <v>5.8777999999999997</v>
          </cell>
        </row>
        <row r="865">
          <cell r="C865">
            <v>10515</v>
          </cell>
          <cell r="D865" t="str">
            <v>CIMENTO BRANCO - ESTRUTURAL</v>
          </cell>
          <cell r="E865" t="str">
            <v>Kg</v>
          </cell>
          <cell r="F865">
            <v>2.83</v>
          </cell>
          <cell r="G865">
            <v>0.3</v>
          </cell>
          <cell r="I865">
            <v>0.84899999999999998</v>
          </cell>
        </row>
        <row r="866">
          <cell r="C866">
            <v>10517</v>
          </cell>
          <cell r="D866" t="str">
            <v>CIMENTO PORTLAND CPII-E/F-32</v>
          </cell>
          <cell r="E866" t="str">
            <v>Kg</v>
          </cell>
          <cell r="F866">
            <v>0.57999999999999996</v>
          </cell>
          <cell r="G866">
            <v>0.6</v>
          </cell>
          <cell r="I866">
            <v>0.34799999999999998</v>
          </cell>
        </row>
        <row r="867">
          <cell r="C867">
            <v>34057</v>
          </cell>
          <cell r="D867" t="str">
            <v>ADESIVO A BASE ACRÍLICA</v>
          </cell>
          <cell r="E867" t="str">
            <v>L</v>
          </cell>
          <cell r="F867">
            <v>19</v>
          </cell>
          <cell r="G867">
            <v>0.15</v>
          </cell>
          <cell r="I867">
            <v>2.85</v>
          </cell>
        </row>
        <row r="868">
          <cell r="A868">
            <v>34026</v>
          </cell>
          <cell r="B868" t="str">
            <v>LIXAMENTO MANUAL DE SUPERFÍCIES DE CONCRETO</v>
          </cell>
          <cell r="H868" t="str">
            <v>M2</v>
          </cell>
          <cell r="J868">
            <v>6.33</v>
          </cell>
        </row>
        <row r="869">
          <cell r="C869">
            <v>37506</v>
          </cell>
          <cell r="D869" t="str">
            <v>LIXAMENTO MANUAL DE SUPERFÍCIE DE CONCRETO</v>
          </cell>
          <cell r="E869" t="str">
            <v>M2</v>
          </cell>
          <cell r="F869">
            <v>6.33</v>
          </cell>
          <cell r="G869">
            <v>1</v>
          </cell>
          <cell r="I869">
            <v>6.3281999999999998</v>
          </cell>
        </row>
        <row r="870">
          <cell r="A870">
            <v>34050</v>
          </cell>
          <cell r="B870" t="str">
            <v>POLIMENTO DE CONCRETO</v>
          </cell>
          <cell r="H870" t="str">
            <v>M2</v>
          </cell>
          <cell r="J870">
            <v>6.09</v>
          </cell>
        </row>
        <row r="871">
          <cell r="C871">
            <v>39024</v>
          </cell>
          <cell r="D871" t="str">
            <v>POLIMENTO MECÂNICO EM SUPERFÍCIES DE CONCRETO</v>
          </cell>
          <cell r="E871" t="str">
            <v>M2</v>
          </cell>
          <cell r="F871">
            <v>6.09</v>
          </cell>
          <cell r="G871">
            <v>1</v>
          </cell>
          <cell r="I871">
            <v>6.0898000000000003</v>
          </cell>
        </row>
        <row r="872">
          <cell r="A872">
            <v>34051</v>
          </cell>
          <cell r="B872" t="str">
            <v>POLIMENTO DE CONCRETO NOVO</v>
          </cell>
          <cell r="H872" t="str">
            <v>M2</v>
          </cell>
          <cell r="J872">
            <v>6.09</v>
          </cell>
        </row>
        <row r="873">
          <cell r="C873">
            <v>39024</v>
          </cell>
          <cell r="D873" t="str">
            <v>POLIMENTO MECÂNICO EM SUPERFÍCIES DE CONCRETO</v>
          </cell>
          <cell r="E873" t="str">
            <v>M2</v>
          </cell>
          <cell r="F873">
            <v>6.09</v>
          </cell>
          <cell r="G873">
            <v>1</v>
          </cell>
          <cell r="I873">
            <v>6.0898000000000003</v>
          </cell>
        </row>
        <row r="874">
          <cell r="A874">
            <v>34060</v>
          </cell>
          <cell r="B874" t="str">
            <v>PREPARAÇÃO DE PONTE DE ADERÊNCIA COM ADESIVO A BASE DE EPÓXI</v>
          </cell>
          <cell r="H874" t="str">
            <v>M2</v>
          </cell>
          <cell r="J874">
            <v>157.72999999999999</v>
          </cell>
        </row>
        <row r="875">
          <cell r="C875">
            <v>2020</v>
          </cell>
          <cell r="D875" t="str">
            <v>PEDREIRO (SGSP)</v>
          </cell>
          <cell r="E875" t="str">
            <v>H</v>
          </cell>
          <cell r="F875">
            <v>24.28</v>
          </cell>
          <cell r="G875">
            <v>1</v>
          </cell>
          <cell r="I875">
            <v>24.284700000000001</v>
          </cell>
        </row>
        <row r="876">
          <cell r="C876">
            <v>2099</v>
          </cell>
          <cell r="D876" t="str">
            <v>SERVENTE (SGSP)</v>
          </cell>
          <cell r="E876" t="str">
            <v>H</v>
          </cell>
          <cell r="F876">
            <v>19.59</v>
          </cell>
          <cell r="G876">
            <v>1</v>
          </cell>
          <cell r="I876">
            <v>19.5928</v>
          </cell>
        </row>
        <row r="877">
          <cell r="C877">
            <v>39055</v>
          </cell>
          <cell r="D877" t="str">
            <v>ADESIVO ESTRUTURAL, BI-COMPONENTE, A BASE DE RESINA EPOXI</v>
          </cell>
          <cell r="E877" t="str">
            <v>Kg</v>
          </cell>
          <cell r="F877">
            <v>72.94</v>
          </cell>
          <cell r="G877">
            <v>1.5</v>
          </cell>
          <cell r="I877">
            <v>109.41</v>
          </cell>
        </row>
        <row r="878">
          <cell r="C878">
            <v>87050</v>
          </cell>
          <cell r="D878" t="str">
            <v>SOLVENTE PARA MATERIAIS BASE EPÓXI</v>
          </cell>
          <cell r="E878" t="str">
            <v>L</v>
          </cell>
          <cell r="F878">
            <v>37.06</v>
          </cell>
          <cell r="G878">
            <v>0.12</v>
          </cell>
          <cell r="I878">
            <v>4.4471999999999996</v>
          </cell>
        </row>
        <row r="879">
          <cell r="A879">
            <v>34070</v>
          </cell>
          <cell r="B879" t="str">
            <v>ANCORAGEM DE BARRAS DE AÇO COM ADESIVO A BASE DE EPÓXI</v>
          </cell>
          <cell r="H879" t="str">
            <v>UN</v>
          </cell>
          <cell r="J879">
            <v>11.29</v>
          </cell>
        </row>
        <row r="880">
          <cell r="C880">
            <v>2020</v>
          </cell>
          <cell r="D880" t="str">
            <v>PEDREIRO (SGSP)</v>
          </cell>
          <cell r="E880" t="str">
            <v>H</v>
          </cell>
          <cell r="F880">
            <v>24.28</v>
          </cell>
          <cell r="G880">
            <v>0.20699999999999999</v>
          </cell>
          <cell r="I880">
            <v>5.0269000000000004</v>
          </cell>
        </row>
        <row r="881">
          <cell r="C881">
            <v>2099</v>
          </cell>
          <cell r="D881" t="str">
            <v>SERVENTE (SGSP)</v>
          </cell>
          <cell r="E881" t="str">
            <v>H</v>
          </cell>
          <cell r="F881">
            <v>19.59</v>
          </cell>
          <cell r="G881">
            <v>0.20699999999999999</v>
          </cell>
          <cell r="I881">
            <v>4.0556999999999999</v>
          </cell>
        </row>
        <row r="882">
          <cell r="C882">
            <v>39055</v>
          </cell>
          <cell r="D882" t="str">
            <v>ADESIVO ESTRUTURAL, BI-COMPONENTE, A BASE DE RESINA EPOXI</v>
          </cell>
          <cell r="E882" t="str">
            <v>Kg</v>
          </cell>
          <cell r="F882">
            <v>72.94</v>
          </cell>
          <cell r="G882">
            <v>1.0999999999999999E-2</v>
          </cell>
          <cell r="I882">
            <v>0.80230000000000001</v>
          </cell>
        </row>
        <row r="883">
          <cell r="C883">
            <v>87050</v>
          </cell>
          <cell r="D883" t="str">
            <v>SOLVENTE PARA MATERIAIS BASE EPÓXI</v>
          </cell>
          <cell r="E883" t="str">
            <v>L</v>
          </cell>
          <cell r="F883">
            <v>37.06</v>
          </cell>
          <cell r="G883">
            <v>1E-3</v>
          </cell>
          <cell r="I883">
            <v>3.6999999999999998E-2</v>
          </cell>
        </row>
        <row r="884">
          <cell r="C884">
            <v>94300</v>
          </cell>
          <cell r="D884" t="str">
            <v>MARTELETE ROTATIVO 0,8 KW</v>
          </cell>
          <cell r="E884" t="str">
            <v>H</v>
          </cell>
          <cell r="F884">
            <v>26.66</v>
          </cell>
          <cell r="G884">
            <v>2.1000000000000001E-2</v>
          </cell>
          <cell r="I884">
            <v>0.55969999999999998</v>
          </cell>
        </row>
        <row r="885">
          <cell r="C885">
            <v>95014</v>
          </cell>
          <cell r="D885" t="str">
            <v>BROCA (COROA + CÁLICE) DENTADA DIAMANTADA - DIÂMETRO=20MM (3/4")</v>
          </cell>
          <cell r="E885" t="str">
            <v>Un</v>
          </cell>
          <cell r="F885">
            <v>321.70999999999998</v>
          </cell>
          <cell r="G885">
            <v>2.5049999999999998E-3</v>
          </cell>
          <cell r="I885">
            <v>0.80579999999999996</v>
          </cell>
        </row>
        <row r="886">
          <cell r="A886">
            <v>35001</v>
          </cell>
          <cell r="B886" t="str">
            <v>DEMOLIÇÃO MECANIZADA DE CONCRETO SIMPLES</v>
          </cell>
          <cell r="H886" t="str">
            <v>M3</v>
          </cell>
          <cell r="J886">
            <v>163.77000000000001</v>
          </cell>
        </row>
        <row r="887">
          <cell r="C887">
            <v>2099</v>
          </cell>
          <cell r="D887" t="str">
            <v>SERVENTE (SGSP)</v>
          </cell>
          <cell r="E887" t="str">
            <v>H</v>
          </cell>
          <cell r="F887">
            <v>19.59</v>
          </cell>
          <cell r="G887">
            <v>2</v>
          </cell>
          <cell r="I887">
            <v>39.185600000000001</v>
          </cell>
        </row>
        <row r="888">
          <cell r="C888">
            <v>94019</v>
          </cell>
          <cell r="D888" t="str">
            <v>COMPRESSOR PORTÁTIL ATLAS COPCO - MOD.XAS 137 - 275 PCM SEM ROMPEDOR</v>
          </cell>
          <cell r="E888" t="str">
            <v>H</v>
          </cell>
          <cell r="F888">
            <v>71.42</v>
          </cell>
          <cell r="G888">
            <v>1</v>
          </cell>
          <cell r="I888">
            <v>71.424000000000007</v>
          </cell>
        </row>
        <row r="889">
          <cell r="C889">
            <v>94043</v>
          </cell>
          <cell r="D889" t="str">
            <v>MARTELETE ROMPEDOR PNEUMÁTICO</v>
          </cell>
          <cell r="E889" t="str">
            <v>H</v>
          </cell>
          <cell r="F889">
            <v>26.58</v>
          </cell>
          <cell r="G889">
            <v>2</v>
          </cell>
          <cell r="I889">
            <v>53.162500000000001</v>
          </cell>
        </row>
        <row r="890">
          <cell r="A890">
            <v>35002</v>
          </cell>
          <cell r="B890" t="str">
            <v>DEMOLIÇÃO MECANIZADA DE CONCRETO ARMADO</v>
          </cell>
          <cell r="H890" t="str">
            <v>M3</v>
          </cell>
          <cell r="J890">
            <v>327.54000000000002</v>
          </cell>
        </row>
        <row r="891">
          <cell r="C891">
            <v>2099</v>
          </cell>
          <cell r="D891" t="str">
            <v>SERVENTE (SGSP)</v>
          </cell>
          <cell r="E891" t="str">
            <v>H</v>
          </cell>
          <cell r="F891">
            <v>19.59</v>
          </cell>
          <cell r="G891">
            <v>4</v>
          </cell>
          <cell r="I891">
            <v>78.371200000000002</v>
          </cell>
        </row>
        <row r="892">
          <cell r="C892">
            <v>94019</v>
          </cell>
          <cell r="D892" t="str">
            <v>COMPRESSOR PORTÁTIL ATLAS COPCO - MOD.XAS 137 - 275 PCM SEM ROMPEDOR</v>
          </cell>
          <cell r="E892" t="str">
            <v>H</v>
          </cell>
          <cell r="F892">
            <v>71.42</v>
          </cell>
          <cell r="G892">
            <v>2</v>
          </cell>
          <cell r="I892">
            <v>142.84800000000001</v>
          </cell>
        </row>
        <row r="893">
          <cell r="C893">
            <v>94043</v>
          </cell>
          <cell r="D893" t="str">
            <v>MARTELETE ROMPEDOR PNEUMÁTICO</v>
          </cell>
          <cell r="E893" t="str">
            <v>H</v>
          </cell>
          <cell r="F893">
            <v>26.58</v>
          </cell>
          <cell r="G893">
            <v>4</v>
          </cell>
          <cell r="I893">
            <v>106.32510000000001</v>
          </cell>
        </row>
        <row r="894">
          <cell r="A894">
            <v>35003</v>
          </cell>
          <cell r="B894" t="str">
            <v>DEMOLIÇÃO MANUAL DE CONCRETO SIMPLES</v>
          </cell>
          <cell r="H894" t="str">
            <v>M3</v>
          </cell>
          <cell r="J894">
            <v>215.52</v>
          </cell>
        </row>
        <row r="895">
          <cell r="C895">
            <v>2099</v>
          </cell>
          <cell r="D895" t="str">
            <v>SERVENTE (SGSP)</v>
          </cell>
          <cell r="E895" t="str">
            <v>H</v>
          </cell>
          <cell r="F895">
            <v>19.59</v>
          </cell>
          <cell r="G895">
            <v>11</v>
          </cell>
          <cell r="I895">
            <v>215.52080000000001</v>
          </cell>
        </row>
        <row r="896">
          <cell r="A896">
            <v>35004</v>
          </cell>
          <cell r="B896" t="str">
            <v>DEMOLIÇÃO MANUAL DE CONCRETO ARMADO</v>
          </cell>
          <cell r="H896" t="str">
            <v>M3</v>
          </cell>
          <cell r="J896">
            <v>391.86</v>
          </cell>
        </row>
        <row r="897">
          <cell r="C897">
            <v>2099</v>
          </cell>
          <cell r="D897" t="str">
            <v>SERVENTE (SGSP)</v>
          </cell>
          <cell r="E897" t="str">
            <v>H</v>
          </cell>
          <cell r="F897">
            <v>19.59</v>
          </cell>
          <cell r="G897">
            <v>20</v>
          </cell>
          <cell r="I897">
            <v>391.85599999999999</v>
          </cell>
        </row>
        <row r="898">
          <cell r="A898">
            <v>35005</v>
          </cell>
          <cell r="B898" t="str">
            <v>DEMOLIÇÃO DE LAJES MISTAS COM ESPESSURA FINAL IGUAL OU INFERIOR A 16CM</v>
          </cell>
          <cell r="H898" t="str">
            <v>M2</v>
          </cell>
          <cell r="J898">
            <v>34.29</v>
          </cell>
        </row>
        <row r="899">
          <cell r="C899">
            <v>2099</v>
          </cell>
          <cell r="D899" t="str">
            <v>SERVENTE (SGSP)</v>
          </cell>
          <cell r="E899" t="str">
            <v>H</v>
          </cell>
          <cell r="F899">
            <v>19.59</v>
          </cell>
          <cell r="G899">
            <v>1.75</v>
          </cell>
          <cell r="I899">
            <v>34.287399999999998</v>
          </cell>
        </row>
        <row r="900">
          <cell r="A900">
            <v>35006</v>
          </cell>
          <cell r="B900" t="str">
            <v>DEMOLIÇÃO DE LAJES MISTAS COM ESPESSURA FINAL SUPERIOR A 16 CM, ATÉ 30CM</v>
          </cell>
          <cell r="H900" t="str">
            <v>M2</v>
          </cell>
          <cell r="J900">
            <v>48.98</v>
          </cell>
        </row>
        <row r="901">
          <cell r="C901">
            <v>2099</v>
          </cell>
          <cell r="D901" t="str">
            <v>SERVENTE (SGSP)</v>
          </cell>
          <cell r="E901" t="str">
            <v>H</v>
          </cell>
          <cell r="F901">
            <v>19.59</v>
          </cell>
          <cell r="G901">
            <v>2.5</v>
          </cell>
          <cell r="I901">
            <v>48.981999999999999</v>
          </cell>
        </row>
        <row r="902">
          <cell r="A902">
            <v>36001</v>
          </cell>
          <cell r="B902" t="str">
            <v>FORNECIMENTO E MONTAGEM DE ESTRUTURA METÁLICA VERTICAL - NÃO PATINÁVEL</v>
          </cell>
          <cell r="H902" t="str">
            <v>KG</v>
          </cell>
          <cell r="J902">
            <v>23.15</v>
          </cell>
        </row>
        <row r="903">
          <cell r="C903">
            <v>30688</v>
          </cell>
          <cell r="D903" t="str">
            <v>FORNECIMENTO E MONTAGEM DE ESTRUTURA METÁLICA P/EDIFICAÇÕES ASTM OU ABNT -N.PAT, C/APLIC DE FUNDO ANTICOR-S/PINT. DE AC</v>
          </cell>
          <cell r="E903" t="str">
            <v>Kg</v>
          </cell>
          <cell r="F903">
            <v>23.15</v>
          </cell>
          <cell r="G903">
            <v>1</v>
          </cell>
          <cell r="I903">
            <v>23.15</v>
          </cell>
        </row>
        <row r="904">
          <cell r="A904">
            <v>36002</v>
          </cell>
          <cell r="B904" t="str">
            <v>FORNECIMENTO E MONTAGEM DE ESTRUTURA METÁLICA VERTICAL - PATINÁVEL</v>
          </cell>
          <cell r="H904" t="str">
            <v>KG</v>
          </cell>
          <cell r="J904">
            <v>24.65</v>
          </cell>
        </row>
        <row r="905">
          <cell r="C905">
            <v>30689</v>
          </cell>
          <cell r="D905" t="str">
            <v>FORNECIMENTO E MONTAGEM DE ESTRUTURA METÁLICA P/EDIFICAÇÕES ASTM OU ABNT -PAT, C/APLIC DE FUNDO ANTICOR-S/PINT. DE ACAB</v>
          </cell>
          <cell r="E905" t="str">
            <v>Kg</v>
          </cell>
          <cell r="F905">
            <v>24.65</v>
          </cell>
          <cell r="G905">
            <v>1</v>
          </cell>
          <cell r="I905">
            <v>24.65</v>
          </cell>
        </row>
        <row r="906">
          <cell r="A906">
            <v>40101</v>
          </cell>
          <cell r="B906" t="str">
            <v>TIJOLOS MACIÇOS COMUNS - ESPELHO</v>
          </cell>
          <cell r="H906" t="str">
            <v>M2</v>
          </cell>
          <cell r="J906">
            <v>65.819999999999993</v>
          </cell>
        </row>
        <row r="907">
          <cell r="C907">
            <v>2020</v>
          </cell>
          <cell r="D907" t="str">
            <v>PEDREIRO (SGSP)</v>
          </cell>
          <cell r="E907" t="str">
            <v>H</v>
          </cell>
          <cell r="F907">
            <v>24.28</v>
          </cell>
          <cell r="G907">
            <v>0.9</v>
          </cell>
          <cell r="I907">
            <v>21.856200000000001</v>
          </cell>
        </row>
        <row r="908">
          <cell r="C908">
            <v>2099</v>
          </cell>
          <cell r="D908" t="str">
            <v>SERVENTE (SGSP)</v>
          </cell>
          <cell r="E908" t="str">
            <v>H</v>
          </cell>
          <cell r="F908">
            <v>19.59</v>
          </cell>
          <cell r="G908">
            <v>0.93440000000000001</v>
          </cell>
          <cell r="I908">
            <v>18.307500000000001</v>
          </cell>
        </row>
        <row r="909">
          <cell r="C909">
            <v>10648</v>
          </cell>
          <cell r="D909" t="str">
            <v>ARGAMASSA MISTA COM AREIA GROSSA 1:2:8</v>
          </cell>
          <cell r="E909" t="str">
            <v>M3</v>
          </cell>
          <cell r="F909">
            <v>582.22</v>
          </cell>
          <cell r="G909">
            <v>4.5599999999999998E-3</v>
          </cell>
          <cell r="I909">
            <v>2.6549</v>
          </cell>
        </row>
        <row r="910">
          <cell r="C910">
            <v>12580</v>
          </cell>
          <cell r="D910" t="str">
            <v>TIJOLO MAÇICO DE BARRO COMUM</v>
          </cell>
          <cell r="E910" t="str">
            <v>Un</v>
          </cell>
          <cell r="F910">
            <v>0.5</v>
          </cell>
          <cell r="G910">
            <v>46</v>
          </cell>
          <cell r="I910">
            <v>23</v>
          </cell>
        </row>
        <row r="911">
          <cell r="A911">
            <v>40102</v>
          </cell>
          <cell r="B911" t="str">
            <v>TIJOLOS MACIÇOS COMUNS - 1/2 TIJOLO</v>
          </cell>
          <cell r="H911" t="str">
            <v>M2</v>
          </cell>
          <cell r="J911">
            <v>122.31</v>
          </cell>
        </row>
        <row r="912">
          <cell r="C912">
            <v>2020</v>
          </cell>
          <cell r="D912" t="str">
            <v>PEDREIRO (SGSP)</v>
          </cell>
          <cell r="E912" t="str">
            <v>H</v>
          </cell>
          <cell r="F912">
            <v>24.28</v>
          </cell>
          <cell r="G912">
            <v>1.6</v>
          </cell>
          <cell r="I912">
            <v>38.855600000000003</v>
          </cell>
        </row>
        <row r="913">
          <cell r="C913">
            <v>2099</v>
          </cell>
          <cell r="D913" t="str">
            <v>SERVENTE (SGSP)</v>
          </cell>
          <cell r="E913" t="str">
            <v>H</v>
          </cell>
          <cell r="F913">
            <v>19.59</v>
          </cell>
          <cell r="G913">
            <v>1.7</v>
          </cell>
          <cell r="I913">
            <v>33.307699999999997</v>
          </cell>
        </row>
        <row r="914">
          <cell r="C914">
            <v>10648</v>
          </cell>
          <cell r="D914" t="str">
            <v>ARGAMASSA MISTA COM AREIA GROSSA 1:2:8</v>
          </cell>
          <cell r="E914" t="str">
            <v>M3</v>
          </cell>
          <cell r="F914">
            <v>582.22</v>
          </cell>
          <cell r="G914">
            <v>1.4E-2</v>
          </cell>
          <cell r="I914">
            <v>8.1510999999999996</v>
          </cell>
        </row>
        <row r="915">
          <cell r="C915">
            <v>12580</v>
          </cell>
          <cell r="D915" t="str">
            <v>TIJOLO MAÇICO DE BARRO COMUM</v>
          </cell>
          <cell r="E915" t="str">
            <v>Un</v>
          </cell>
          <cell r="F915">
            <v>0.5</v>
          </cell>
          <cell r="G915">
            <v>84</v>
          </cell>
          <cell r="I915">
            <v>42</v>
          </cell>
        </row>
        <row r="916">
          <cell r="A916">
            <v>40104</v>
          </cell>
          <cell r="B916" t="str">
            <v>TIJOLOS MACIÇOS COMUNS - 1 1/2 TIJOLO</v>
          </cell>
          <cell r="H916" t="str">
            <v>M2</v>
          </cell>
          <cell r="J916">
            <v>290.45999999999998</v>
          </cell>
        </row>
        <row r="917">
          <cell r="C917">
            <v>2020</v>
          </cell>
          <cell r="D917" t="str">
            <v>PEDREIRO (SGSP)</v>
          </cell>
          <cell r="E917" t="str">
            <v>H</v>
          </cell>
          <cell r="F917">
            <v>24.28</v>
          </cell>
          <cell r="G917">
            <v>3</v>
          </cell>
          <cell r="I917">
            <v>72.854200000000006</v>
          </cell>
        </row>
        <row r="918">
          <cell r="C918">
            <v>2099</v>
          </cell>
          <cell r="D918" t="str">
            <v>SERVENTE (SGSP)</v>
          </cell>
          <cell r="E918" t="str">
            <v>H</v>
          </cell>
          <cell r="F918">
            <v>19.59</v>
          </cell>
          <cell r="G918">
            <v>3.36</v>
          </cell>
          <cell r="I918">
            <v>65.831800000000001</v>
          </cell>
        </row>
        <row r="919">
          <cell r="C919">
            <v>10648</v>
          </cell>
          <cell r="D919" t="str">
            <v>ARGAMASSA MISTA COM AREIA GROSSA 1:2:8</v>
          </cell>
          <cell r="E919" t="str">
            <v>M3</v>
          </cell>
          <cell r="F919">
            <v>582.22</v>
          </cell>
          <cell r="G919">
            <v>5.1999999999999998E-2</v>
          </cell>
          <cell r="I919">
            <v>30.275500000000001</v>
          </cell>
        </row>
        <row r="920">
          <cell r="C920">
            <v>12580</v>
          </cell>
          <cell r="D920" t="str">
            <v>TIJOLO MAÇICO DE BARRO COMUM</v>
          </cell>
          <cell r="E920" t="str">
            <v>Un</v>
          </cell>
          <cell r="F920">
            <v>0.5</v>
          </cell>
          <cell r="G920">
            <v>243</v>
          </cell>
          <cell r="I920">
            <v>121.5</v>
          </cell>
        </row>
        <row r="921">
          <cell r="A921">
            <v>40111</v>
          </cell>
          <cell r="B921" t="str">
            <v>TIJOLOS MACIÇOS COMUNS - APARENTE, 1/2 TIJOLO</v>
          </cell>
          <cell r="H921" t="str">
            <v>M2</v>
          </cell>
          <cell r="J921">
            <v>122.31</v>
          </cell>
        </row>
        <row r="922">
          <cell r="C922">
            <v>2020</v>
          </cell>
          <cell r="D922" t="str">
            <v>PEDREIRO (SGSP)</v>
          </cell>
          <cell r="E922" t="str">
            <v>H</v>
          </cell>
          <cell r="F922">
            <v>24.28</v>
          </cell>
          <cell r="G922">
            <v>1.6</v>
          </cell>
          <cell r="I922">
            <v>38.855600000000003</v>
          </cell>
        </row>
        <row r="923">
          <cell r="C923">
            <v>2099</v>
          </cell>
          <cell r="D923" t="str">
            <v>SERVENTE (SGSP)</v>
          </cell>
          <cell r="E923" t="str">
            <v>H</v>
          </cell>
          <cell r="F923">
            <v>19.59</v>
          </cell>
          <cell r="G923">
            <v>1.7</v>
          </cell>
          <cell r="I923">
            <v>33.307699999999997</v>
          </cell>
        </row>
        <row r="924">
          <cell r="C924">
            <v>10648</v>
          </cell>
          <cell r="D924" t="str">
            <v>ARGAMASSA MISTA COM AREIA GROSSA 1:2:8</v>
          </cell>
          <cell r="E924" t="str">
            <v>M3</v>
          </cell>
          <cell r="F924">
            <v>582.22</v>
          </cell>
          <cell r="G924">
            <v>1.4E-2</v>
          </cell>
          <cell r="I924">
            <v>8.1510999999999996</v>
          </cell>
        </row>
        <row r="925">
          <cell r="C925">
            <v>12580</v>
          </cell>
          <cell r="D925" t="str">
            <v>TIJOLO MAÇICO DE BARRO COMUM</v>
          </cell>
          <cell r="E925" t="str">
            <v>Un</v>
          </cell>
          <cell r="F925">
            <v>0.5</v>
          </cell>
          <cell r="G925">
            <v>84</v>
          </cell>
          <cell r="I925">
            <v>42</v>
          </cell>
        </row>
        <row r="926">
          <cell r="A926">
            <v>40112</v>
          </cell>
          <cell r="B926" t="str">
            <v>TIJOLOS MACIÇOS COMUNS - APARENTE, 1 TIJOLO</v>
          </cell>
          <cell r="H926" t="str">
            <v>M2</v>
          </cell>
          <cell r="J926">
            <v>211.67</v>
          </cell>
        </row>
        <row r="927">
          <cell r="C927">
            <v>2020</v>
          </cell>
          <cell r="D927" t="str">
            <v>PEDREIRO (SGSP)</v>
          </cell>
          <cell r="E927" t="str">
            <v>H</v>
          </cell>
          <cell r="F927">
            <v>24.28</v>
          </cell>
          <cell r="G927">
            <v>2.5</v>
          </cell>
          <cell r="I927">
            <v>60.7119</v>
          </cell>
        </row>
        <row r="928">
          <cell r="C928">
            <v>2099</v>
          </cell>
          <cell r="D928" t="str">
            <v>SERVENTE (SGSP)</v>
          </cell>
          <cell r="E928" t="str">
            <v>H</v>
          </cell>
          <cell r="F928">
            <v>19.59</v>
          </cell>
          <cell r="G928">
            <v>2.7170000000000001</v>
          </cell>
          <cell r="I928">
            <v>53.233600000000003</v>
          </cell>
        </row>
        <row r="929">
          <cell r="C929">
            <v>10648</v>
          </cell>
          <cell r="D929" t="str">
            <v>ARGAMASSA MISTA COM AREIA GROSSA 1:2:8</v>
          </cell>
          <cell r="E929" t="str">
            <v>M3</v>
          </cell>
          <cell r="F929">
            <v>582.22</v>
          </cell>
          <cell r="G929">
            <v>3.1300000000000001E-2</v>
          </cell>
          <cell r="I929">
            <v>18.223500000000001</v>
          </cell>
        </row>
        <row r="930">
          <cell r="C930">
            <v>12580</v>
          </cell>
          <cell r="D930" t="str">
            <v>TIJOLO MAÇICO DE BARRO COMUM</v>
          </cell>
          <cell r="E930" t="str">
            <v>Un</v>
          </cell>
          <cell r="F930">
            <v>0.5</v>
          </cell>
          <cell r="G930">
            <v>159</v>
          </cell>
          <cell r="I930">
            <v>79.5</v>
          </cell>
        </row>
        <row r="931">
          <cell r="A931">
            <v>40115</v>
          </cell>
          <cell r="B931" t="str">
            <v>TIJOLOS CERÂMICOS FURADOS - 1/2 TIJOLO</v>
          </cell>
          <cell r="H931" t="str">
            <v>M2</v>
          </cell>
          <cell r="J931">
            <v>76.69</v>
          </cell>
        </row>
        <row r="932">
          <cell r="C932">
            <v>2020</v>
          </cell>
          <cell r="D932" t="str">
            <v>PEDREIRO (SGSP)</v>
          </cell>
          <cell r="E932" t="str">
            <v>H</v>
          </cell>
          <cell r="F932">
            <v>24.28</v>
          </cell>
          <cell r="G932">
            <v>1</v>
          </cell>
          <cell r="I932">
            <v>24.284700000000001</v>
          </cell>
        </row>
        <row r="933">
          <cell r="C933">
            <v>2099</v>
          </cell>
          <cell r="D933" t="str">
            <v>SERVENTE (SGSP)</v>
          </cell>
          <cell r="E933" t="str">
            <v>H</v>
          </cell>
          <cell r="F933">
            <v>19.59</v>
          </cell>
          <cell r="G933">
            <v>0.94</v>
          </cell>
          <cell r="I933">
            <v>18.417200000000001</v>
          </cell>
        </row>
        <row r="934">
          <cell r="C934">
            <v>10648</v>
          </cell>
          <cell r="D934" t="str">
            <v>ARGAMASSA MISTA COM AREIA GROSSA 1:2:8</v>
          </cell>
          <cell r="E934" t="str">
            <v>M3</v>
          </cell>
          <cell r="F934">
            <v>582.22</v>
          </cell>
          <cell r="G934">
            <v>1.2E-2</v>
          </cell>
          <cell r="I934">
            <v>6.9866000000000001</v>
          </cell>
        </row>
        <row r="935">
          <cell r="C935">
            <v>12550</v>
          </cell>
          <cell r="D935" t="str">
            <v>TIJOLO CERÂMICO FURADO - 9 FUROS - (11,5X14X24)CM</v>
          </cell>
          <cell r="E935" t="str">
            <v>Un</v>
          </cell>
          <cell r="F935">
            <v>1.08</v>
          </cell>
          <cell r="G935">
            <v>25</v>
          </cell>
          <cell r="I935">
            <v>27</v>
          </cell>
        </row>
        <row r="936">
          <cell r="A936">
            <v>40116</v>
          </cell>
          <cell r="B936" t="str">
            <v>TIJOLOS CERÂMICOS FURADOS - 1 TIJOLO</v>
          </cell>
          <cell r="H936" t="str">
            <v>M2</v>
          </cell>
          <cell r="J936">
            <v>136.37</v>
          </cell>
        </row>
        <row r="937">
          <cell r="C937">
            <v>2020</v>
          </cell>
          <cell r="D937" t="str">
            <v>PEDREIRO (SGSP)</v>
          </cell>
          <cell r="E937" t="str">
            <v>H</v>
          </cell>
          <cell r="F937">
            <v>24.28</v>
          </cell>
          <cell r="G937">
            <v>1.5</v>
          </cell>
          <cell r="I937">
            <v>36.427100000000003</v>
          </cell>
        </row>
        <row r="938">
          <cell r="C938">
            <v>2099</v>
          </cell>
          <cell r="D938" t="str">
            <v>SERVENTE (SGSP)</v>
          </cell>
          <cell r="E938" t="str">
            <v>H</v>
          </cell>
          <cell r="F938">
            <v>19.59</v>
          </cell>
          <cell r="G938">
            <v>1.5</v>
          </cell>
          <cell r="I938">
            <v>29.389199999999999</v>
          </cell>
        </row>
        <row r="939">
          <cell r="C939">
            <v>10648</v>
          </cell>
          <cell r="D939" t="str">
            <v>ARGAMASSA MISTA COM AREIA GROSSA 1:2:8</v>
          </cell>
          <cell r="E939" t="str">
            <v>M3</v>
          </cell>
          <cell r="F939">
            <v>582.22</v>
          </cell>
          <cell r="G939">
            <v>3.4000000000000002E-2</v>
          </cell>
          <cell r="I939">
            <v>19.795500000000001</v>
          </cell>
        </row>
        <row r="940">
          <cell r="C940">
            <v>12550</v>
          </cell>
          <cell r="D940" t="str">
            <v>TIJOLO CERÂMICO FURADO - 9 FUROS - (11,5X14X24)CM</v>
          </cell>
          <cell r="E940" t="str">
            <v>Un</v>
          </cell>
          <cell r="F940">
            <v>1.08</v>
          </cell>
          <cell r="G940">
            <v>47</v>
          </cell>
          <cell r="I940">
            <v>50.76</v>
          </cell>
        </row>
        <row r="941">
          <cell r="A941">
            <v>40120</v>
          </cell>
          <cell r="B941" t="str">
            <v>TIJOLOS LAMINADOS - ESPELHO</v>
          </cell>
          <cell r="H941" t="str">
            <v>M2</v>
          </cell>
          <cell r="J941">
            <v>205.75</v>
          </cell>
        </row>
        <row r="942">
          <cell r="C942">
            <v>2020</v>
          </cell>
          <cell r="D942" t="str">
            <v>PEDREIRO (SGSP)</v>
          </cell>
          <cell r="E942" t="str">
            <v>H</v>
          </cell>
          <cell r="F942">
            <v>24.28</v>
          </cell>
          <cell r="G942">
            <v>2</v>
          </cell>
          <cell r="I942">
            <v>48.569499999999998</v>
          </cell>
        </row>
        <row r="943">
          <cell r="C943">
            <v>2099</v>
          </cell>
          <cell r="D943" t="str">
            <v>SERVENTE (SGSP)</v>
          </cell>
          <cell r="E943" t="str">
            <v>H</v>
          </cell>
          <cell r="F943">
            <v>19.59</v>
          </cell>
          <cell r="G943">
            <v>1.772</v>
          </cell>
          <cell r="I943">
            <v>34.718400000000003</v>
          </cell>
        </row>
        <row r="944">
          <cell r="C944">
            <v>10645</v>
          </cell>
          <cell r="D944" t="str">
            <v>ARGAMASSA MISTA COM AREIA GROSSA 1:0,5:8</v>
          </cell>
          <cell r="E944" t="str">
            <v>M3</v>
          </cell>
          <cell r="F944">
            <v>489.74</v>
          </cell>
          <cell r="G944">
            <v>2.2800000000000001E-2</v>
          </cell>
          <cell r="I944">
            <v>11.1661</v>
          </cell>
        </row>
        <row r="945">
          <cell r="C945">
            <v>12560</v>
          </cell>
          <cell r="D945" t="str">
            <v>TIJOLO CERÂMICO LAMINADO - (5,5X11X23)CM (MEDIDAS APROXIMADAS)</v>
          </cell>
          <cell r="E945" t="str">
            <v>Un</v>
          </cell>
          <cell r="F945">
            <v>3.18</v>
          </cell>
          <cell r="G945">
            <v>35</v>
          </cell>
          <cell r="I945">
            <v>111.3</v>
          </cell>
        </row>
        <row r="946">
          <cell r="A946">
            <v>40121</v>
          </cell>
          <cell r="B946" t="str">
            <v>TIJOLOS LAMINADOS - 1/2 TIJOLO</v>
          </cell>
          <cell r="H946" t="str">
            <v>M2</v>
          </cell>
          <cell r="J946">
            <v>341.39</v>
          </cell>
        </row>
        <row r="947">
          <cell r="C947">
            <v>2020</v>
          </cell>
          <cell r="D947" t="str">
            <v>PEDREIRO (SGSP)</v>
          </cell>
          <cell r="E947" t="str">
            <v>H</v>
          </cell>
          <cell r="F947">
            <v>24.28</v>
          </cell>
          <cell r="G947">
            <v>2.6</v>
          </cell>
          <cell r="I947">
            <v>63.140300000000003</v>
          </cell>
        </row>
        <row r="948">
          <cell r="C948">
            <v>2099</v>
          </cell>
          <cell r="D948" t="str">
            <v>SERVENTE (SGSP)</v>
          </cell>
          <cell r="E948" t="str">
            <v>H</v>
          </cell>
          <cell r="F948">
            <v>19.59</v>
          </cell>
          <cell r="G948">
            <v>2.4820000000000002</v>
          </cell>
          <cell r="I948">
            <v>48.629300000000001</v>
          </cell>
        </row>
        <row r="949">
          <cell r="C949">
            <v>10645</v>
          </cell>
          <cell r="D949" t="str">
            <v>ARGAMASSA MISTA COM AREIA GROSSA 1:0,5:8</v>
          </cell>
          <cell r="E949" t="str">
            <v>M3</v>
          </cell>
          <cell r="F949">
            <v>489.74</v>
          </cell>
          <cell r="G949">
            <v>4.6800000000000001E-2</v>
          </cell>
          <cell r="I949">
            <v>22.919799999999999</v>
          </cell>
        </row>
        <row r="950">
          <cell r="C950">
            <v>12560</v>
          </cell>
          <cell r="D950" t="str">
            <v>TIJOLO CERÂMICO LAMINADO - (5,5X11X23)CM (MEDIDAS APROXIMADAS)</v>
          </cell>
          <cell r="E950" t="str">
            <v>Un</v>
          </cell>
          <cell r="F950">
            <v>3.18</v>
          </cell>
          <cell r="G950">
            <v>65</v>
          </cell>
          <cell r="I950">
            <v>206.7</v>
          </cell>
        </row>
        <row r="951">
          <cell r="A951">
            <v>40122</v>
          </cell>
          <cell r="B951" t="str">
            <v>TIJOLOS LAMINADOS - 1 TIJOLO</v>
          </cell>
          <cell r="H951" t="str">
            <v>M2</v>
          </cell>
          <cell r="J951">
            <v>623.62</v>
          </cell>
        </row>
        <row r="952">
          <cell r="C952">
            <v>2020</v>
          </cell>
          <cell r="D952" t="str">
            <v>PEDREIRO (SGSP)</v>
          </cell>
          <cell r="E952" t="str">
            <v>H</v>
          </cell>
          <cell r="F952">
            <v>24.28</v>
          </cell>
          <cell r="G952">
            <v>3.5</v>
          </cell>
          <cell r="I952">
            <v>84.996600000000001</v>
          </cell>
        </row>
        <row r="953">
          <cell r="C953">
            <v>2099</v>
          </cell>
          <cell r="D953" t="str">
            <v>SERVENTE (SGSP)</v>
          </cell>
          <cell r="E953" t="str">
            <v>H</v>
          </cell>
          <cell r="F953">
            <v>19.59</v>
          </cell>
          <cell r="G953">
            <v>3.23</v>
          </cell>
          <cell r="I953">
            <v>63.284700000000001</v>
          </cell>
        </row>
        <row r="954">
          <cell r="C954">
            <v>10645</v>
          </cell>
          <cell r="D954" t="str">
            <v>ARGAMASSA MISTA COM AREIA GROSSA 1:0,5:8</v>
          </cell>
          <cell r="E954" t="str">
            <v>M3</v>
          </cell>
          <cell r="F954">
            <v>489.74</v>
          </cell>
          <cell r="G954">
            <v>0.107</v>
          </cell>
          <cell r="I954">
            <v>52.402299999999997</v>
          </cell>
        </row>
        <row r="955">
          <cell r="C955">
            <v>12560</v>
          </cell>
          <cell r="D955" t="str">
            <v>TIJOLO CERÂMICO LAMINADO - (5,5X11X23)CM (MEDIDAS APROXIMADAS)</v>
          </cell>
          <cell r="E955" t="str">
            <v>Un</v>
          </cell>
          <cell r="F955">
            <v>3.18</v>
          </cell>
          <cell r="G955">
            <v>133</v>
          </cell>
          <cell r="I955">
            <v>422.94</v>
          </cell>
        </row>
        <row r="956">
          <cell r="A956">
            <v>40125</v>
          </cell>
          <cell r="B956" t="str">
            <v>TIJOLOS DE VIDRO - CANELADO, 19X19CM</v>
          </cell>
          <cell r="H956" t="str">
            <v>M2</v>
          </cell>
          <cell r="J956">
            <v>740.62</v>
          </cell>
        </row>
        <row r="957">
          <cell r="C957">
            <v>2020</v>
          </cell>
          <cell r="D957" t="str">
            <v>PEDREIRO (SGSP)</v>
          </cell>
          <cell r="E957" t="str">
            <v>H</v>
          </cell>
          <cell r="F957">
            <v>24.28</v>
          </cell>
          <cell r="G957">
            <v>4</v>
          </cell>
          <cell r="I957">
            <v>97.138999999999996</v>
          </cell>
        </row>
        <row r="958">
          <cell r="C958">
            <v>2099</v>
          </cell>
          <cell r="D958" t="str">
            <v>SERVENTE (SGSP)</v>
          </cell>
          <cell r="E958" t="str">
            <v>H</v>
          </cell>
          <cell r="F958">
            <v>19.59</v>
          </cell>
          <cell r="G958">
            <v>4.0039999999999996</v>
          </cell>
          <cell r="I958">
            <v>78.4495</v>
          </cell>
        </row>
        <row r="959">
          <cell r="C959">
            <v>10515</v>
          </cell>
          <cell r="D959" t="str">
            <v>CIMENTO BRANCO - ESTRUTURAL</v>
          </cell>
          <cell r="E959" t="str">
            <v>Kg</v>
          </cell>
          <cell r="F959">
            <v>2.83</v>
          </cell>
          <cell r="G959">
            <v>0.25</v>
          </cell>
          <cell r="I959">
            <v>0.70750000000000002</v>
          </cell>
        </row>
        <row r="960">
          <cell r="C960">
            <v>10630</v>
          </cell>
          <cell r="D960" t="str">
            <v>ARGAMASSA DE CIMENTO COM AREIA GROSSA 1:3</v>
          </cell>
          <cell r="E960" t="str">
            <v>M3</v>
          </cell>
          <cell r="F960">
            <v>634.78</v>
          </cell>
          <cell r="G960">
            <v>1.5599999999999999E-2</v>
          </cell>
          <cell r="I960">
            <v>9.9024999999999999</v>
          </cell>
        </row>
        <row r="961">
          <cell r="C961">
            <v>11520</v>
          </cell>
          <cell r="D961" t="str">
            <v>AÇO CA-60B - MÉDIA BITOLAS</v>
          </cell>
          <cell r="E961" t="str">
            <v>KG</v>
          </cell>
          <cell r="F961">
            <v>8.6199999999999992</v>
          </cell>
          <cell r="G961">
            <v>0.6</v>
          </cell>
          <cell r="I961">
            <v>5.1704999999999997</v>
          </cell>
        </row>
        <row r="962">
          <cell r="C962">
            <v>12570</v>
          </cell>
          <cell r="D962" t="str">
            <v>TIJOLO DE VIDRO - CANELADO - 8X19X19CM</v>
          </cell>
          <cell r="E962" t="str">
            <v>Un</v>
          </cell>
          <cell r="F962">
            <v>21.97</v>
          </cell>
          <cell r="G962">
            <v>25</v>
          </cell>
          <cell r="I962">
            <v>549.25</v>
          </cell>
        </row>
        <row r="963">
          <cell r="A963">
            <v>40126</v>
          </cell>
          <cell r="B963" t="str">
            <v>TIJOLOS DE VIDRO - TIJOLINHO, 19X19CM</v>
          </cell>
          <cell r="H963" t="str">
            <v>M2</v>
          </cell>
          <cell r="J963">
            <v>975.81</v>
          </cell>
        </row>
        <row r="964">
          <cell r="C964">
            <v>2020</v>
          </cell>
          <cell r="D964" t="str">
            <v>PEDREIRO (SGSP)</v>
          </cell>
          <cell r="E964" t="str">
            <v>H</v>
          </cell>
          <cell r="F964">
            <v>24.28</v>
          </cell>
          <cell r="G964">
            <v>4</v>
          </cell>
          <cell r="I964">
            <v>97.138999999999996</v>
          </cell>
        </row>
        <row r="965">
          <cell r="C965">
            <v>2099</v>
          </cell>
          <cell r="D965" t="str">
            <v>SERVENTE (SGSP)</v>
          </cell>
          <cell r="E965" t="str">
            <v>H</v>
          </cell>
          <cell r="F965">
            <v>19.59</v>
          </cell>
          <cell r="G965">
            <v>4.0041000000000002</v>
          </cell>
          <cell r="I965">
            <v>78.451499999999996</v>
          </cell>
        </row>
        <row r="966">
          <cell r="C966">
            <v>10515</v>
          </cell>
          <cell r="D966" t="str">
            <v>CIMENTO BRANCO - ESTRUTURAL</v>
          </cell>
          <cell r="E966" t="str">
            <v>Kg</v>
          </cell>
          <cell r="F966">
            <v>2.83</v>
          </cell>
          <cell r="G966">
            <v>0.25</v>
          </cell>
          <cell r="I966">
            <v>0.70750000000000002</v>
          </cell>
        </row>
        <row r="967">
          <cell r="C967">
            <v>10629</v>
          </cell>
          <cell r="D967" t="str">
            <v>ARGAMASSA DE CIMENTO COM AREIA MÉDIA 1:3</v>
          </cell>
          <cell r="E967" t="str">
            <v>M3</v>
          </cell>
          <cell r="F967">
            <v>631.29999999999995</v>
          </cell>
          <cell r="G967">
            <v>1.559E-2</v>
          </cell>
          <cell r="I967">
            <v>9.8420000000000005</v>
          </cell>
        </row>
        <row r="968">
          <cell r="C968">
            <v>11520</v>
          </cell>
          <cell r="D968" t="str">
            <v>AÇO CA-60B - MÉDIA BITOLAS</v>
          </cell>
          <cell r="E968" t="str">
            <v>KG</v>
          </cell>
          <cell r="F968">
            <v>8.6199999999999992</v>
          </cell>
          <cell r="G968">
            <v>0.6</v>
          </cell>
          <cell r="I968">
            <v>5.1704999999999997</v>
          </cell>
        </row>
        <row r="969">
          <cell r="C969">
            <v>12574</v>
          </cell>
          <cell r="D969" t="str">
            <v>TIJOLO DE VIDRO - XADREZ - 19X19X8CM</v>
          </cell>
          <cell r="E969" t="str">
            <v>Un</v>
          </cell>
          <cell r="F969">
            <v>31.38</v>
          </cell>
          <cell r="G969">
            <v>25</v>
          </cell>
          <cell r="I969">
            <v>784.5</v>
          </cell>
        </row>
        <row r="970">
          <cell r="A970">
            <v>40127</v>
          </cell>
          <cell r="B970" t="str">
            <v>TIJOLOS DE VIDRO - VENTILAÇÃO TIPO VENEZIANA</v>
          </cell>
          <cell r="H970" t="str">
            <v>M2</v>
          </cell>
          <cell r="J970">
            <v>888.56</v>
          </cell>
        </row>
        <row r="971">
          <cell r="C971">
            <v>2020</v>
          </cell>
          <cell r="D971" t="str">
            <v>PEDREIRO (SGSP)</v>
          </cell>
          <cell r="E971" t="str">
            <v>H</v>
          </cell>
          <cell r="F971">
            <v>24.28</v>
          </cell>
          <cell r="G971">
            <v>4</v>
          </cell>
          <cell r="I971">
            <v>97.138999999999996</v>
          </cell>
        </row>
        <row r="972">
          <cell r="C972">
            <v>2099</v>
          </cell>
          <cell r="D972" t="str">
            <v>SERVENTE (SGSP)</v>
          </cell>
          <cell r="E972" t="str">
            <v>H</v>
          </cell>
          <cell r="F972">
            <v>19.59</v>
          </cell>
          <cell r="G972">
            <v>4.0041000000000002</v>
          </cell>
          <cell r="I972">
            <v>78.451499999999996</v>
          </cell>
        </row>
        <row r="973">
          <cell r="C973">
            <v>10515</v>
          </cell>
          <cell r="D973" t="str">
            <v>CIMENTO BRANCO - ESTRUTURAL</v>
          </cell>
          <cell r="E973" t="str">
            <v>Kg</v>
          </cell>
          <cell r="F973">
            <v>2.83</v>
          </cell>
          <cell r="G973">
            <v>0.25</v>
          </cell>
          <cell r="I973">
            <v>0.70750000000000002</v>
          </cell>
        </row>
        <row r="974">
          <cell r="C974">
            <v>10629</v>
          </cell>
          <cell r="D974" t="str">
            <v>ARGAMASSA DE CIMENTO COM AREIA MÉDIA 1:3</v>
          </cell>
          <cell r="E974" t="str">
            <v>M3</v>
          </cell>
          <cell r="F974">
            <v>631.29999999999995</v>
          </cell>
          <cell r="G974">
            <v>1.559E-2</v>
          </cell>
          <cell r="I974">
            <v>9.8420000000000005</v>
          </cell>
        </row>
        <row r="975">
          <cell r="C975">
            <v>11520</v>
          </cell>
          <cell r="D975" t="str">
            <v>AÇO CA-60B - MÉDIA BITOLAS</v>
          </cell>
          <cell r="E975" t="str">
            <v>KG</v>
          </cell>
          <cell r="F975">
            <v>8.6199999999999992</v>
          </cell>
          <cell r="G975">
            <v>0.6</v>
          </cell>
          <cell r="I975">
            <v>5.1704999999999997</v>
          </cell>
        </row>
        <row r="976">
          <cell r="C976">
            <v>12572</v>
          </cell>
          <cell r="D976" t="str">
            <v>TIJOLO DE VIDRO - VENTILAÇÃO - 20X10X10CM</v>
          </cell>
          <cell r="E976" t="str">
            <v>Un</v>
          </cell>
          <cell r="F976">
            <v>27.89</v>
          </cell>
          <cell r="G976">
            <v>25</v>
          </cell>
          <cell r="I976">
            <v>697.25</v>
          </cell>
        </row>
        <row r="977">
          <cell r="A977">
            <v>40131</v>
          </cell>
          <cell r="B977" t="str">
            <v>BLOCOS VAZADOS DE CONCRETO ESTRUTURAL - 14CM - 8MPA</v>
          </cell>
          <cell r="H977" t="str">
            <v>M2</v>
          </cell>
          <cell r="J977">
            <v>91.59</v>
          </cell>
        </row>
        <row r="978">
          <cell r="C978">
            <v>2020</v>
          </cell>
          <cell r="D978" t="str">
            <v>PEDREIRO (SGSP)</v>
          </cell>
          <cell r="E978" t="str">
            <v>H</v>
          </cell>
          <cell r="F978">
            <v>24.28</v>
          </cell>
          <cell r="G978">
            <v>0.8</v>
          </cell>
          <cell r="I978">
            <v>19.427800000000001</v>
          </cell>
        </row>
        <row r="979">
          <cell r="C979">
            <v>2099</v>
          </cell>
          <cell r="D979" t="str">
            <v>SERVENTE (SGSP)</v>
          </cell>
          <cell r="E979" t="str">
            <v>H</v>
          </cell>
          <cell r="F979">
            <v>19.59</v>
          </cell>
          <cell r="G979">
            <v>0.8</v>
          </cell>
          <cell r="I979">
            <v>15.674200000000001</v>
          </cell>
        </row>
        <row r="980">
          <cell r="C980">
            <v>10643</v>
          </cell>
          <cell r="D980" t="str">
            <v>ARGAMASSA MISTA COM AREIA GROSSA 1:0,25:3</v>
          </cell>
          <cell r="E980" t="str">
            <v>M3</v>
          </cell>
          <cell r="F980">
            <v>676.26</v>
          </cell>
          <cell r="G980">
            <v>1.0699999999999999E-2</v>
          </cell>
          <cell r="I980">
            <v>7.2359</v>
          </cell>
        </row>
        <row r="981">
          <cell r="C981">
            <v>12601</v>
          </cell>
          <cell r="D981" t="str">
            <v>BLOCO DE CONCRETO ESTRUTURAL DE 14CM - RESISTÊNCIA  8MPA</v>
          </cell>
          <cell r="E981" t="str">
            <v>Un</v>
          </cell>
          <cell r="F981">
            <v>3.76</v>
          </cell>
          <cell r="G981">
            <v>13.1</v>
          </cell>
          <cell r="I981">
            <v>49.256</v>
          </cell>
        </row>
        <row r="982">
          <cell r="A982">
            <v>40132</v>
          </cell>
          <cell r="B982" t="str">
            <v>BLOCOS VAZADOS DE CONCRETO ESTRUTURAL - 14CM - 10MPA</v>
          </cell>
          <cell r="H982" t="str">
            <v>M2</v>
          </cell>
          <cell r="J982">
            <v>95.92</v>
          </cell>
        </row>
        <row r="983">
          <cell r="C983">
            <v>2020</v>
          </cell>
          <cell r="D983" t="str">
            <v>PEDREIRO (SGSP)</v>
          </cell>
          <cell r="E983" t="str">
            <v>H</v>
          </cell>
          <cell r="F983">
            <v>24.28</v>
          </cell>
          <cell r="G983">
            <v>0.8</v>
          </cell>
          <cell r="I983">
            <v>19.427800000000001</v>
          </cell>
        </row>
        <row r="984">
          <cell r="C984">
            <v>2099</v>
          </cell>
          <cell r="D984" t="str">
            <v>SERVENTE (SGSP)</v>
          </cell>
          <cell r="E984" t="str">
            <v>H</v>
          </cell>
          <cell r="F984">
            <v>19.59</v>
          </cell>
          <cell r="G984">
            <v>0.8</v>
          </cell>
          <cell r="I984">
            <v>15.674200000000001</v>
          </cell>
        </row>
        <row r="985">
          <cell r="C985">
            <v>10643</v>
          </cell>
          <cell r="D985" t="str">
            <v>ARGAMASSA MISTA COM AREIA GROSSA 1:0,25:3</v>
          </cell>
          <cell r="E985" t="str">
            <v>M3</v>
          </cell>
          <cell r="F985">
            <v>676.26</v>
          </cell>
          <cell r="G985">
            <v>1.0699999999999999E-2</v>
          </cell>
          <cell r="I985">
            <v>7.2359</v>
          </cell>
        </row>
        <row r="986">
          <cell r="C986">
            <v>12602</v>
          </cell>
          <cell r="D986" t="str">
            <v>BLOCO DE CONCRETO ESTRUTURAL DE 14CM - RESISTÊNCIA 10MPA</v>
          </cell>
          <cell r="E986" t="str">
            <v>Un</v>
          </cell>
          <cell r="F986">
            <v>4.09</v>
          </cell>
          <cell r="G986">
            <v>13.1</v>
          </cell>
          <cell r="I986">
            <v>53.579000000000001</v>
          </cell>
        </row>
        <row r="987">
          <cell r="A987">
            <v>40133</v>
          </cell>
          <cell r="B987" t="str">
            <v>BLOCOS VAZADOS DE CONCRETO ESTRUTURAL - 14CM - 12MPA</v>
          </cell>
          <cell r="H987" t="str">
            <v>M2</v>
          </cell>
          <cell r="J987">
            <v>99.32</v>
          </cell>
        </row>
        <row r="988">
          <cell r="C988">
            <v>2020</v>
          </cell>
          <cell r="D988" t="str">
            <v>PEDREIRO (SGSP)</v>
          </cell>
          <cell r="E988" t="str">
            <v>H</v>
          </cell>
          <cell r="F988">
            <v>24.28</v>
          </cell>
          <cell r="G988">
            <v>0.8</v>
          </cell>
          <cell r="I988">
            <v>19.427800000000001</v>
          </cell>
        </row>
        <row r="989">
          <cell r="C989">
            <v>2099</v>
          </cell>
          <cell r="D989" t="str">
            <v>SERVENTE (SGSP)</v>
          </cell>
          <cell r="E989" t="str">
            <v>H</v>
          </cell>
          <cell r="F989">
            <v>19.59</v>
          </cell>
          <cell r="G989">
            <v>0.8</v>
          </cell>
          <cell r="I989">
            <v>15.674200000000001</v>
          </cell>
        </row>
        <row r="990">
          <cell r="C990">
            <v>10643</v>
          </cell>
          <cell r="D990" t="str">
            <v>ARGAMASSA MISTA COM AREIA GROSSA 1:0,25:3</v>
          </cell>
          <cell r="E990" t="str">
            <v>M3</v>
          </cell>
          <cell r="F990">
            <v>676.26</v>
          </cell>
          <cell r="G990">
            <v>1.0699999999999999E-2</v>
          </cell>
          <cell r="I990">
            <v>7.2359</v>
          </cell>
        </row>
        <row r="991">
          <cell r="C991">
            <v>12603</v>
          </cell>
          <cell r="D991" t="str">
            <v>BLOCO DE CONCRETO ESTRUTURAL DE 14CM - RESISTÊNCIA 12MPA</v>
          </cell>
          <cell r="E991" t="str">
            <v>Un</v>
          </cell>
          <cell r="F991">
            <v>4.3499999999999996</v>
          </cell>
          <cell r="G991">
            <v>13.1</v>
          </cell>
          <cell r="I991">
            <v>56.984999999999999</v>
          </cell>
        </row>
        <row r="992">
          <cell r="A992">
            <v>40134</v>
          </cell>
          <cell r="B992" t="str">
            <v>BLOCOS VAZADOS DE CONCRETO ESTRUTURAL - 14CM - 14MPA</v>
          </cell>
          <cell r="H992" t="str">
            <v>M2</v>
          </cell>
          <cell r="J992">
            <v>101.68</v>
          </cell>
        </row>
        <row r="993">
          <cell r="C993">
            <v>2020</v>
          </cell>
          <cell r="D993" t="str">
            <v>PEDREIRO (SGSP)</v>
          </cell>
          <cell r="E993" t="str">
            <v>H</v>
          </cell>
          <cell r="F993">
            <v>24.28</v>
          </cell>
          <cell r="G993">
            <v>0.8</v>
          </cell>
          <cell r="I993">
            <v>19.427800000000001</v>
          </cell>
        </row>
        <row r="994">
          <cell r="C994">
            <v>2099</v>
          </cell>
          <cell r="D994" t="str">
            <v>SERVENTE (SGSP)</v>
          </cell>
          <cell r="E994" t="str">
            <v>H</v>
          </cell>
          <cell r="F994">
            <v>19.59</v>
          </cell>
          <cell r="G994">
            <v>0.8</v>
          </cell>
          <cell r="I994">
            <v>15.674200000000001</v>
          </cell>
        </row>
        <row r="995">
          <cell r="C995">
            <v>10643</v>
          </cell>
          <cell r="D995" t="str">
            <v>ARGAMASSA MISTA COM AREIA GROSSA 1:0,25:3</v>
          </cell>
          <cell r="E995" t="str">
            <v>M3</v>
          </cell>
          <cell r="F995">
            <v>676.26</v>
          </cell>
          <cell r="G995">
            <v>1.0699999999999999E-2</v>
          </cell>
          <cell r="I995">
            <v>7.2359</v>
          </cell>
        </row>
        <row r="996">
          <cell r="C996">
            <v>12604</v>
          </cell>
          <cell r="D996" t="str">
            <v>BLOCO DE CONCRETO ESTRUTURAL DE 14CM - RESISTÊNCIA 14MPA</v>
          </cell>
          <cell r="E996" t="str">
            <v>Un</v>
          </cell>
          <cell r="F996">
            <v>4.53</v>
          </cell>
          <cell r="G996">
            <v>13.1</v>
          </cell>
          <cell r="I996">
            <v>59.343000000000004</v>
          </cell>
        </row>
        <row r="997">
          <cell r="A997">
            <v>40135</v>
          </cell>
          <cell r="B997" t="str">
            <v>BLOCOS VAZADOS DE CONCRETO ESTRUTURAL - 19CM - 8MPA</v>
          </cell>
          <cell r="H997" t="str">
            <v>M2</v>
          </cell>
          <cell r="J997">
            <v>108.7</v>
          </cell>
        </row>
        <row r="998">
          <cell r="C998">
            <v>2020</v>
          </cell>
          <cell r="D998" t="str">
            <v>PEDREIRO (SGSP)</v>
          </cell>
          <cell r="E998" t="str">
            <v>H</v>
          </cell>
          <cell r="F998">
            <v>24.28</v>
          </cell>
          <cell r="G998">
            <v>0.8</v>
          </cell>
          <cell r="I998">
            <v>19.427800000000001</v>
          </cell>
        </row>
        <row r="999">
          <cell r="C999">
            <v>2099</v>
          </cell>
          <cell r="D999" t="str">
            <v>SERVENTE (SGSP)</v>
          </cell>
          <cell r="E999" t="str">
            <v>H</v>
          </cell>
          <cell r="F999">
            <v>19.59</v>
          </cell>
          <cell r="G999">
            <v>0.8</v>
          </cell>
          <cell r="I999">
            <v>15.674200000000001</v>
          </cell>
        </row>
        <row r="1000">
          <cell r="C1000">
            <v>10643</v>
          </cell>
          <cell r="D1000" t="str">
            <v>ARGAMASSA MISTA COM AREIA GROSSA 1:0,25:3</v>
          </cell>
          <cell r="E1000" t="str">
            <v>M3</v>
          </cell>
          <cell r="F1000">
            <v>676.26</v>
          </cell>
          <cell r="G1000">
            <v>1.4500000000000001E-2</v>
          </cell>
          <cell r="I1000">
            <v>9.8056999999999999</v>
          </cell>
        </row>
        <row r="1001">
          <cell r="C1001">
            <v>12611</v>
          </cell>
          <cell r="D1001" t="str">
            <v>BLOCO DE CONCRETO ESTRUTURAL DE 19CM - RESISTÊNCIA  8MPA</v>
          </cell>
          <cell r="E1001" t="str">
            <v>Un</v>
          </cell>
          <cell r="F1001">
            <v>4.87</v>
          </cell>
          <cell r="G1001">
            <v>13.1</v>
          </cell>
          <cell r="I1001">
            <v>63.796999999999997</v>
          </cell>
        </row>
        <row r="1002">
          <cell r="A1002">
            <v>40136</v>
          </cell>
          <cell r="B1002" t="str">
            <v>BLOCOS VAZADOS DE CONCRETO ESTRURURAL - 19CM - 10MPA</v>
          </cell>
          <cell r="H1002" t="str">
            <v>M2</v>
          </cell>
          <cell r="J1002">
            <v>112.37</v>
          </cell>
        </row>
        <row r="1003">
          <cell r="C1003">
            <v>2020</v>
          </cell>
          <cell r="D1003" t="str">
            <v>PEDREIRO (SGSP)</v>
          </cell>
          <cell r="E1003" t="str">
            <v>H</v>
          </cell>
          <cell r="F1003">
            <v>24.28</v>
          </cell>
          <cell r="G1003">
            <v>0.8</v>
          </cell>
          <cell r="I1003">
            <v>19.427800000000001</v>
          </cell>
        </row>
        <row r="1004">
          <cell r="C1004">
            <v>2099</v>
          </cell>
          <cell r="D1004" t="str">
            <v>SERVENTE (SGSP)</v>
          </cell>
          <cell r="E1004" t="str">
            <v>H</v>
          </cell>
          <cell r="F1004">
            <v>19.59</v>
          </cell>
          <cell r="G1004">
            <v>0.8</v>
          </cell>
          <cell r="I1004">
            <v>15.674200000000001</v>
          </cell>
        </row>
        <row r="1005">
          <cell r="C1005">
            <v>10643</v>
          </cell>
          <cell r="D1005" t="str">
            <v>ARGAMASSA MISTA COM AREIA GROSSA 1:0,25:3</v>
          </cell>
          <cell r="E1005" t="str">
            <v>M3</v>
          </cell>
          <cell r="F1005">
            <v>676.26</v>
          </cell>
          <cell r="G1005">
            <v>1.4500000000000001E-2</v>
          </cell>
          <cell r="I1005">
            <v>9.8056999999999999</v>
          </cell>
        </row>
        <row r="1006">
          <cell r="C1006">
            <v>12612</v>
          </cell>
          <cell r="D1006" t="str">
            <v>BLOCO DE CONCRETO ESTRUTURAL DE 19CM - RESISTÊNCIA 10MPA</v>
          </cell>
          <cell r="E1006" t="str">
            <v>Un</v>
          </cell>
          <cell r="F1006">
            <v>5.15</v>
          </cell>
          <cell r="G1006">
            <v>13.1</v>
          </cell>
          <cell r="I1006">
            <v>67.465000000000003</v>
          </cell>
        </row>
        <row r="1007">
          <cell r="A1007">
            <v>40137</v>
          </cell>
          <cell r="B1007" t="str">
            <v>BLOCOS VAZADOS DE CONCRETO ESTRUTURAL - 19CM - 12MPA</v>
          </cell>
          <cell r="H1007" t="str">
            <v>M2</v>
          </cell>
          <cell r="J1007">
            <v>117.35</v>
          </cell>
        </row>
        <row r="1008">
          <cell r="C1008">
            <v>2020</v>
          </cell>
          <cell r="D1008" t="str">
            <v>PEDREIRO (SGSP)</v>
          </cell>
          <cell r="E1008" t="str">
            <v>H</v>
          </cell>
          <cell r="F1008">
            <v>24.28</v>
          </cell>
          <cell r="G1008">
            <v>0.8</v>
          </cell>
          <cell r="I1008">
            <v>19.427800000000001</v>
          </cell>
        </row>
        <row r="1009">
          <cell r="C1009">
            <v>2099</v>
          </cell>
          <cell r="D1009" t="str">
            <v>SERVENTE (SGSP)</v>
          </cell>
          <cell r="E1009" t="str">
            <v>H</v>
          </cell>
          <cell r="F1009">
            <v>19.59</v>
          </cell>
          <cell r="G1009">
            <v>0.8</v>
          </cell>
          <cell r="I1009">
            <v>15.674200000000001</v>
          </cell>
        </row>
        <row r="1010">
          <cell r="C1010">
            <v>10643</v>
          </cell>
          <cell r="D1010" t="str">
            <v>ARGAMASSA MISTA COM AREIA GROSSA 1:0,25:3</v>
          </cell>
          <cell r="E1010" t="str">
            <v>M3</v>
          </cell>
          <cell r="F1010">
            <v>676.26</v>
          </cell>
          <cell r="G1010">
            <v>1.4500000000000001E-2</v>
          </cell>
          <cell r="I1010">
            <v>9.8056999999999999</v>
          </cell>
        </row>
        <row r="1011">
          <cell r="C1011">
            <v>12613</v>
          </cell>
          <cell r="D1011" t="str">
            <v>BLOCO DE CONCRETO ESTRUTURAL DE 19CM - RESISTÊNCIA 12MPA</v>
          </cell>
          <cell r="E1011" t="str">
            <v>Un</v>
          </cell>
          <cell r="F1011">
            <v>5.53</v>
          </cell>
          <cell r="G1011">
            <v>13.1</v>
          </cell>
          <cell r="I1011">
            <v>72.442999999999998</v>
          </cell>
        </row>
        <row r="1012">
          <cell r="A1012">
            <v>40138</v>
          </cell>
          <cell r="B1012" t="str">
            <v>BLOCOS VAZADOS DE CONCRETO ESTRUTURAL - 19CM - 14MPA</v>
          </cell>
          <cell r="H1012" t="str">
            <v>M2</v>
          </cell>
          <cell r="J1012">
            <v>121.8</v>
          </cell>
        </row>
        <row r="1013">
          <cell r="C1013">
            <v>2020</v>
          </cell>
          <cell r="D1013" t="str">
            <v>PEDREIRO (SGSP)</v>
          </cell>
          <cell r="E1013" t="str">
            <v>H</v>
          </cell>
          <cell r="F1013">
            <v>24.28</v>
          </cell>
          <cell r="G1013">
            <v>0.8</v>
          </cell>
          <cell r="I1013">
            <v>19.427800000000001</v>
          </cell>
        </row>
        <row r="1014">
          <cell r="C1014">
            <v>2099</v>
          </cell>
          <cell r="D1014" t="str">
            <v>SERVENTE (SGSP)</v>
          </cell>
          <cell r="E1014" t="str">
            <v>H</v>
          </cell>
          <cell r="F1014">
            <v>19.59</v>
          </cell>
          <cell r="G1014">
            <v>0.8</v>
          </cell>
          <cell r="I1014">
            <v>15.674200000000001</v>
          </cell>
        </row>
        <row r="1015">
          <cell r="C1015">
            <v>10643</v>
          </cell>
          <cell r="D1015" t="str">
            <v>ARGAMASSA MISTA COM AREIA GROSSA 1:0,25:3</v>
          </cell>
          <cell r="E1015" t="str">
            <v>M3</v>
          </cell>
          <cell r="F1015">
            <v>676.26</v>
          </cell>
          <cell r="G1015">
            <v>1.4500000000000001E-2</v>
          </cell>
          <cell r="I1015">
            <v>9.8056999999999999</v>
          </cell>
        </row>
        <row r="1016">
          <cell r="C1016">
            <v>12614</v>
          </cell>
          <cell r="D1016" t="str">
            <v>BLOCO DE CONCRETO ESTRUTURAL DE 19CM - RESISTÊNCIA 14MPA</v>
          </cell>
          <cell r="E1016" t="str">
            <v>Un</v>
          </cell>
          <cell r="F1016">
            <v>5.87</v>
          </cell>
          <cell r="G1016">
            <v>13.1</v>
          </cell>
          <cell r="I1016">
            <v>76.897000000000006</v>
          </cell>
        </row>
        <row r="1017">
          <cell r="A1017">
            <v>40140</v>
          </cell>
          <cell r="B1017" t="str">
            <v>BLOCOS VAZADOS DE CONCRETO - 09CM</v>
          </cell>
          <cell r="H1017" t="str">
            <v>M2</v>
          </cell>
          <cell r="J1017">
            <v>63.01</v>
          </cell>
        </row>
        <row r="1018">
          <cell r="C1018">
            <v>2020</v>
          </cell>
          <cell r="D1018" t="str">
            <v>PEDREIRO (SGSP)</v>
          </cell>
          <cell r="E1018" t="str">
            <v>H</v>
          </cell>
          <cell r="F1018">
            <v>24.28</v>
          </cell>
          <cell r="G1018">
            <v>0.66</v>
          </cell>
          <cell r="I1018">
            <v>16.027899999999999</v>
          </cell>
        </row>
        <row r="1019">
          <cell r="C1019">
            <v>2099</v>
          </cell>
          <cell r="D1019" t="str">
            <v>SERVENTE (SGSP)</v>
          </cell>
          <cell r="E1019" t="str">
            <v>H</v>
          </cell>
          <cell r="F1019">
            <v>19.59</v>
          </cell>
          <cell r="G1019">
            <v>0.6603</v>
          </cell>
          <cell r="I1019">
            <v>12.937099999999999</v>
          </cell>
        </row>
        <row r="1020">
          <cell r="C1020">
            <v>10645</v>
          </cell>
          <cell r="D1020" t="str">
            <v>ARGAMASSA MISTA COM AREIA GROSSA 1:0,5:8</v>
          </cell>
          <cell r="E1020" t="str">
            <v>M3</v>
          </cell>
          <cell r="F1020">
            <v>489.74</v>
          </cell>
          <cell r="G1020">
            <v>8.0000000000000002E-3</v>
          </cell>
          <cell r="I1020">
            <v>3.9178999999999999</v>
          </cell>
        </row>
        <row r="1021">
          <cell r="C1021">
            <v>12520</v>
          </cell>
          <cell r="D1021" t="str">
            <v>BLOCO DE CONCRETO APARENTE - (09X19X39)CM</v>
          </cell>
          <cell r="E1021" t="str">
            <v>Un</v>
          </cell>
          <cell r="F1021">
            <v>2.2999999999999998</v>
          </cell>
          <cell r="G1021">
            <v>13.1</v>
          </cell>
          <cell r="I1021">
            <v>30.13</v>
          </cell>
        </row>
        <row r="1022">
          <cell r="A1022">
            <v>40141</v>
          </cell>
          <cell r="B1022" t="str">
            <v>BLOCOS VAZADOS DE CONCRETO - 14CM</v>
          </cell>
          <cell r="H1022" t="str">
            <v>M2</v>
          </cell>
          <cell r="J1022">
            <v>72.959999999999994</v>
          </cell>
        </row>
        <row r="1023">
          <cell r="C1023">
            <v>2020</v>
          </cell>
          <cell r="D1023" t="str">
            <v>PEDREIRO (SGSP)</v>
          </cell>
          <cell r="E1023" t="str">
            <v>H</v>
          </cell>
          <cell r="F1023">
            <v>24.28</v>
          </cell>
          <cell r="G1023">
            <v>0.7</v>
          </cell>
          <cell r="I1023">
            <v>16.999300000000002</v>
          </cell>
        </row>
        <row r="1024">
          <cell r="C1024">
            <v>2099</v>
          </cell>
          <cell r="D1024" t="str">
            <v>SERVENTE (SGSP)</v>
          </cell>
          <cell r="E1024" t="str">
            <v>H</v>
          </cell>
          <cell r="F1024">
            <v>19.59</v>
          </cell>
          <cell r="G1024">
            <v>0.70340000000000003</v>
          </cell>
          <cell r="I1024">
            <v>13.781499999999999</v>
          </cell>
        </row>
        <row r="1025">
          <cell r="C1025">
            <v>10645</v>
          </cell>
          <cell r="D1025" t="str">
            <v>ARGAMASSA MISTA COM AREIA GROSSA 1:0,5:8</v>
          </cell>
          <cell r="E1025" t="str">
            <v>M3</v>
          </cell>
          <cell r="F1025">
            <v>489.74</v>
          </cell>
          <cell r="G1025">
            <v>1.0699999999999999E-2</v>
          </cell>
          <cell r="I1025">
            <v>5.2401999999999997</v>
          </cell>
        </row>
        <row r="1026">
          <cell r="C1026">
            <v>12532</v>
          </cell>
          <cell r="D1026" t="str">
            <v>BLOCO DE CONCRETO COMUM - (14X19X39)CM</v>
          </cell>
          <cell r="E1026" t="str">
            <v>Un</v>
          </cell>
          <cell r="F1026">
            <v>2.82</v>
          </cell>
          <cell r="G1026">
            <v>13.1</v>
          </cell>
          <cell r="I1026">
            <v>36.942</v>
          </cell>
        </row>
        <row r="1027">
          <cell r="A1027">
            <v>40142</v>
          </cell>
          <cell r="B1027" t="str">
            <v>BLOCOS VAZADOS DE CONCRETO - 19CM</v>
          </cell>
          <cell r="H1027" t="str">
            <v>M2</v>
          </cell>
          <cell r="J1027">
            <v>87.09</v>
          </cell>
        </row>
        <row r="1028">
          <cell r="C1028">
            <v>2020</v>
          </cell>
          <cell r="D1028" t="str">
            <v>PEDREIRO (SGSP)</v>
          </cell>
          <cell r="E1028" t="str">
            <v>H</v>
          </cell>
          <cell r="F1028">
            <v>24.28</v>
          </cell>
          <cell r="G1028">
            <v>0.74</v>
          </cell>
          <cell r="I1028">
            <v>17.970700000000001</v>
          </cell>
        </row>
        <row r="1029">
          <cell r="C1029">
            <v>2099</v>
          </cell>
          <cell r="D1029" t="str">
            <v>SERVENTE (SGSP)</v>
          </cell>
          <cell r="E1029" t="str">
            <v>H</v>
          </cell>
          <cell r="F1029">
            <v>19.59</v>
          </cell>
          <cell r="G1029">
            <v>0.74490000000000001</v>
          </cell>
          <cell r="I1029">
            <v>14.5946</v>
          </cell>
        </row>
        <row r="1030">
          <cell r="C1030">
            <v>10645</v>
          </cell>
          <cell r="D1030" t="str">
            <v>ARGAMASSA MISTA COM AREIA GROSSA 1:0,5:8</v>
          </cell>
          <cell r="E1030" t="str">
            <v>M3</v>
          </cell>
          <cell r="F1030">
            <v>489.74</v>
          </cell>
          <cell r="G1030">
            <v>1.4500000000000001E-2</v>
          </cell>
          <cell r="I1030">
            <v>7.1012000000000004</v>
          </cell>
        </row>
        <row r="1031">
          <cell r="C1031">
            <v>12534</v>
          </cell>
          <cell r="D1031" t="str">
            <v>BLOCO DE CONCRETO COMUM - (19X19X39)CM</v>
          </cell>
          <cell r="E1031" t="str">
            <v>Un</v>
          </cell>
          <cell r="F1031">
            <v>3.62</v>
          </cell>
          <cell r="G1031">
            <v>13.1</v>
          </cell>
          <cell r="I1031">
            <v>47.421999999999997</v>
          </cell>
        </row>
        <row r="1032">
          <cell r="A1032">
            <v>40144</v>
          </cell>
          <cell r="B1032" t="str">
            <v>BLOCO SÍLICO CALCÁRIO - 14CM</v>
          </cell>
          <cell r="H1032" t="str">
            <v>M2</v>
          </cell>
          <cell r="J1032">
            <v>82.02</v>
          </cell>
        </row>
        <row r="1033">
          <cell r="C1033">
            <v>2020</v>
          </cell>
          <cell r="D1033" t="str">
            <v>PEDREIRO (SGSP)</v>
          </cell>
          <cell r="E1033" t="str">
            <v>H</v>
          </cell>
          <cell r="F1033">
            <v>24.28</v>
          </cell>
          <cell r="G1033">
            <v>0.63</v>
          </cell>
          <cell r="I1033">
            <v>15.299300000000001</v>
          </cell>
        </row>
        <row r="1034">
          <cell r="C1034">
            <v>2099</v>
          </cell>
          <cell r="D1034" t="str">
            <v>SERVENTE (SGSP)</v>
          </cell>
          <cell r="E1034" t="str">
            <v>H</v>
          </cell>
          <cell r="F1034">
            <v>19.59</v>
          </cell>
          <cell r="G1034">
            <v>0.63</v>
          </cell>
          <cell r="I1034">
            <v>12.343400000000001</v>
          </cell>
        </row>
        <row r="1035">
          <cell r="C1035">
            <v>10648</v>
          </cell>
          <cell r="D1035" t="str">
            <v>ARGAMASSA MISTA COM AREIA GROSSA 1:2:8</v>
          </cell>
          <cell r="E1035" t="str">
            <v>M3</v>
          </cell>
          <cell r="F1035">
            <v>582.22</v>
          </cell>
          <cell r="G1035">
            <v>8.9999999999999993E-3</v>
          </cell>
          <cell r="I1035">
            <v>5.2398999999999996</v>
          </cell>
        </row>
        <row r="1036">
          <cell r="C1036">
            <v>12511</v>
          </cell>
          <cell r="D1036" t="str">
            <v>BLOCO SÍLICO CALCÁRIO - 14X19X39</v>
          </cell>
          <cell r="E1036" t="str">
            <v>Un</v>
          </cell>
          <cell r="F1036">
            <v>3.78</v>
          </cell>
          <cell r="G1036">
            <v>13</v>
          </cell>
          <cell r="I1036">
            <v>49.14</v>
          </cell>
        </row>
        <row r="1037">
          <cell r="A1037">
            <v>40145</v>
          </cell>
          <cell r="B1037" t="str">
            <v>BLOCO SÍLICO CALCÁRIO - 19CM</v>
          </cell>
          <cell r="H1037" t="str">
            <v>M2</v>
          </cell>
          <cell r="J1037">
            <v>97.43</v>
          </cell>
        </row>
        <row r="1038">
          <cell r="C1038">
            <v>2020</v>
          </cell>
          <cell r="D1038" t="str">
            <v>PEDREIRO (SGSP)</v>
          </cell>
          <cell r="E1038" t="str">
            <v>H</v>
          </cell>
          <cell r="F1038">
            <v>24.28</v>
          </cell>
          <cell r="G1038">
            <v>0.63</v>
          </cell>
          <cell r="I1038">
            <v>15.299300000000001</v>
          </cell>
        </row>
        <row r="1039">
          <cell r="C1039">
            <v>2099</v>
          </cell>
          <cell r="D1039" t="str">
            <v>SERVENTE (SGSP)</v>
          </cell>
          <cell r="E1039" t="str">
            <v>H</v>
          </cell>
          <cell r="F1039">
            <v>19.59</v>
          </cell>
          <cell r="G1039">
            <v>0.63</v>
          </cell>
          <cell r="I1039">
            <v>12.343400000000001</v>
          </cell>
        </row>
        <row r="1040">
          <cell r="C1040">
            <v>10648</v>
          </cell>
          <cell r="D1040" t="str">
            <v>ARGAMASSA MISTA COM AREIA GROSSA 1:2:8</v>
          </cell>
          <cell r="E1040" t="str">
            <v>M3</v>
          </cell>
          <cell r="F1040">
            <v>582.22</v>
          </cell>
          <cell r="G1040">
            <v>0.01</v>
          </cell>
          <cell r="I1040">
            <v>5.8221999999999996</v>
          </cell>
        </row>
        <row r="1041">
          <cell r="C1041">
            <v>12512</v>
          </cell>
          <cell r="D1041" t="str">
            <v>BLOCO SÍLICO CALCÁRIO - 19X19X39</v>
          </cell>
          <cell r="E1041" t="str">
            <v>Un</v>
          </cell>
          <cell r="F1041">
            <v>4.92</v>
          </cell>
          <cell r="G1041">
            <v>13</v>
          </cell>
          <cell r="I1041">
            <v>63.96</v>
          </cell>
        </row>
        <row r="1042">
          <cell r="A1042">
            <v>40150</v>
          </cell>
          <cell r="B1042" t="str">
            <v>BLOCOS VAZADOS DE CONCRETO APARENTE - 09CM</v>
          </cell>
          <cell r="H1042" t="str">
            <v>M2</v>
          </cell>
          <cell r="J1042">
            <v>71.7</v>
          </cell>
        </row>
        <row r="1043">
          <cell r="C1043">
            <v>2020</v>
          </cell>
          <cell r="D1043" t="str">
            <v>PEDREIRO (SGSP)</v>
          </cell>
          <cell r="E1043" t="str">
            <v>H</v>
          </cell>
          <cell r="F1043">
            <v>24.28</v>
          </cell>
          <cell r="G1043">
            <v>0.87</v>
          </cell>
          <cell r="I1043">
            <v>21.127700000000001</v>
          </cell>
        </row>
        <row r="1044">
          <cell r="C1044">
            <v>2099</v>
          </cell>
          <cell r="D1044" t="str">
            <v>SERVENTE (SGSP)</v>
          </cell>
          <cell r="E1044" t="str">
            <v>H</v>
          </cell>
          <cell r="F1044">
            <v>19.59</v>
          </cell>
          <cell r="G1044">
            <v>0.87080000000000002</v>
          </cell>
          <cell r="I1044">
            <v>17.061399999999999</v>
          </cell>
        </row>
        <row r="1045">
          <cell r="C1045">
            <v>10645</v>
          </cell>
          <cell r="D1045" t="str">
            <v>ARGAMASSA MISTA COM AREIA GROSSA 1:0,5:8</v>
          </cell>
          <cell r="E1045" t="str">
            <v>M3</v>
          </cell>
          <cell r="F1045">
            <v>489.74</v>
          </cell>
          <cell r="G1045">
            <v>6.8999999999999999E-3</v>
          </cell>
          <cell r="I1045">
            <v>3.3792</v>
          </cell>
        </row>
        <row r="1046">
          <cell r="C1046">
            <v>12520</v>
          </cell>
          <cell r="D1046" t="str">
            <v>BLOCO DE CONCRETO APARENTE - (09X19X39)CM</v>
          </cell>
          <cell r="E1046" t="str">
            <v>Un</v>
          </cell>
          <cell r="F1046">
            <v>2.2999999999999998</v>
          </cell>
          <cell r="G1046">
            <v>13.1</v>
          </cell>
          <cell r="I1046">
            <v>30.13</v>
          </cell>
        </row>
        <row r="1047">
          <cell r="A1047">
            <v>40151</v>
          </cell>
          <cell r="B1047" t="str">
            <v>BLOCOS VAZADOS DE CONCRETO APARENTE - 14CM</v>
          </cell>
          <cell r="H1047" t="str">
            <v>M2</v>
          </cell>
          <cell r="J1047">
            <v>82.61</v>
          </cell>
        </row>
        <row r="1048">
          <cell r="C1048">
            <v>2020</v>
          </cell>
          <cell r="D1048" t="str">
            <v>PEDREIRO (SGSP)</v>
          </cell>
          <cell r="E1048" t="str">
            <v>H</v>
          </cell>
          <cell r="F1048">
            <v>24.28</v>
          </cell>
          <cell r="G1048">
            <v>0.92</v>
          </cell>
          <cell r="I1048">
            <v>22.341899999999999</v>
          </cell>
        </row>
        <row r="1049">
          <cell r="C1049">
            <v>2099</v>
          </cell>
          <cell r="D1049" t="str">
            <v>SERVENTE (SGSP)</v>
          </cell>
          <cell r="E1049" t="str">
            <v>H</v>
          </cell>
          <cell r="F1049">
            <v>19.59</v>
          </cell>
          <cell r="G1049">
            <v>0.92290000000000005</v>
          </cell>
          <cell r="I1049">
            <v>18.082100000000001</v>
          </cell>
        </row>
        <row r="1050">
          <cell r="C1050">
            <v>10645</v>
          </cell>
          <cell r="D1050" t="str">
            <v>ARGAMASSA MISTA COM AREIA GROSSA 1:0,5:8</v>
          </cell>
          <cell r="E1050" t="str">
            <v>M3</v>
          </cell>
          <cell r="F1050">
            <v>489.74</v>
          </cell>
          <cell r="G1050">
            <v>1.0699999999999999E-2</v>
          </cell>
          <cell r="I1050">
            <v>5.2401999999999997</v>
          </cell>
        </row>
        <row r="1051">
          <cell r="C1051">
            <v>12522</v>
          </cell>
          <cell r="D1051" t="str">
            <v>BLOCO DE CONCRETO APARENTE - (14X19X39)CM</v>
          </cell>
          <cell r="E1051" t="str">
            <v>Un</v>
          </cell>
          <cell r="F1051">
            <v>2.82</v>
          </cell>
          <cell r="G1051">
            <v>13.1</v>
          </cell>
          <cell r="I1051">
            <v>36.942</v>
          </cell>
        </row>
        <row r="1052">
          <cell r="A1052">
            <v>40152</v>
          </cell>
          <cell r="B1052" t="str">
            <v>BLOCOS VAZADOS DE CONCRETO APARENTE - 19CM</v>
          </cell>
          <cell r="H1052" t="str">
            <v>M2</v>
          </cell>
          <cell r="J1052">
            <v>97.18</v>
          </cell>
        </row>
        <row r="1053">
          <cell r="C1053">
            <v>2020</v>
          </cell>
          <cell r="D1053" t="str">
            <v>PEDREIRO (SGSP)</v>
          </cell>
          <cell r="E1053" t="str">
            <v>H</v>
          </cell>
          <cell r="F1053">
            <v>24.28</v>
          </cell>
          <cell r="G1053">
            <v>0.97</v>
          </cell>
          <cell r="I1053">
            <v>23.5562</v>
          </cell>
        </row>
        <row r="1054">
          <cell r="C1054">
            <v>2099</v>
          </cell>
          <cell r="D1054" t="str">
            <v>SERVENTE (SGSP)</v>
          </cell>
          <cell r="E1054" t="str">
            <v>H</v>
          </cell>
          <cell r="F1054">
            <v>19.59</v>
          </cell>
          <cell r="G1054">
            <v>0.97489999999999999</v>
          </cell>
          <cell r="I1054">
            <v>19.100999999999999</v>
          </cell>
        </row>
        <row r="1055">
          <cell r="C1055">
            <v>10645</v>
          </cell>
          <cell r="D1055" t="str">
            <v>ARGAMASSA MISTA COM AREIA GROSSA 1:0,5:8</v>
          </cell>
          <cell r="E1055" t="str">
            <v>M3</v>
          </cell>
          <cell r="F1055">
            <v>489.74</v>
          </cell>
          <cell r="G1055">
            <v>1.4500000000000001E-2</v>
          </cell>
          <cell r="I1055">
            <v>7.1012000000000004</v>
          </cell>
        </row>
        <row r="1056">
          <cell r="C1056">
            <v>12524</v>
          </cell>
          <cell r="D1056" t="str">
            <v>BLOCO DE CONCRETO APARENTE - (19X19X39)CM</v>
          </cell>
          <cell r="E1056" t="str">
            <v>Un</v>
          </cell>
          <cell r="F1056">
            <v>3.62</v>
          </cell>
          <cell r="G1056">
            <v>13.1</v>
          </cell>
          <cell r="I1056">
            <v>47.421999999999997</v>
          </cell>
        </row>
        <row r="1057">
          <cell r="A1057">
            <v>40160</v>
          </cell>
          <cell r="B1057" t="str">
            <v>BLOCOS VAZADOS DE CONCRETO ESTRUTURAL - 14CM - ATÉ 6MPA</v>
          </cell>
          <cell r="H1057" t="str">
            <v>M2</v>
          </cell>
          <cell r="J1057">
            <v>87.01</v>
          </cell>
        </row>
        <row r="1058">
          <cell r="C1058">
            <v>2020</v>
          </cell>
          <cell r="D1058" t="str">
            <v>PEDREIRO (SGSP)</v>
          </cell>
          <cell r="E1058" t="str">
            <v>H</v>
          </cell>
          <cell r="F1058">
            <v>24.28</v>
          </cell>
          <cell r="G1058">
            <v>0.8</v>
          </cell>
          <cell r="I1058">
            <v>19.427800000000001</v>
          </cell>
        </row>
        <row r="1059">
          <cell r="C1059">
            <v>2099</v>
          </cell>
          <cell r="D1059" t="str">
            <v>SERVENTE (SGSP)</v>
          </cell>
          <cell r="E1059" t="str">
            <v>H</v>
          </cell>
          <cell r="F1059">
            <v>19.59</v>
          </cell>
          <cell r="G1059">
            <v>0.8</v>
          </cell>
          <cell r="I1059">
            <v>15.674200000000001</v>
          </cell>
        </row>
        <row r="1060">
          <cell r="C1060">
            <v>10643</v>
          </cell>
          <cell r="D1060" t="str">
            <v>ARGAMASSA MISTA COM AREIA GROSSA 1:0,25:3</v>
          </cell>
          <cell r="E1060" t="str">
            <v>M3</v>
          </cell>
          <cell r="F1060">
            <v>676.26</v>
          </cell>
          <cell r="G1060">
            <v>1.0699999999999999E-2</v>
          </cell>
          <cell r="I1060">
            <v>7.2359</v>
          </cell>
        </row>
        <row r="1061">
          <cell r="C1061">
            <v>12540</v>
          </cell>
          <cell r="D1061" t="str">
            <v>BLOCO VAZADO DE CONCRETO ESTRUTURAL 14CM (ATÉ 6 MPA)</v>
          </cell>
          <cell r="E1061" t="str">
            <v>Un</v>
          </cell>
          <cell r="F1061">
            <v>3.41</v>
          </cell>
          <cell r="G1061">
            <v>13.1</v>
          </cell>
          <cell r="I1061">
            <v>44.670999999999999</v>
          </cell>
        </row>
        <row r="1062">
          <cell r="A1062">
            <v>40161</v>
          </cell>
          <cell r="B1062" t="str">
            <v>BLOCOS VAZADOS DE CONCRETO ESTRUTURAL - 19CM - ATÉ 6MPA</v>
          </cell>
          <cell r="H1062" t="str">
            <v>M2</v>
          </cell>
          <cell r="J1062">
            <v>102.81</v>
          </cell>
        </row>
        <row r="1063">
          <cell r="C1063">
            <v>2020</v>
          </cell>
          <cell r="D1063" t="str">
            <v>PEDREIRO (SGSP)</v>
          </cell>
          <cell r="E1063" t="str">
            <v>H</v>
          </cell>
          <cell r="F1063">
            <v>24.28</v>
          </cell>
          <cell r="G1063">
            <v>0.8</v>
          </cell>
          <cell r="I1063">
            <v>19.427800000000001</v>
          </cell>
        </row>
        <row r="1064">
          <cell r="C1064">
            <v>2099</v>
          </cell>
          <cell r="D1064" t="str">
            <v>SERVENTE (SGSP)</v>
          </cell>
          <cell r="E1064" t="str">
            <v>H</v>
          </cell>
          <cell r="F1064">
            <v>19.59</v>
          </cell>
          <cell r="G1064">
            <v>0.8</v>
          </cell>
          <cell r="I1064">
            <v>15.674200000000001</v>
          </cell>
        </row>
        <row r="1065">
          <cell r="C1065">
            <v>10643</v>
          </cell>
          <cell r="D1065" t="str">
            <v>ARGAMASSA MISTA COM AREIA GROSSA 1:0,25:3</v>
          </cell>
          <cell r="E1065" t="str">
            <v>M3</v>
          </cell>
          <cell r="F1065">
            <v>676.26</v>
          </cell>
          <cell r="G1065">
            <v>1.4500000000000001E-2</v>
          </cell>
          <cell r="I1065">
            <v>9.8056999999999999</v>
          </cell>
        </row>
        <row r="1066">
          <cell r="C1066">
            <v>12542</v>
          </cell>
          <cell r="D1066" t="str">
            <v>BLOCO VAZADO DE CONCRETO ESTRUTURAL 19CM (ATÉ 6 MPA)</v>
          </cell>
          <cell r="E1066" t="str">
            <v>Un</v>
          </cell>
          <cell r="F1066">
            <v>4.42</v>
          </cell>
          <cell r="G1066">
            <v>13.1</v>
          </cell>
          <cell r="I1066">
            <v>57.902000000000001</v>
          </cell>
        </row>
        <row r="1067">
          <cell r="A1067">
            <v>40162</v>
          </cell>
          <cell r="B1067" t="str">
            <v>BLOCOS VAZADOS DE CONCRETO ESTRUTURAL APARENTE - 14CM - ATÉ 6MPA</v>
          </cell>
          <cell r="H1067" t="str">
            <v>M2</v>
          </cell>
          <cell r="J1067">
            <v>90.28</v>
          </cell>
        </row>
        <row r="1068">
          <cell r="C1068">
            <v>2020</v>
          </cell>
          <cell r="D1068" t="str">
            <v>PEDREIRO (SGSP)</v>
          </cell>
          <cell r="E1068" t="str">
            <v>H</v>
          </cell>
          <cell r="F1068">
            <v>24.28</v>
          </cell>
          <cell r="G1068">
            <v>0.9</v>
          </cell>
          <cell r="I1068">
            <v>21.856200000000001</v>
          </cell>
        </row>
        <row r="1069">
          <cell r="C1069">
            <v>2099</v>
          </cell>
          <cell r="D1069" t="str">
            <v>SERVENTE (SGSP)</v>
          </cell>
          <cell r="E1069" t="str">
            <v>H</v>
          </cell>
          <cell r="F1069">
            <v>19.59</v>
          </cell>
          <cell r="G1069">
            <v>0.84299999999999997</v>
          </cell>
          <cell r="I1069">
            <v>16.5167</v>
          </cell>
        </row>
        <row r="1070">
          <cell r="C1070">
            <v>10643</v>
          </cell>
          <cell r="D1070" t="str">
            <v>ARGAMASSA MISTA COM AREIA GROSSA 1:0,25:3</v>
          </cell>
          <cell r="E1070" t="str">
            <v>M3</v>
          </cell>
          <cell r="F1070">
            <v>676.26</v>
          </cell>
          <cell r="G1070">
            <v>1.0699999999999999E-2</v>
          </cell>
          <cell r="I1070">
            <v>7.2359</v>
          </cell>
        </row>
        <row r="1071">
          <cell r="C1071">
            <v>12540</v>
          </cell>
          <cell r="D1071" t="str">
            <v>BLOCO VAZADO DE CONCRETO ESTRUTURAL 14CM (ATÉ 6 MPA)</v>
          </cell>
          <cell r="E1071" t="str">
            <v>Un</v>
          </cell>
          <cell r="F1071">
            <v>3.41</v>
          </cell>
          <cell r="G1071">
            <v>13.1</v>
          </cell>
          <cell r="I1071">
            <v>44.670999999999999</v>
          </cell>
        </row>
        <row r="1072">
          <cell r="A1072">
            <v>40163</v>
          </cell>
          <cell r="B1072" t="str">
            <v>BLOCOS VAZADOS DE CONCRETO ESTRUTURAL APARENTE - 19CM - ATÉ 6MPA</v>
          </cell>
          <cell r="H1072" t="str">
            <v>M2</v>
          </cell>
          <cell r="J1072">
            <v>105.24</v>
          </cell>
        </row>
        <row r="1073">
          <cell r="C1073">
            <v>2020</v>
          </cell>
          <cell r="D1073" t="str">
            <v>PEDREIRO (SGSP)</v>
          </cell>
          <cell r="E1073" t="str">
            <v>H</v>
          </cell>
          <cell r="F1073">
            <v>24.28</v>
          </cell>
          <cell r="G1073">
            <v>0.9</v>
          </cell>
          <cell r="I1073">
            <v>21.856200000000001</v>
          </cell>
        </row>
        <row r="1074">
          <cell r="C1074">
            <v>2099</v>
          </cell>
          <cell r="D1074" t="str">
            <v>SERVENTE (SGSP)</v>
          </cell>
          <cell r="E1074" t="str">
            <v>H</v>
          </cell>
          <cell r="F1074">
            <v>19.59</v>
          </cell>
          <cell r="G1074">
            <v>0.8</v>
          </cell>
          <cell r="I1074">
            <v>15.674200000000001</v>
          </cell>
        </row>
        <row r="1075">
          <cell r="C1075">
            <v>10643</v>
          </cell>
          <cell r="D1075" t="str">
            <v>ARGAMASSA MISTA COM AREIA GROSSA 1:0,25:3</v>
          </cell>
          <cell r="E1075" t="str">
            <v>M3</v>
          </cell>
          <cell r="F1075">
            <v>676.26</v>
          </cell>
          <cell r="G1075">
            <v>1.4500000000000001E-2</v>
          </cell>
          <cell r="I1075">
            <v>9.8056999999999999</v>
          </cell>
        </row>
        <row r="1076">
          <cell r="C1076">
            <v>12542</v>
          </cell>
          <cell r="D1076" t="str">
            <v>BLOCO VAZADO DE CONCRETO ESTRUTURAL 19CM (ATÉ 6 MPA)</v>
          </cell>
          <cell r="E1076" t="str">
            <v>Un</v>
          </cell>
          <cell r="F1076">
            <v>4.42</v>
          </cell>
          <cell r="G1076">
            <v>13.1</v>
          </cell>
          <cell r="I1076">
            <v>57.902000000000001</v>
          </cell>
        </row>
        <row r="1077">
          <cell r="A1077">
            <v>40170</v>
          </cell>
          <cell r="B1077" t="str">
            <v>BLOCO CERÂMICO COMUM - 14CM</v>
          </cell>
          <cell r="H1077" t="str">
            <v>M2</v>
          </cell>
          <cell r="J1077">
            <v>105.47</v>
          </cell>
        </row>
        <row r="1078">
          <cell r="C1078">
            <v>2020</v>
          </cell>
          <cell r="D1078" t="str">
            <v>PEDREIRO (SGSP)</v>
          </cell>
          <cell r="E1078" t="str">
            <v>H</v>
          </cell>
          <cell r="F1078">
            <v>24.28</v>
          </cell>
          <cell r="G1078">
            <v>1.4</v>
          </cell>
          <cell r="I1078">
            <v>33.998600000000003</v>
          </cell>
        </row>
        <row r="1079">
          <cell r="C1079">
            <v>2099</v>
          </cell>
          <cell r="D1079" t="str">
            <v>SERVENTE (SGSP)</v>
          </cell>
          <cell r="E1079" t="str">
            <v>H</v>
          </cell>
          <cell r="F1079">
            <v>19.59</v>
          </cell>
          <cell r="G1079">
            <v>1.1000000000000001</v>
          </cell>
          <cell r="I1079">
            <v>21.552</v>
          </cell>
        </row>
        <row r="1080">
          <cell r="C1080">
            <v>10646</v>
          </cell>
          <cell r="D1080" t="str">
            <v>ARGAMASSA MISTA COM AREIA GROSSA 1:1,5:6</v>
          </cell>
          <cell r="E1080" t="str">
            <v>M3</v>
          </cell>
          <cell r="F1080">
            <v>679.48</v>
          </cell>
          <cell r="G1080">
            <v>1.3299999999999999E-2</v>
          </cell>
          <cell r="I1080">
            <v>9.0371000000000006</v>
          </cell>
        </row>
        <row r="1081">
          <cell r="C1081">
            <v>12547</v>
          </cell>
          <cell r="D1081" t="str">
            <v>BLOCO CERÂMICO DE VEDAÇÃO - (14X19X39)CM</v>
          </cell>
          <cell r="E1081" t="str">
            <v>Un</v>
          </cell>
          <cell r="F1081">
            <v>2.92</v>
          </cell>
          <cell r="G1081">
            <v>14</v>
          </cell>
          <cell r="I1081">
            <v>40.880000000000003</v>
          </cell>
        </row>
        <row r="1082">
          <cell r="A1082">
            <v>40171</v>
          </cell>
          <cell r="B1082" t="str">
            <v>BLOCO CERÂMICO COMUM - 19CM</v>
          </cell>
          <cell r="H1082" t="str">
            <v>M2</v>
          </cell>
          <cell r="J1082">
            <v>111.39</v>
          </cell>
        </row>
        <row r="1083">
          <cell r="C1083">
            <v>2020</v>
          </cell>
          <cell r="D1083" t="str">
            <v>PEDREIRO (SGSP)</v>
          </cell>
          <cell r="E1083" t="str">
            <v>H</v>
          </cell>
          <cell r="F1083">
            <v>24.28</v>
          </cell>
          <cell r="G1083">
            <v>1.4</v>
          </cell>
          <cell r="I1083">
            <v>33.998600000000003</v>
          </cell>
        </row>
        <row r="1084">
          <cell r="C1084">
            <v>2099</v>
          </cell>
          <cell r="D1084" t="str">
            <v>SERVENTE (SGSP)</v>
          </cell>
          <cell r="E1084" t="str">
            <v>H</v>
          </cell>
          <cell r="F1084">
            <v>19.59</v>
          </cell>
          <cell r="G1084">
            <v>1.1499999999999999</v>
          </cell>
          <cell r="I1084">
            <v>22.531700000000001</v>
          </cell>
        </row>
        <row r="1085">
          <cell r="C1085">
            <v>10646</v>
          </cell>
          <cell r="D1085" t="str">
            <v>ARGAMASSA MISTA COM AREIA GROSSA 1:1,5:6</v>
          </cell>
          <cell r="E1085" t="str">
            <v>M3</v>
          </cell>
          <cell r="F1085">
            <v>679.48</v>
          </cell>
          <cell r="G1085">
            <v>1.7899999999999999E-2</v>
          </cell>
          <cell r="I1085">
            <v>12.162699999999999</v>
          </cell>
        </row>
        <row r="1086">
          <cell r="C1086">
            <v>12548</v>
          </cell>
          <cell r="D1086" t="str">
            <v>BLOCO CERÂMICO DE VEDAÇÃO - (19X19X39)CM</v>
          </cell>
          <cell r="E1086" t="str">
            <v>Un</v>
          </cell>
          <cell r="F1086">
            <v>3.05</v>
          </cell>
          <cell r="G1086">
            <v>14</v>
          </cell>
          <cell r="I1086">
            <v>42.7</v>
          </cell>
        </row>
        <row r="1087">
          <cell r="A1087">
            <v>40180</v>
          </cell>
          <cell r="B1087" t="str">
            <v>TELA TIPO DEPLOYEE PARA REFORÇO DE ALVENARIA</v>
          </cell>
          <cell r="H1087" t="str">
            <v>M2</v>
          </cell>
          <cell r="J1087">
            <v>5.75</v>
          </cell>
        </row>
        <row r="1088">
          <cell r="C1088">
            <v>2015</v>
          </cell>
          <cell r="D1088" t="str">
            <v>FERREIRO (SGSP)</v>
          </cell>
          <cell r="E1088" t="str">
            <v>H</v>
          </cell>
          <cell r="F1088">
            <v>24.43</v>
          </cell>
          <cell r="G1088">
            <v>0.03</v>
          </cell>
          <cell r="I1088">
            <v>0.73309999999999997</v>
          </cell>
        </row>
        <row r="1089">
          <cell r="C1089">
            <v>2016</v>
          </cell>
          <cell r="D1089" t="str">
            <v>AJUDANTE DE FERREIRO - ARMADOR (SGSP)</v>
          </cell>
          <cell r="E1089" t="str">
            <v>H</v>
          </cell>
          <cell r="F1089">
            <v>19.559999999999999</v>
          </cell>
          <cell r="G1089">
            <v>0.04</v>
          </cell>
          <cell r="I1089">
            <v>0.78259999999999996</v>
          </cell>
        </row>
        <row r="1090">
          <cell r="C1090">
            <v>19035</v>
          </cell>
          <cell r="D1090" t="str">
            <v>TELA TIPO DEPLOYER (UTILIZADA EM ALVENARIA / ESTUQUE)</v>
          </cell>
          <cell r="E1090" t="str">
            <v>M2</v>
          </cell>
          <cell r="F1090">
            <v>4.1100000000000003</v>
          </cell>
          <cell r="G1090">
            <v>1.03</v>
          </cell>
          <cell r="I1090">
            <v>4.2332999999999998</v>
          </cell>
        </row>
        <row r="1091">
          <cell r="A1091">
            <v>40195</v>
          </cell>
          <cell r="B1091" t="str">
            <v>ARMADURA EM AÇO CA-50 PARA BLOCOS VAZADOS DE CONCRETO ESTRUTURAL</v>
          </cell>
          <cell r="H1091" t="str">
            <v>KG</v>
          </cell>
          <cell r="J1091">
            <v>12.5</v>
          </cell>
        </row>
        <row r="1092">
          <cell r="C1092">
            <v>2015</v>
          </cell>
          <cell r="D1092" t="str">
            <v>FERREIRO (SGSP)</v>
          </cell>
          <cell r="E1092" t="str">
            <v>H</v>
          </cell>
          <cell r="F1092">
            <v>24.43</v>
          </cell>
          <cell r="G1092">
            <v>0.08</v>
          </cell>
          <cell r="I1092">
            <v>1.9551000000000001</v>
          </cell>
        </row>
        <row r="1093">
          <cell r="C1093">
            <v>2016</v>
          </cell>
          <cell r="D1093" t="str">
            <v>AJUDANTE DE FERREIRO - ARMADOR (SGSP)</v>
          </cell>
          <cell r="E1093" t="str">
            <v>H</v>
          </cell>
          <cell r="F1093">
            <v>19.559999999999999</v>
          </cell>
          <cell r="G1093">
            <v>0.08</v>
          </cell>
          <cell r="I1093">
            <v>1.5652999999999999</v>
          </cell>
        </row>
        <row r="1094">
          <cell r="C1094">
            <v>11510</v>
          </cell>
          <cell r="D1094" t="str">
            <v>AÇO CA-50A OU B - MÉDIA BITOLAS</v>
          </cell>
          <cell r="E1094" t="str">
            <v>KG</v>
          </cell>
          <cell r="F1094">
            <v>7.86</v>
          </cell>
          <cell r="G1094">
            <v>1.1000000000000001</v>
          </cell>
          <cell r="I1094">
            <v>8.6508000000000003</v>
          </cell>
        </row>
        <row r="1095">
          <cell r="C1095">
            <v>17740</v>
          </cell>
          <cell r="D1095" t="str">
            <v>ARAME RECOZIDO N. 16 E N. 18</v>
          </cell>
          <cell r="E1095" t="str">
            <v>Kg</v>
          </cell>
          <cell r="F1095">
            <v>16.54</v>
          </cell>
          <cell r="G1095">
            <v>0.02</v>
          </cell>
          <cell r="I1095">
            <v>0.33079999999999998</v>
          </cell>
        </row>
        <row r="1096">
          <cell r="A1096">
            <v>40196</v>
          </cell>
          <cell r="B1096" t="str">
            <v>ARMADURA EM AÇO CA-60 PARA BLOCOS VAZADOS DE CONCRETO ESTRUTURAL</v>
          </cell>
          <cell r="H1096" t="str">
            <v>KG</v>
          </cell>
          <cell r="J1096">
            <v>13.33</v>
          </cell>
        </row>
        <row r="1097">
          <cell r="C1097">
            <v>2015</v>
          </cell>
          <cell r="D1097" t="str">
            <v>FERREIRO (SGSP)</v>
          </cell>
          <cell r="E1097" t="str">
            <v>H</v>
          </cell>
          <cell r="F1097">
            <v>24.43</v>
          </cell>
          <cell r="G1097">
            <v>0.08</v>
          </cell>
          <cell r="I1097">
            <v>1.9551000000000001</v>
          </cell>
        </row>
        <row r="1098">
          <cell r="C1098">
            <v>2016</v>
          </cell>
          <cell r="D1098" t="str">
            <v>AJUDANTE DE FERREIRO - ARMADOR (SGSP)</v>
          </cell>
          <cell r="E1098" t="str">
            <v>H</v>
          </cell>
          <cell r="F1098">
            <v>19.559999999999999</v>
          </cell>
          <cell r="G1098">
            <v>0.08</v>
          </cell>
          <cell r="I1098">
            <v>1.5652999999999999</v>
          </cell>
        </row>
        <row r="1099">
          <cell r="C1099">
            <v>11520</v>
          </cell>
          <cell r="D1099" t="str">
            <v>AÇO CA-60B - MÉDIA BITOLAS</v>
          </cell>
          <cell r="E1099" t="str">
            <v>KG</v>
          </cell>
          <cell r="F1099">
            <v>8.6199999999999992</v>
          </cell>
          <cell r="G1099">
            <v>1.1000000000000001</v>
          </cell>
          <cell r="I1099">
            <v>9.4792000000000005</v>
          </cell>
        </row>
        <row r="1100">
          <cell r="C1100">
            <v>17740</v>
          </cell>
          <cell r="D1100" t="str">
            <v>ARAME RECOZIDO N. 16 E N. 18</v>
          </cell>
          <cell r="E1100" t="str">
            <v>Kg</v>
          </cell>
          <cell r="F1100">
            <v>16.54</v>
          </cell>
          <cell r="G1100">
            <v>0.02</v>
          </cell>
          <cell r="I1100">
            <v>0.33079999999999998</v>
          </cell>
        </row>
        <row r="1101">
          <cell r="A1101">
            <v>40197</v>
          </cell>
          <cell r="B1101" t="str">
            <v>CONCRETO "GROUT"</v>
          </cell>
          <cell r="H1101" t="str">
            <v>M3</v>
          </cell>
          <cell r="J1101">
            <v>788.61</v>
          </cell>
        </row>
        <row r="1102">
          <cell r="C1102">
            <v>2020</v>
          </cell>
          <cell r="D1102" t="str">
            <v>PEDREIRO (SGSP)</v>
          </cell>
          <cell r="E1102" t="str">
            <v>H</v>
          </cell>
          <cell r="F1102">
            <v>24.28</v>
          </cell>
          <cell r="G1102">
            <v>5</v>
          </cell>
          <cell r="I1102">
            <v>121.4238</v>
          </cell>
        </row>
        <row r="1103">
          <cell r="C1103">
            <v>2099</v>
          </cell>
          <cell r="D1103" t="str">
            <v>SERVENTE (SGSP)</v>
          </cell>
          <cell r="E1103" t="str">
            <v>H</v>
          </cell>
          <cell r="F1103">
            <v>19.59</v>
          </cell>
          <cell r="G1103">
            <v>18</v>
          </cell>
          <cell r="I1103">
            <v>352.67039999999997</v>
          </cell>
        </row>
        <row r="1104">
          <cell r="C1104">
            <v>10627</v>
          </cell>
          <cell r="D1104" t="str">
            <v>CONCRETO "GROUT" C/ PEDRISCO</v>
          </cell>
          <cell r="E1104" t="str">
            <v>M3</v>
          </cell>
          <cell r="F1104">
            <v>314.51</v>
          </cell>
          <cell r="G1104">
            <v>1</v>
          </cell>
          <cell r="I1104">
            <v>314.51159999999999</v>
          </cell>
        </row>
        <row r="1105">
          <cell r="A1105">
            <v>40198</v>
          </cell>
          <cell r="B1105" t="str">
            <v>VERGAS, CINTAS E PILARETES DE CONCRETO</v>
          </cell>
          <cell r="H1105" t="str">
            <v>M3</v>
          </cell>
          <cell r="J1105">
            <v>1773.82</v>
          </cell>
        </row>
        <row r="1106">
          <cell r="C1106">
            <v>2013</v>
          </cell>
          <cell r="D1106" t="str">
            <v>CARPINTEIRO (SGSP)</v>
          </cell>
          <cell r="E1106" t="str">
            <v>H</v>
          </cell>
          <cell r="F1106">
            <v>24.1</v>
          </cell>
          <cell r="G1106">
            <v>13</v>
          </cell>
          <cell r="I1106">
            <v>313.35590000000002</v>
          </cell>
        </row>
        <row r="1107">
          <cell r="C1107">
            <v>2015</v>
          </cell>
          <cell r="D1107" t="str">
            <v>FERREIRO (SGSP)</v>
          </cell>
          <cell r="E1107" t="str">
            <v>H</v>
          </cell>
          <cell r="F1107">
            <v>24.43</v>
          </cell>
          <cell r="G1107">
            <v>4.8</v>
          </cell>
          <cell r="I1107">
            <v>117.30929999999999</v>
          </cell>
        </row>
        <row r="1108">
          <cell r="C1108">
            <v>2020</v>
          </cell>
          <cell r="D1108" t="str">
            <v>PEDREIRO (SGSP)</v>
          </cell>
          <cell r="E1108" t="str">
            <v>H</v>
          </cell>
          <cell r="F1108">
            <v>24.28</v>
          </cell>
          <cell r="G1108">
            <v>2</v>
          </cell>
          <cell r="I1108">
            <v>48.569499999999998</v>
          </cell>
        </row>
        <row r="1109">
          <cell r="C1109">
            <v>2099</v>
          </cell>
          <cell r="D1109" t="str">
            <v>SERVENTE (SGSP)</v>
          </cell>
          <cell r="E1109" t="str">
            <v>H</v>
          </cell>
          <cell r="F1109">
            <v>19.59</v>
          </cell>
          <cell r="G1109">
            <v>9</v>
          </cell>
          <cell r="I1109">
            <v>176.33519999999999</v>
          </cell>
        </row>
        <row r="1110">
          <cell r="C1110">
            <v>10613</v>
          </cell>
          <cell r="D1110" t="str">
            <v>CONCRETO FCK=20MPA C/ BRITA 1 E 2</v>
          </cell>
          <cell r="E1110" t="str">
            <v>M3</v>
          </cell>
          <cell r="F1110">
            <v>362.47</v>
          </cell>
          <cell r="G1110">
            <v>1</v>
          </cell>
          <cell r="I1110">
            <v>362.4708</v>
          </cell>
        </row>
        <row r="1111">
          <cell r="C1111">
            <v>11046</v>
          </cell>
          <cell r="D1111" t="str">
            <v>PINUS - PONTALETE DE 3" X 3" - BRUTO</v>
          </cell>
          <cell r="E1111" t="str">
            <v>M</v>
          </cell>
          <cell r="F1111">
            <v>6.81</v>
          </cell>
          <cell r="G1111">
            <v>1</v>
          </cell>
          <cell r="I1111">
            <v>6.81</v>
          </cell>
        </row>
        <row r="1112">
          <cell r="C1112">
            <v>11066</v>
          </cell>
          <cell r="D1112" t="str">
            <v>PINUS - SARRAFO DE 1" X 4" - BRUTO</v>
          </cell>
          <cell r="E1112" t="str">
            <v>M</v>
          </cell>
          <cell r="F1112">
            <v>3.45</v>
          </cell>
          <cell r="G1112">
            <v>2.95</v>
          </cell>
          <cell r="I1112">
            <v>10.1775</v>
          </cell>
        </row>
        <row r="1113">
          <cell r="C1113">
            <v>11070</v>
          </cell>
          <cell r="D1113" t="str">
            <v>PINUS - TÁBUA DE 1" X 12" - BRUTA</v>
          </cell>
          <cell r="E1113" t="str">
            <v>M</v>
          </cell>
          <cell r="F1113">
            <v>12.51</v>
          </cell>
          <cell r="G1113">
            <v>11.17</v>
          </cell>
          <cell r="I1113">
            <v>139.73670000000001</v>
          </cell>
        </row>
        <row r="1114">
          <cell r="C1114">
            <v>11510</v>
          </cell>
          <cell r="D1114" t="str">
            <v>AÇO CA-50A OU B - MÉDIA BITOLAS</v>
          </cell>
          <cell r="E1114" t="str">
            <v>KG</v>
          </cell>
          <cell r="F1114">
            <v>7.86</v>
          </cell>
          <cell r="G1114">
            <v>69</v>
          </cell>
          <cell r="I1114">
            <v>542.64359999999999</v>
          </cell>
        </row>
        <row r="1115">
          <cell r="C1115">
            <v>17515</v>
          </cell>
          <cell r="D1115" t="str">
            <v>PREGO 18 X 27 COMUM - POLIDO</v>
          </cell>
          <cell r="E1115" t="str">
            <v>Kg</v>
          </cell>
          <cell r="F1115">
            <v>16.64</v>
          </cell>
          <cell r="G1115">
            <v>2.13</v>
          </cell>
          <cell r="I1115">
            <v>35.443199999999997</v>
          </cell>
        </row>
        <row r="1116">
          <cell r="C1116">
            <v>17740</v>
          </cell>
          <cell r="D1116" t="str">
            <v>ARAME RECOZIDO N. 16 E N. 18</v>
          </cell>
          <cell r="E1116" t="str">
            <v>Kg</v>
          </cell>
          <cell r="F1116">
            <v>16.54</v>
          </cell>
          <cell r="G1116">
            <v>1.2</v>
          </cell>
          <cell r="I1116">
            <v>19.847999999999999</v>
          </cell>
        </row>
        <row r="1117">
          <cell r="C1117">
            <v>94001</v>
          </cell>
          <cell r="D1117" t="str">
            <v>BETONEIRA 400 LITROS</v>
          </cell>
          <cell r="E1117" t="str">
            <v>H</v>
          </cell>
          <cell r="F1117">
            <v>3.21</v>
          </cell>
          <cell r="G1117">
            <v>0.35</v>
          </cell>
          <cell r="I1117">
            <v>1.1238999999999999</v>
          </cell>
        </row>
        <row r="1118">
          <cell r="A1118">
            <v>40204</v>
          </cell>
          <cell r="B1118" t="str">
            <v>ELEMENTOS VAZADOS DE TIJOLOS CERÂMICOS</v>
          </cell>
          <cell r="H1118" t="str">
            <v>M2</v>
          </cell>
          <cell r="J1118">
            <v>139.62</v>
          </cell>
        </row>
        <row r="1119">
          <cell r="C1119">
            <v>2020</v>
          </cell>
          <cell r="D1119" t="str">
            <v>PEDREIRO (SGSP)</v>
          </cell>
          <cell r="E1119" t="str">
            <v>H</v>
          </cell>
          <cell r="F1119">
            <v>24.28</v>
          </cell>
          <cell r="G1119">
            <v>1.6</v>
          </cell>
          <cell r="I1119">
            <v>38.855600000000003</v>
          </cell>
        </row>
        <row r="1120">
          <cell r="C1120">
            <v>2099</v>
          </cell>
          <cell r="D1120" t="str">
            <v>SERVENTE (SGSP)</v>
          </cell>
          <cell r="E1120" t="str">
            <v>H</v>
          </cell>
          <cell r="F1120">
            <v>19.59</v>
          </cell>
          <cell r="G1120">
            <v>1.653</v>
          </cell>
          <cell r="I1120">
            <v>32.386800000000001</v>
          </cell>
        </row>
        <row r="1121">
          <cell r="C1121">
            <v>10648</v>
          </cell>
          <cell r="D1121" t="str">
            <v>ARGAMASSA MISTA COM AREIA GROSSA 1:2:8</v>
          </cell>
          <cell r="E1121" t="str">
            <v>M3</v>
          </cell>
          <cell r="F1121">
            <v>582.22</v>
          </cell>
          <cell r="G1121">
            <v>2.47E-2</v>
          </cell>
          <cell r="I1121">
            <v>14.380800000000001</v>
          </cell>
        </row>
        <row r="1122">
          <cell r="C1122">
            <v>12550</v>
          </cell>
          <cell r="D1122" t="str">
            <v>TIJOLO CERÂMICO FURADO - 9 FUROS - (11,5X14X24)CM</v>
          </cell>
          <cell r="E1122" t="str">
            <v>Un</v>
          </cell>
          <cell r="F1122">
            <v>1.08</v>
          </cell>
          <cell r="G1122">
            <v>50</v>
          </cell>
          <cell r="I1122">
            <v>54</v>
          </cell>
        </row>
        <row r="1123">
          <cell r="A1123">
            <v>40330</v>
          </cell>
          <cell r="B1123" t="str">
            <v>PLACAS DE GRANILITE - 30MM DE ESPESSURA</v>
          </cell>
          <cell r="H1123" t="str">
            <v>M2</v>
          </cell>
          <cell r="J1123">
            <v>359.97</v>
          </cell>
        </row>
        <row r="1124">
          <cell r="C1124">
            <v>2020</v>
          </cell>
          <cell r="D1124" t="str">
            <v>PEDREIRO (SGSP)</v>
          </cell>
          <cell r="E1124" t="str">
            <v>H</v>
          </cell>
          <cell r="F1124">
            <v>24.28</v>
          </cell>
          <cell r="G1124">
            <v>3</v>
          </cell>
          <cell r="I1124">
            <v>72.854200000000006</v>
          </cell>
        </row>
        <row r="1125">
          <cell r="C1125">
            <v>2099</v>
          </cell>
          <cell r="D1125" t="str">
            <v>SERVENTE (SGSP)</v>
          </cell>
          <cell r="E1125" t="str">
            <v>H</v>
          </cell>
          <cell r="F1125">
            <v>19.59</v>
          </cell>
          <cell r="G1125">
            <v>4.4470000000000001</v>
          </cell>
          <cell r="I1125">
            <v>87.129099999999994</v>
          </cell>
        </row>
        <row r="1126">
          <cell r="C1126">
            <v>10515</v>
          </cell>
          <cell r="D1126" t="str">
            <v>CIMENTO BRANCO - ESTRUTURAL</v>
          </cell>
          <cell r="E1126" t="str">
            <v>Kg</v>
          </cell>
          <cell r="F1126">
            <v>2.83</v>
          </cell>
          <cell r="G1126">
            <v>0.7</v>
          </cell>
          <cell r="I1126">
            <v>1.9810000000000001</v>
          </cell>
        </row>
        <row r="1127">
          <cell r="C1127">
            <v>10629</v>
          </cell>
          <cell r="D1127" t="str">
            <v>ARGAMASSA DE CIMENTO COM AREIA MÉDIA 1:3</v>
          </cell>
          <cell r="E1127" t="str">
            <v>M3</v>
          </cell>
          <cell r="F1127">
            <v>631.29999999999995</v>
          </cell>
          <cell r="G1127">
            <v>5.3E-3</v>
          </cell>
          <cell r="I1127">
            <v>3.3458999999999999</v>
          </cell>
        </row>
        <row r="1128">
          <cell r="C1128">
            <v>13510</v>
          </cell>
          <cell r="D1128" t="str">
            <v>PLACA DE GRANILITE 30MM - DIVISÓRIA</v>
          </cell>
          <cell r="E1128" t="str">
            <v>M2</v>
          </cell>
          <cell r="F1128">
            <v>194.66</v>
          </cell>
          <cell r="G1128">
            <v>1</v>
          </cell>
          <cell r="I1128">
            <v>194.66</v>
          </cell>
        </row>
        <row r="1129">
          <cell r="A1129">
            <v>40331</v>
          </cell>
          <cell r="B1129" t="str">
            <v>PLACAS DE GRANILITE - 40MM DE ESPESSURA</v>
          </cell>
          <cell r="H1129" t="str">
            <v>M2</v>
          </cell>
          <cell r="J1129">
            <v>383.75</v>
          </cell>
        </row>
        <row r="1130">
          <cell r="C1130">
            <v>2020</v>
          </cell>
          <cell r="D1130" t="str">
            <v>PEDREIRO (SGSP)</v>
          </cell>
          <cell r="E1130" t="str">
            <v>H</v>
          </cell>
          <cell r="F1130">
            <v>24.28</v>
          </cell>
          <cell r="G1130">
            <v>3</v>
          </cell>
          <cell r="I1130">
            <v>72.854200000000006</v>
          </cell>
        </row>
        <row r="1131">
          <cell r="C1131">
            <v>2099</v>
          </cell>
          <cell r="D1131" t="str">
            <v>SERVENTE (SGSP)</v>
          </cell>
          <cell r="E1131" t="str">
            <v>H</v>
          </cell>
          <cell r="F1131">
            <v>19.59</v>
          </cell>
          <cell r="G1131">
            <v>4.431</v>
          </cell>
          <cell r="I1131">
            <v>86.815600000000003</v>
          </cell>
        </row>
        <row r="1132">
          <cell r="C1132">
            <v>10515</v>
          </cell>
          <cell r="D1132" t="str">
            <v>CIMENTO BRANCO - ESTRUTURAL</v>
          </cell>
          <cell r="E1132" t="str">
            <v>Kg</v>
          </cell>
          <cell r="F1132">
            <v>2.83</v>
          </cell>
          <cell r="G1132">
            <v>0.95</v>
          </cell>
          <cell r="I1132">
            <v>2.6884999999999999</v>
          </cell>
        </row>
        <row r="1133">
          <cell r="C1133">
            <v>10629</v>
          </cell>
          <cell r="D1133" t="str">
            <v>ARGAMASSA DE CIMENTO COM AREIA MÉDIA 1:3</v>
          </cell>
          <cell r="E1133" t="str">
            <v>M3</v>
          </cell>
          <cell r="F1133">
            <v>631.29999999999995</v>
          </cell>
          <cell r="G1133">
            <v>6.8999999999999999E-3</v>
          </cell>
          <cell r="I1133">
            <v>4.3559000000000001</v>
          </cell>
        </row>
        <row r="1134">
          <cell r="C1134">
            <v>13512</v>
          </cell>
          <cell r="D1134" t="str">
            <v>PLACA DE GRANILITE 40MM - DIVISÓRIA</v>
          </cell>
          <cell r="E1134" t="str">
            <v>M2</v>
          </cell>
          <cell r="F1134">
            <v>217.04</v>
          </cell>
          <cell r="G1134">
            <v>1</v>
          </cell>
          <cell r="I1134">
            <v>217.04</v>
          </cell>
        </row>
        <row r="1135">
          <cell r="A1135">
            <v>40332</v>
          </cell>
          <cell r="B1135" t="str">
            <v>PLACAS DE GRANILITE - 50MM DE ESPESSURA</v>
          </cell>
          <cell r="H1135" t="str">
            <v>M2</v>
          </cell>
          <cell r="J1135">
            <v>396.96</v>
          </cell>
        </row>
        <row r="1136">
          <cell r="C1136">
            <v>2020</v>
          </cell>
          <cell r="D1136" t="str">
            <v>PEDREIRO (SGSP)</v>
          </cell>
          <cell r="E1136" t="str">
            <v>H</v>
          </cell>
          <cell r="F1136">
            <v>24.28</v>
          </cell>
          <cell r="G1136">
            <v>3</v>
          </cell>
          <cell r="I1136">
            <v>72.854200000000006</v>
          </cell>
        </row>
        <row r="1137">
          <cell r="C1137">
            <v>2099</v>
          </cell>
          <cell r="D1137" t="str">
            <v>SERVENTE (SGSP)</v>
          </cell>
          <cell r="E1137" t="str">
            <v>H</v>
          </cell>
          <cell r="F1137">
            <v>19.59</v>
          </cell>
          <cell r="G1137">
            <v>4.4109999999999996</v>
          </cell>
          <cell r="I1137">
            <v>86.4238</v>
          </cell>
        </row>
        <row r="1138">
          <cell r="C1138">
            <v>10515</v>
          </cell>
          <cell r="D1138" t="str">
            <v>CIMENTO BRANCO - ESTRUTURAL</v>
          </cell>
          <cell r="E1138" t="str">
            <v>Kg</v>
          </cell>
          <cell r="F1138">
            <v>2.83</v>
          </cell>
          <cell r="G1138">
            <v>1.167</v>
          </cell>
          <cell r="I1138">
            <v>3.3026</v>
          </cell>
        </row>
        <row r="1139">
          <cell r="C1139">
            <v>10629</v>
          </cell>
          <cell r="D1139" t="str">
            <v>ARGAMASSA DE CIMENTO COM AREIA MÉDIA 1:3</v>
          </cell>
          <cell r="E1139" t="str">
            <v>M3</v>
          </cell>
          <cell r="F1139">
            <v>631.29999999999995</v>
          </cell>
          <cell r="G1139">
            <v>8.8999999999999999E-3</v>
          </cell>
          <cell r="I1139">
            <v>5.6185999999999998</v>
          </cell>
        </row>
        <row r="1140">
          <cell r="C1140">
            <v>13513</v>
          </cell>
          <cell r="D1140" t="str">
            <v>PLACA DE GRANILITE 50MM - DIVISÓRIA</v>
          </cell>
          <cell r="E1140" t="str">
            <v>M2</v>
          </cell>
          <cell r="F1140">
            <v>228.76</v>
          </cell>
          <cell r="G1140">
            <v>1</v>
          </cell>
          <cell r="I1140">
            <v>228.76</v>
          </cell>
        </row>
        <row r="1141">
          <cell r="A1141">
            <v>40335</v>
          </cell>
          <cell r="B1141" t="str">
            <v>DIVISÓRIA EM ARDÓSIA CINZA - POLIDA 2 LADOS - ESPESSURA 30MM</v>
          </cell>
          <cell r="H1141" t="str">
            <v>M2</v>
          </cell>
          <cell r="J1141">
            <v>512.51</v>
          </cell>
        </row>
        <row r="1142">
          <cell r="C1142">
            <v>2020</v>
          </cell>
          <cell r="D1142" t="str">
            <v>PEDREIRO (SGSP)</v>
          </cell>
          <cell r="E1142" t="str">
            <v>H</v>
          </cell>
          <cell r="F1142">
            <v>24.28</v>
          </cell>
          <cell r="G1142">
            <v>2.4</v>
          </cell>
          <cell r="I1142">
            <v>58.2834</v>
          </cell>
        </row>
        <row r="1143">
          <cell r="C1143">
            <v>2099</v>
          </cell>
          <cell r="D1143" t="str">
            <v>SERVENTE (SGSP)</v>
          </cell>
          <cell r="E1143" t="str">
            <v>H</v>
          </cell>
          <cell r="F1143">
            <v>19.59</v>
          </cell>
          <cell r="G1143">
            <v>4.7699999999999996</v>
          </cell>
          <cell r="I1143">
            <v>93.457599999999999</v>
          </cell>
        </row>
        <row r="1144">
          <cell r="C1144">
            <v>10515</v>
          </cell>
          <cell r="D1144" t="str">
            <v>CIMENTO BRANCO - ESTRUTURAL</v>
          </cell>
          <cell r="E1144" t="str">
            <v>Kg</v>
          </cell>
          <cell r="F1144">
            <v>2.83</v>
          </cell>
          <cell r="G1144">
            <v>0.95</v>
          </cell>
          <cell r="I1144">
            <v>2.6884999999999999</v>
          </cell>
        </row>
        <row r="1145">
          <cell r="C1145">
            <v>10630</v>
          </cell>
          <cell r="D1145" t="str">
            <v>ARGAMASSA DE CIMENTO COM AREIA GROSSA 1:3</v>
          </cell>
          <cell r="E1145" t="str">
            <v>M3</v>
          </cell>
          <cell r="F1145">
            <v>634.78</v>
          </cell>
          <cell r="G1145">
            <v>7.7999999999999996E-3</v>
          </cell>
          <cell r="I1145">
            <v>4.9512</v>
          </cell>
        </row>
        <row r="1146">
          <cell r="C1146">
            <v>13514</v>
          </cell>
          <cell r="D1146" t="str">
            <v>ARDOSIA CINZA EM PLACA -POLIDA NOS 2 LADOS -ESPESSURA 30MM</v>
          </cell>
          <cell r="E1146" t="str">
            <v>M2</v>
          </cell>
          <cell r="F1146">
            <v>353.13</v>
          </cell>
          <cell r="G1146">
            <v>1</v>
          </cell>
          <cell r="I1146">
            <v>353.13</v>
          </cell>
        </row>
        <row r="1147">
          <cell r="A1147">
            <v>40351</v>
          </cell>
          <cell r="B1147" t="str">
            <v>VL.01 - DIVISÓRIA DE ACABAMENTO LAMINADO MELAMÍNICO, MIOLO COLMÉIA - PAINEL/PAINEL</v>
          </cell>
          <cell r="H1147" t="str">
            <v>M2</v>
          </cell>
          <cell r="J1147">
            <v>118.99</v>
          </cell>
        </row>
        <row r="1148">
          <cell r="C1148">
            <v>13751</v>
          </cell>
          <cell r="D1148" t="str">
            <v>DIVISÓRIA NAVAL; MIOLO COLMÉIA - PAINEL/PAINEL - FORNECIMENTO E COLOCAÇÃO ALT. DE 3 METROS</v>
          </cell>
          <cell r="E1148" t="str">
            <v>M2</v>
          </cell>
          <cell r="F1148">
            <v>118.99</v>
          </cell>
          <cell r="G1148">
            <v>1</v>
          </cell>
          <cell r="I1148">
            <v>118.99</v>
          </cell>
        </row>
        <row r="1149">
          <cell r="A1149">
            <v>40352</v>
          </cell>
          <cell r="B1149" t="str">
            <v>VL.02 - DIVISÓRIA DE ACABAMENTO LAMINADO MELAMÍNICO, MIOLO COLMÉIA - PAINEL CEGO</v>
          </cell>
          <cell r="H1149" t="str">
            <v>M2</v>
          </cell>
          <cell r="J1149">
            <v>109.26</v>
          </cell>
        </row>
        <row r="1150">
          <cell r="C1150">
            <v>13752</v>
          </cell>
          <cell r="D1150" t="str">
            <v>DIVISÓRIA NAVAL; MIOLO COLMÉIA - PAINEL CEGO - FORNECIMENTO E COLOCAÇÃO ALT. DE 3 METROS</v>
          </cell>
          <cell r="E1150" t="str">
            <v>M2</v>
          </cell>
          <cell r="F1150">
            <v>109.26</v>
          </cell>
          <cell r="G1150">
            <v>1</v>
          </cell>
          <cell r="I1150">
            <v>109.26</v>
          </cell>
        </row>
        <row r="1151">
          <cell r="A1151">
            <v>40353</v>
          </cell>
          <cell r="B1151" t="str">
            <v>VL.03 - DIVISÓRIA DE ACABAMENTO LAMINADO MELAMÍNICO, MIOLO COLMÉIA - PORTA/BANDEIRA</v>
          </cell>
          <cell r="H1151" t="str">
            <v>M2</v>
          </cell>
          <cell r="J1151">
            <v>185.04</v>
          </cell>
        </row>
        <row r="1152">
          <cell r="C1152">
            <v>13753</v>
          </cell>
          <cell r="D1152" t="str">
            <v>DIVISÓRIA NAVAL; MIOLO COLMÉIA - PORTA/BANDEIRA - FORNECIMENTO E COLOCAÇÃO ALT. DE 3 METROS (C/ FERRAGENS NECESS. P/COLOCAÇÃO)</v>
          </cell>
          <cell r="E1152" t="str">
            <v>M2</v>
          </cell>
          <cell r="F1152">
            <v>185.04</v>
          </cell>
          <cell r="G1152">
            <v>1</v>
          </cell>
          <cell r="I1152">
            <v>185.04</v>
          </cell>
        </row>
        <row r="1153">
          <cell r="A1153">
            <v>40354</v>
          </cell>
          <cell r="B1153" t="str">
            <v>VL.04 - DIVISÓRIA DE ACABAMENTO LAMINADO MELAMÍNICO, MIOLO COLMÉIA - PAINEL/VIDRO</v>
          </cell>
          <cell r="H1153" t="str">
            <v>M2</v>
          </cell>
          <cell r="J1153">
            <v>134.41</v>
          </cell>
        </row>
        <row r="1154">
          <cell r="C1154">
            <v>13754</v>
          </cell>
          <cell r="D1154" t="str">
            <v>DIVISÓRIA NAVAL; MIOLO COLMÉIA - PAINEL/VIDRO - FORNECIMENTO E COLOCAÇÃO ALT. DE 3 METROS</v>
          </cell>
          <cell r="E1154" t="str">
            <v>M2</v>
          </cell>
          <cell r="F1154">
            <v>134.41</v>
          </cell>
          <cell r="G1154">
            <v>1</v>
          </cell>
          <cell r="I1154">
            <v>134.41</v>
          </cell>
        </row>
        <row r="1155">
          <cell r="A1155">
            <v>40355</v>
          </cell>
          <cell r="B1155" t="str">
            <v>VL.05 - DIVISÓRIA DE ACABAMENTO LAMINADO MELAMÍNICO, MIOLO COLMÉIA - PORTA/VIDRO</v>
          </cell>
          <cell r="H1155" t="str">
            <v>M2</v>
          </cell>
          <cell r="J1155">
            <v>209.67</v>
          </cell>
        </row>
        <row r="1156">
          <cell r="C1156">
            <v>13755</v>
          </cell>
          <cell r="D1156" t="str">
            <v>DIVISÓRIA NAVAL; MIOLO COLMÉIA - PORTA/VIDRO - FORNECIMENTO E COLOCAÇÃO ALT. DE 3 METROS (C/ FERRAGENS NECESS. P/COLOCAÇÃO)</v>
          </cell>
          <cell r="E1156" t="str">
            <v>M2</v>
          </cell>
          <cell r="F1156">
            <v>209.67</v>
          </cell>
          <cell r="G1156">
            <v>1</v>
          </cell>
          <cell r="I1156">
            <v>209.67</v>
          </cell>
        </row>
        <row r="1157">
          <cell r="A1157">
            <v>40356</v>
          </cell>
          <cell r="B1157" t="str">
            <v>VL.06 - DIVISÓRIA DE ACABAMENTO LAMINADO MELAMÍNICO, MIOLO COLMÉIA - PAINEL/VIDRO/PAINEL</v>
          </cell>
          <cell r="H1157" t="str">
            <v>M2</v>
          </cell>
          <cell r="J1157">
            <v>141.53</v>
          </cell>
        </row>
        <row r="1158">
          <cell r="C1158">
            <v>13756</v>
          </cell>
          <cell r="D1158" t="str">
            <v>DIVISÓRIA NAVAL; MIOLO COLMÉIA - PAINEL/VIDRO/PAINEL - FORNECIMENTO E COLOCAÇÃO ALT. DE 3 METROS</v>
          </cell>
          <cell r="E1158" t="str">
            <v>M2</v>
          </cell>
          <cell r="F1158">
            <v>141.53</v>
          </cell>
          <cell r="G1158">
            <v>1</v>
          </cell>
          <cell r="I1158">
            <v>141.53</v>
          </cell>
        </row>
        <row r="1159">
          <cell r="A1159">
            <v>40357</v>
          </cell>
          <cell r="B1159" t="str">
            <v>VL.07 - DIVISÓRIA DE ACABAMENTO LAMINADO MELAMÍNICO, MIOLO COLMÉIA - PAINEL/VIDRO/VIDRO</v>
          </cell>
          <cell r="H1159" t="str">
            <v>M2</v>
          </cell>
          <cell r="J1159">
            <v>158.05000000000001</v>
          </cell>
        </row>
        <row r="1160">
          <cell r="C1160">
            <v>13757</v>
          </cell>
          <cell r="D1160" t="str">
            <v>DIVISÓRIA NAVAL; MIOLO COLMÉIA - PAINEL/VIDRO/VIDRO - FORNECIMENTO E COLOCAÇÃO ALT. DE 3 METROS</v>
          </cell>
          <cell r="E1160" t="str">
            <v>M2</v>
          </cell>
          <cell r="F1160">
            <v>158.05000000000001</v>
          </cell>
          <cell r="G1160">
            <v>1</v>
          </cell>
          <cell r="I1160">
            <v>158.05000000000001</v>
          </cell>
        </row>
        <row r="1161">
          <cell r="A1161">
            <v>40358</v>
          </cell>
          <cell r="B1161" t="str">
            <v>VL.08 - DIVISÓRIA DE ACABAMENTO  LAMINADO MELAMÍNICO, MIOLO COLMÉIA - PORTA/BONECA/PAINEL</v>
          </cell>
          <cell r="H1161" t="str">
            <v>M2</v>
          </cell>
          <cell r="J1161">
            <v>235.22</v>
          </cell>
        </row>
        <row r="1162">
          <cell r="C1162">
            <v>13758</v>
          </cell>
          <cell r="D1162" t="str">
            <v>DIVISÓRIA NAVAL; MIOLO COLMÉIA - PORTA/BONECA/PAINEL - FORNECIMENTO E COLOCAÇÃO ALT. DE 3 METROS (C/ FERRAGENS NECESS. P/COLOCAÇÃO)</v>
          </cell>
          <cell r="E1162" t="str">
            <v>M2</v>
          </cell>
          <cell r="F1162">
            <v>235.22</v>
          </cell>
          <cell r="G1162">
            <v>1</v>
          </cell>
          <cell r="I1162">
            <v>235.22</v>
          </cell>
        </row>
        <row r="1163">
          <cell r="A1163">
            <v>40359</v>
          </cell>
          <cell r="B1163" t="str">
            <v>VL.09 - DIVISÓRIA DE ACABAMENTO  LAMINADO MELAMÍNICO, MIOLO COLMÉIA - PORTA/BONECA/VIDRO</v>
          </cell>
          <cell r="H1163" t="str">
            <v>M2</v>
          </cell>
          <cell r="J1163">
            <v>337.12</v>
          </cell>
        </row>
        <row r="1164">
          <cell r="C1164">
            <v>13759</v>
          </cell>
          <cell r="D1164" t="str">
            <v>DIVISÓRIA NAVAL; MIOLO COLMÉIA - PORTA/BONECA/VIDRO - FORNECIMENTO E COLOCAÇÃO ALT. DE 3 METROS (C/ FERRAGENS NECESS. P/COLOCAÇÃO)</v>
          </cell>
          <cell r="E1164" t="str">
            <v>M2</v>
          </cell>
          <cell r="F1164">
            <v>337.12</v>
          </cell>
          <cell r="G1164">
            <v>1</v>
          </cell>
          <cell r="I1164">
            <v>337.12</v>
          </cell>
        </row>
        <row r="1165">
          <cell r="A1165">
            <v>45001</v>
          </cell>
          <cell r="B1165" t="str">
            <v>DEMOLIÇÃO DE ALVENARIA ESTRUTURAL DE BLOCOS VAZADOS DE CONCRETO</v>
          </cell>
          <cell r="H1165" t="str">
            <v>M3</v>
          </cell>
          <cell r="J1165">
            <v>78.37</v>
          </cell>
        </row>
        <row r="1166">
          <cell r="C1166">
            <v>2099</v>
          </cell>
          <cell r="D1166" t="str">
            <v>SERVENTE (SGSP)</v>
          </cell>
          <cell r="E1166" t="str">
            <v>H</v>
          </cell>
          <cell r="F1166">
            <v>19.59</v>
          </cell>
          <cell r="G1166">
            <v>4</v>
          </cell>
          <cell r="I1166">
            <v>78.371200000000002</v>
          </cell>
        </row>
        <row r="1167">
          <cell r="A1167">
            <v>45004</v>
          </cell>
          <cell r="B1167" t="str">
            <v>DEMOLIÇÃO DE ALVENARIA EM GERAL (TIJOLOS OU BLOCOS)</v>
          </cell>
          <cell r="H1167" t="str">
            <v>M3</v>
          </cell>
          <cell r="J1167">
            <v>58.78</v>
          </cell>
        </row>
        <row r="1168">
          <cell r="C1168">
            <v>2099</v>
          </cell>
          <cell r="D1168" t="str">
            <v>SERVENTE (SGSP)</v>
          </cell>
          <cell r="E1168" t="str">
            <v>H</v>
          </cell>
          <cell r="F1168">
            <v>19.59</v>
          </cell>
          <cell r="G1168">
            <v>3</v>
          </cell>
          <cell r="I1168">
            <v>58.778399999999998</v>
          </cell>
        </row>
        <row r="1169">
          <cell r="A1169">
            <v>45007</v>
          </cell>
          <cell r="B1169" t="str">
            <v>DEMOLIÇÃO DE ALVENARIA DE ELEMENTOS VAZADOS</v>
          </cell>
          <cell r="H1169" t="str">
            <v>M3</v>
          </cell>
          <cell r="J1169">
            <v>48.98</v>
          </cell>
        </row>
        <row r="1170">
          <cell r="C1170">
            <v>2099</v>
          </cell>
          <cell r="D1170" t="str">
            <v>SERVENTE (SGSP)</v>
          </cell>
          <cell r="E1170" t="str">
            <v>H</v>
          </cell>
          <cell r="F1170">
            <v>19.59</v>
          </cell>
          <cell r="G1170">
            <v>2.5</v>
          </cell>
          <cell r="I1170">
            <v>48.981999999999999</v>
          </cell>
        </row>
        <row r="1171">
          <cell r="A1171">
            <v>45009</v>
          </cell>
          <cell r="B1171" t="str">
            <v>DEMOLIÇÃO DE VERGAS, CINTAS E PILARETES DE CONCRETO</v>
          </cell>
          <cell r="H1171" t="str">
            <v>M3</v>
          </cell>
          <cell r="J1171">
            <v>254.71</v>
          </cell>
        </row>
        <row r="1172">
          <cell r="C1172">
            <v>2099</v>
          </cell>
          <cell r="D1172" t="str">
            <v>SERVENTE (SGSP)</v>
          </cell>
          <cell r="E1172" t="str">
            <v>H</v>
          </cell>
          <cell r="F1172">
            <v>19.59</v>
          </cell>
          <cell r="G1172">
            <v>13</v>
          </cell>
          <cell r="I1172">
            <v>254.7064</v>
          </cell>
        </row>
        <row r="1173">
          <cell r="A1173">
            <v>45010</v>
          </cell>
          <cell r="B1173" t="str">
            <v>DEMOLIÇÃO DE PLACAS DIVISÓRIAS DE GRANILITE OU SIMILAR</v>
          </cell>
          <cell r="H1173" t="str">
            <v>M2</v>
          </cell>
          <cell r="J1173">
            <v>9.8000000000000007</v>
          </cell>
        </row>
        <row r="1174">
          <cell r="C1174">
            <v>2099</v>
          </cell>
          <cell r="D1174" t="str">
            <v>SERVENTE (SGSP)</v>
          </cell>
          <cell r="E1174" t="str">
            <v>H</v>
          </cell>
          <cell r="F1174">
            <v>19.59</v>
          </cell>
          <cell r="G1174">
            <v>0.5</v>
          </cell>
          <cell r="I1174">
            <v>9.7964000000000002</v>
          </cell>
        </row>
        <row r="1175">
          <cell r="A1175">
            <v>45015</v>
          </cell>
          <cell r="B1175" t="str">
            <v>DEMOLIÇÃO DE DIVISÓRIAS - CHAPAS OU TÁBUAS, INCLUSIVE ENTARUGAMENTO</v>
          </cell>
          <cell r="H1175" t="str">
            <v>M2</v>
          </cell>
          <cell r="J1175">
            <v>7.84</v>
          </cell>
        </row>
        <row r="1176">
          <cell r="C1176">
            <v>2099</v>
          </cell>
          <cell r="D1176" t="str">
            <v>SERVENTE (SGSP)</v>
          </cell>
          <cell r="E1176" t="str">
            <v>H</v>
          </cell>
          <cell r="F1176">
            <v>19.59</v>
          </cell>
          <cell r="G1176">
            <v>0.4</v>
          </cell>
          <cell r="I1176">
            <v>7.8371000000000004</v>
          </cell>
        </row>
        <row r="1177">
          <cell r="A1177">
            <v>46005</v>
          </cell>
          <cell r="B1177" t="str">
            <v>RETIRADA DE ALVENARIA DE BLOCOS DE PEDRA NATURAL</v>
          </cell>
          <cell r="H1177" t="str">
            <v>M3</v>
          </cell>
          <cell r="J1177">
            <v>127.35</v>
          </cell>
        </row>
        <row r="1178">
          <cell r="C1178">
            <v>2099</v>
          </cell>
          <cell r="D1178" t="str">
            <v>SERVENTE (SGSP)</v>
          </cell>
          <cell r="E1178" t="str">
            <v>H</v>
          </cell>
          <cell r="F1178">
            <v>19.59</v>
          </cell>
          <cell r="G1178">
            <v>6.5</v>
          </cell>
          <cell r="I1178">
            <v>127.3532</v>
          </cell>
        </row>
        <row r="1179">
          <cell r="A1179">
            <v>46007</v>
          </cell>
          <cell r="B1179" t="str">
            <v>RETIRADA DE ALVENARIA DE TIJOLOS DE VIDRO OU ELEMENTOS VAZADOS</v>
          </cell>
          <cell r="H1179" t="str">
            <v>M2</v>
          </cell>
          <cell r="J1179">
            <v>19.59</v>
          </cell>
        </row>
        <row r="1180">
          <cell r="C1180">
            <v>2099</v>
          </cell>
          <cell r="D1180" t="str">
            <v>SERVENTE (SGSP)</v>
          </cell>
          <cell r="E1180" t="str">
            <v>H</v>
          </cell>
          <cell r="F1180">
            <v>19.59</v>
          </cell>
          <cell r="G1180">
            <v>1</v>
          </cell>
          <cell r="I1180">
            <v>19.5928</v>
          </cell>
        </row>
        <row r="1181">
          <cell r="A1181">
            <v>46010</v>
          </cell>
          <cell r="B1181" t="str">
            <v>RETIRADA DE PLACAS DIVISÓRIAS DE GRANILITE OU SIMILAR</v>
          </cell>
          <cell r="H1181" t="str">
            <v>M2</v>
          </cell>
          <cell r="J1181">
            <v>19.59</v>
          </cell>
        </row>
        <row r="1182">
          <cell r="C1182">
            <v>2099</v>
          </cell>
          <cell r="D1182" t="str">
            <v>SERVENTE (SGSP)</v>
          </cell>
          <cell r="E1182" t="str">
            <v>H</v>
          </cell>
          <cell r="F1182">
            <v>19.59</v>
          </cell>
          <cell r="G1182">
            <v>1</v>
          </cell>
          <cell r="I1182">
            <v>19.5928</v>
          </cell>
        </row>
        <row r="1183">
          <cell r="A1183">
            <v>46015</v>
          </cell>
          <cell r="B1183" t="str">
            <v>RETIRADA DE DIVISÓRIAS - CHAPAS OU TÁBUAS, EXCLUSIVE ENTARUGAMENTO</v>
          </cell>
          <cell r="H1183" t="str">
            <v>M2</v>
          </cell>
          <cell r="J1183">
            <v>9.64</v>
          </cell>
        </row>
        <row r="1184">
          <cell r="C1184">
            <v>2013</v>
          </cell>
          <cell r="D1184" t="str">
            <v>CARPINTEIRO (SGSP)</v>
          </cell>
          <cell r="E1184" t="str">
            <v>H</v>
          </cell>
          <cell r="F1184">
            <v>24.1</v>
          </cell>
          <cell r="G1184">
            <v>0.4</v>
          </cell>
          <cell r="I1184">
            <v>9.6417000000000002</v>
          </cell>
        </row>
        <row r="1185">
          <cell r="A1185">
            <v>46016</v>
          </cell>
          <cell r="B1185" t="str">
            <v>RETIRADA DE DIVISÓRIAS - CHAPAS OU TÁBUAS, INCLUSIVE ENTARUGAMENTO</v>
          </cell>
          <cell r="H1185" t="str">
            <v>M2</v>
          </cell>
          <cell r="J1185">
            <v>19.28</v>
          </cell>
        </row>
        <row r="1186">
          <cell r="C1186">
            <v>2013</v>
          </cell>
          <cell r="D1186" t="str">
            <v>CARPINTEIRO (SGSP)</v>
          </cell>
          <cell r="E1186" t="str">
            <v>H</v>
          </cell>
          <cell r="F1186">
            <v>24.1</v>
          </cell>
          <cell r="G1186">
            <v>0.8</v>
          </cell>
          <cell r="I1186">
            <v>19.2834</v>
          </cell>
        </row>
        <row r="1187">
          <cell r="A1187">
            <v>46019</v>
          </cell>
          <cell r="B1187" t="str">
            <v>RETIRADA DE DIVISÓRIAS - CHAPAS FIB.MADEIRA, COM MONTANTES METÁLICOS</v>
          </cell>
          <cell r="H1187" t="str">
            <v>M2</v>
          </cell>
          <cell r="J1187">
            <v>28.93</v>
          </cell>
        </row>
        <row r="1188">
          <cell r="C1188">
            <v>2013</v>
          </cell>
          <cell r="D1188" t="str">
            <v>CARPINTEIRO (SGSP)</v>
          </cell>
          <cell r="E1188" t="str">
            <v>H</v>
          </cell>
          <cell r="F1188">
            <v>24.1</v>
          </cell>
          <cell r="G1188">
            <v>1.2</v>
          </cell>
          <cell r="I1188">
            <v>28.9251</v>
          </cell>
        </row>
        <row r="1189">
          <cell r="A1189">
            <v>47010</v>
          </cell>
          <cell r="B1189" t="str">
            <v>RECOLOCAÇÃO DE PLACAS DIVISÓRIAS DE GRANILITE OU SIMILAR</v>
          </cell>
          <cell r="H1189" t="str">
            <v>M2</v>
          </cell>
          <cell r="J1189">
            <v>60.71</v>
          </cell>
        </row>
        <row r="1190">
          <cell r="C1190">
            <v>2020</v>
          </cell>
          <cell r="D1190" t="str">
            <v>PEDREIRO (SGSP)</v>
          </cell>
          <cell r="E1190" t="str">
            <v>H</v>
          </cell>
          <cell r="F1190">
            <v>24.28</v>
          </cell>
          <cell r="G1190">
            <v>2.5</v>
          </cell>
          <cell r="I1190">
            <v>60.7119</v>
          </cell>
        </row>
        <row r="1191">
          <cell r="A1191">
            <v>47015</v>
          </cell>
          <cell r="B1191" t="str">
            <v>RECOLOCAÇÃO DE DIVISÓRIAS - CHAPAS OU TÁBUAS, EXCLUSIVE ENTARUGAMENTO</v>
          </cell>
          <cell r="H1191" t="str">
            <v>M2</v>
          </cell>
          <cell r="J1191">
            <v>18.8</v>
          </cell>
        </row>
        <row r="1192">
          <cell r="C1192">
            <v>2013</v>
          </cell>
          <cell r="D1192" t="str">
            <v>CARPINTEIRO (SGSP)</v>
          </cell>
          <cell r="E1192" t="str">
            <v>H</v>
          </cell>
          <cell r="F1192">
            <v>24.1</v>
          </cell>
          <cell r="G1192">
            <v>0.4</v>
          </cell>
          <cell r="I1192">
            <v>9.6417000000000002</v>
          </cell>
        </row>
        <row r="1193">
          <cell r="C1193">
            <v>2014</v>
          </cell>
          <cell r="D1193" t="str">
            <v>AJUDANTE DE CARPINTEIRO (SGSP)</v>
          </cell>
          <cell r="E1193" t="str">
            <v>H</v>
          </cell>
          <cell r="F1193">
            <v>19.559999999999999</v>
          </cell>
          <cell r="G1193">
            <v>0.4</v>
          </cell>
          <cell r="I1193">
            <v>7.8268000000000004</v>
          </cell>
        </row>
        <row r="1194">
          <cell r="C1194">
            <v>17515</v>
          </cell>
          <cell r="D1194" t="str">
            <v>PREGO 18 X 27 COMUM - POLIDO</v>
          </cell>
          <cell r="E1194" t="str">
            <v>Kg</v>
          </cell>
          <cell r="F1194">
            <v>16.64</v>
          </cell>
          <cell r="G1194">
            <v>0.08</v>
          </cell>
          <cell r="I1194">
            <v>1.3311999999999999</v>
          </cell>
        </row>
        <row r="1195">
          <cell r="A1195">
            <v>47016</v>
          </cell>
          <cell r="B1195" t="str">
            <v>RECOLOCAÇÃO DE DIVISÓRIAS - CHAPAS OU TÁBUAS, INCLUSIVE ENTARUGAMENTO</v>
          </cell>
          <cell r="H1195" t="str">
            <v>M2</v>
          </cell>
          <cell r="J1195">
            <v>38.270000000000003</v>
          </cell>
        </row>
        <row r="1196">
          <cell r="C1196">
            <v>2013</v>
          </cell>
          <cell r="D1196" t="str">
            <v>CARPINTEIRO (SGSP)</v>
          </cell>
          <cell r="E1196" t="str">
            <v>H</v>
          </cell>
          <cell r="F1196">
            <v>24.1</v>
          </cell>
          <cell r="G1196">
            <v>0.8</v>
          </cell>
          <cell r="I1196">
            <v>19.2834</v>
          </cell>
        </row>
        <row r="1197">
          <cell r="C1197">
            <v>2014</v>
          </cell>
          <cell r="D1197" t="str">
            <v>AJUDANTE DE CARPINTEIRO (SGSP)</v>
          </cell>
          <cell r="E1197" t="str">
            <v>H</v>
          </cell>
          <cell r="F1197">
            <v>19.559999999999999</v>
          </cell>
          <cell r="G1197">
            <v>0.8</v>
          </cell>
          <cell r="I1197">
            <v>15.653600000000001</v>
          </cell>
        </row>
        <row r="1198">
          <cell r="C1198">
            <v>17515</v>
          </cell>
          <cell r="D1198" t="str">
            <v>PREGO 18 X 27 COMUM - POLIDO</v>
          </cell>
          <cell r="E1198" t="str">
            <v>Kg</v>
          </cell>
          <cell r="F1198">
            <v>16.64</v>
          </cell>
          <cell r="G1198">
            <v>0.2</v>
          </cell>
          <cell r="I1198">
            <v>3.3279999999999998</v>
          </cell>
        </row>
        <row r="1199">
          <cell r="A1199">
            <v>47019</v>
          </cell>
          <cell r="B1199" t="str">
            <v>RECOLOCAÇÃO DE DIVISÓRIAS - CHAPAS FIB.MADEIRA, COM MONTANTES METÁLICOS</v>
          </cell>
          <cell r="H1199" t="str">
            <v>M2</v>
          </cell>
          <cell r="J1199">
            <v>52.41</v>
          </cell>
        </row>
        <row r="1200">
          <cell r="C1200">
            <v>2013</v>
          </cell>
          <cell r="D1200" t="str">
            <v>CARPINTEIRO (SGSP)</v>
          </cell>
          <cell r="E1200" t="str">
            <v>H</v>
          </cell>
          <cell r="F1200">
            <v>24.1</v>
          </cell>
          <cell r="G1200">
            <v>1.2</v>
          </cell>
          <cell r="I1200">
            <v>28.9251</v>
          </cell>
        </row>
        <row r="1201">
          <cell r="C1201">
            <v>2014</v>
          </cell>
          <cell r="D1201" t="str">
            <v>AJUDANTE DE CARPINTEIRO (SGSP)</v>
          </cell>
          <cell r="E1201" t="str">
            <v>H</v>
          </cell>
          <cell r="F1201">
            <v>19.559999999999999</v>
          </cell>
          <cell r="G1201">
            <v>1.2</v>
          </cell>
          <cell r="I1201">
            <v>23.480399999999999</v>
          </cell>
        </row>
        <row r="1202">
          <cell r="A1202">
            <v>50101</v>
          </cell>
          <cell r="B1202" t="str">
            <v>ARGAMASSA IMPERMEABILIZANTE DE CIMENTO E AREIA (REBOCO IMPERMEÁVEL) - TRAÇO 1:3, ESPESSURA DE 20MM</v>
          </cell>
          <cell r="H1202" t="str">
            <v>M2</v>
          </cell>
          <cell r="J1202">
            <v>52.91</v>
          </cell>
        </row>
        <row r="1203">
          <cell r="C1203">
            <v>2020</v>
          </cell>
          <cell r="D1203" t="str">
            <v>PEDREIRO (SGSP)</v>
          </cell>
          <cell r="E1203" t="str">
            <v>H</v>
          </cell>
          <cell r="F1203">
            <v>24.28</v>
          </cell>
          <cell r="G1203">
            <v>0.75</v>
          </cell>
          <cell r="I1203">
            <v>18.2135</v>
          </cell>
        </row>
        <row r="1204">
          <cell r="C1204">
            <v>2099</v>
          </cell>
          <cell r="D1204" t="str">
            <v>SERVENTE (SGSP)</v>
          </cell>
          <cell r="E1204" t="str">
            <v>H</v>
          </cell>
          <cell r="F1204">
            <v>19.59</v>
          </cell>
          <cell r="G1204">
            <v>0.95</v>
          </cell>
          <cell r="I1204">
            <v>18.613099999999999</v>
          </cell>
        </row>
        <row r="1205">
          <cell r="C1205">
            <v>10501</v>
          </cell>
          <cell r="D1205" t="str">
            <v>AREIA LAVADA</v>
          </cell>
          <cell r="E1205" t="str">
            <v>M3</v>
          </cell>
          <cell r="F1205">
            <v>127.06</v>
          </cell>
          <cell r="G1205">
            <v>2.4299999999999999E-2</v>
          </cell>
          <cell r="I1205">
            <v>3.0874000000000001</v>
          </cell>
        </row>
        <row r="1206">
          <cell r="C1206">
            <v>10517</v>
          </cell>
          <cell r="D1206" t="str">
            <v>CIMENTO PORTLAND CPII-E/F-32</v>
          </cell>
          <cell r="E1206" t="str">
            <v>Kg</v>
          </cell>
          <cell r="F1206">
            <v>0.57999999999999996</v>
          </cell>
          <cell r="G1206">
            <v>9.7200000000000006</v>
          </cell>
          <cell r="I1206">
            <v>5.6375999999999999</v>
          </cell>
        </row>
        <row r="1207">
          <cell r="C1207">
            <v>14022</v>
          </cell>
          <cell r="D1207" t="str">
            <v>PRIMER HIDROFUGANTE A BASE DE SILANO SILOXANO P/ SUPERFÍCIES DE CONCRETO, ALVENARIA, ETC.</v>
          </cell>
          <cell r="E1207" t="str">
            <v>Kg</v>
          </cell>
          <cell r="F1207">
            <v>73.540000000000006</v>
          </cell>
          <cell r="G1207">
            <v>0.1</v>
          </cell>
          <cell r="I1207">
            <v>7.3540000000000001</v>
          </cell>
        </row>
        <row r="1208">
          <cell r="A1208">
            <v>50103</v>
          </cell>
          <cell r="B1208" t="str">
            <v>ARGAMASSA IMPERMEABILIZANTE DE CIMENTO E AREIA (SUBSOLOS) - TRAÇO 1:2,5, ESPESSURA DE 20MM</v>
          </cell>
          <cell r="H1208" t="str">
            <v>M2</v>
          </cell>
          <cell r="J1208">
            <v>53.67</v>
          </cell>
        </row>
        <row r="1209">
          <cell r="C1209">
            <v>2020</v>
          </cell>
          <cell r="D1209" t="str">
            <v>PEDREIRO (SGSP)</v>
          </cell>
          <cell r="E1209" t="str">
            <v>H</v>
          </cell>
          <cell r="F1209">
            <v>24.28</v>
          </cell>
          <cell r="G1209">
            <v>0.75</v>
          </cell>
          <cell r="I1209">
            <v>18.2135</v>
          </cell>
        </row>
        <row r="1210">
          <cell r="C1210">
            <v>2099</v>
          </cell>
          <cell r="D1210" t="str">
            <v>SERVENTE (SGSP)</v>
          </cell>
          <cell r="E1210" t="str">
            <v>H</v>
          </cell>
          <cell r="F1210">
            <v>19.59</v>
          </cell>
          <cell r="G1210">
            <v>0.95</v>
          </cell>
          <cell r="I1210">
            <v>18.613099999999999</v>
          </cell>
        </row>
        <row r="1211">
          <cell r="C1211">
            <v>10501</v>
          </cell>
          <cell r="D1211" t="str">
            <v>AREIA LAVADA</v>
          </cell>
          <cell r="E1211" t="str">
            <v>M3</v>
          </cell>
          <cell r="F1211">
            <v>127.06</v>
          </cell>
          <cell r="G1211">
            <v>2.3400000000000001E-2</v>
          </cell>
          <cell r="I1211">
            <v>2.9731000000000001</v>
          </cell>
        </row>
        <row r="1212">
          <cell r="C1212">
            <v>10517</v>
          </cell>
          <cell r="D1212" t="str">
            <v>CIMENTO PORTLAND CPII-E/F-32</v>
          </cell>
          <cell r="E1212" t="str">
            <v>Kg</v>
          </cell>
          <cell r="F1212">
            <v>0.57999999999999996</v>
          </cell>
          <cell r="G1212">
            <v>11.24</v>
          </cell>
          <cell r="I1212">
            <v>6.5191999999999997</v>
          </cell>
        </row>
        <row r="1213">
          <cell r="C1213">
            <v>14022</v>
          </cell>
          <cell r="D1213" t="str">
            <v>PRIMER HIDROFUGANTE A BASE DE SILANO SILOXANO P/ SUPERFÍCIES DE CONCRETO, ALVENARIA, ETC.</v>
          </cell>
          <cell r="E1213" t="str">
            <v>Kg</v>
          </cell>
          <cell r="F1213">
            <v>73.540000000000006</v>
          </cell>
          <cell r="G1213">
            <v>0.1</v>
          </cell>
          <cell r="I1213">
            <v>7.3540000000000001</v>
          </cell>
        </row>
        <row r="1214">
          <cell r="A1214">
            <v>50130</v>
          </cell>
          <cell r="B1214" t="str">
            <v>CIMENTO IMPERMEABILIZANTE DE CRISTALIZAÇÃO - ESTRUTUTURA ENTERRADA</v>
          </cell>
          <cell r="H1214" t="str">
            <v>M2</v>
          </cell>
          <cell r="J1214">
            <v>68.75</v>
          </cell>
        </row>
        <row r="1215">
          <cell r="C1215">
            <v>14008</v>
          </cell>
          <cell r="D1215" t="str">
            <v>CIMENTO IMPERMEABILIZANTE DE CRISTALIZAÇÃO - ESTRUTURA ENTERRADA - COM APLICAÇÃO</v>
          </cell>
          <cell r="E1215" t="str">
            <v>M2</v>
          </cell>
          <cell r="F1215">
            <v>68.75</v>
          </cell>
          <cell r="G1215">
            <v>1</v>
          </cell>
          <cell r="I1215">
            <v>68.75</v>
          </cell>
        </row>
        <row r="1216">
          <cell r="A1216">
            <v>50140</v>
          </cell>
          <cell r="B1216" t="str">
            <v>REGULARIZAÇÃO COM ARGAMASSA DE CIMENTO E AREIA - TRAÇO 1:3, ESPESSURA MÉDIA 30MM</v>
          </cell>
          <cell r="H1216" t="str">
            <v>M2</v>
          </cell>
          <cell r="J1216">
            <v>39.49</v>
          </cell>
        </row>
        <row r="1217">
          <cell r="C1217">
            <v>2020</v>
          </cell>
          <cell r="D1217" t="str">
            <v>PEDREIRO (SGSP)</v>
          </cell>
          <cell r="E1217" t="str">
            <v>H</v>
          </cell>
          <cell r="F1217">
            <v>24.28</v>
          </cell>
          <cell r="G1217">
            <v>0.6</v>
          </cell>
          <cell r="I1217">
            <v>14.5708</v>
          </cell>
        </row>
        <row r="1218">
          <cell r="C1218">
            <v>2099</v>
          </cell>
          <cell r="D1218" t="str">
            <v>SERVENTE (SGSP)</v>
          </cell>
          <cell r="E1218" t="str">
            <v>H</v>
          </cell>
          <cell r="F1218">
            <v>19.59</v>
          </cell>
          <cell r="G1218">
            <v>0.3</v>
          </cell>
          <cell r="I1218">
            <v>5.8777999999999997</v>
          </cell>
        </row>
        <row r="1219">
          <cell r="C1219">
            <v>10630</v>
          </cell>
          <cell r="D1219" t="str">
            <v>ARGAMASSA DE CIMENTO COM AREIA GROSSA 1:3</v>
          </cell>
          <cell r="E1219" t="str">
            <v>M3</v>
          </cell>
          <cell r="F1219">
            <v>634.78</v>
          </cell>
          <cell r="G1219">
            <v>0.03</v>
          </cell>
          <cell r="I1219">
            <v>19.043399999999998</v>
          </cell>
        </row>
        <row r="1220">
          <cell r="A1220">
            <v>50143</v>
          </cell>
          <cell r="B1220" t="str">
            <v>PINTURA PROTETORA COM TINTA BETUMINOSA (PARA  ARGAMASSA IMPERMEÁVEL) - 2 DEMÃOS</v>
          </cell>
          <cell r="H1220" t="str">
            <v>M2</v>
          </cell>
          <cell r="J1220">
            <v>15.34</v>
          </cell>
        </row>
        <row r="1221">
          <cell r="C1221">
            <v>2099</v>
          </cell>
          <cell r="D1221" t="str">
            <v>SERVENTE (SGSP)</v>
          </cell>
          <cell r="E1221" t="str">
            <v>H</v>
          </cell>
          <cell r="F1221">
            <v>19.59</v>
          </cell>
          <cell r="G1221">
            <v>0.3</v>
          </cell>
          <cell r="I1221">
            <v>5.8777999999999997</v>
          </cell>
        </row>
        <row r="1222">
          <cell r="C1222">
            <v>14040</v>
          </cell>
          <cell r="D1222" t="str">
            <v>TINTA BETUMINOSA PARA CONCRETO E ALVENARIA</v>
          </cell>
          <cell r="E1222" t="str">
            <v>L</v>
          </cell>
          <cell r="F1222">
            <v>18.93</v>
          </cell>
          <cell r="G1222">
            <v>0.5</v>
          </cell>
          <cell r="I1222">
            <v>9.4649999999999999</v>
          </cell>
        </row>
        <row r="1223">
          <cell r="A1223">
            <v>50147</v>
          </cell>
          <cell r="B1223" t="str">
            <v>PROTEÇÃO MECÂNICA COM ARGAMASSA DE CIMENTO E AREIA - TRAÇO 1:7, ESPESSURA MÉDIA 30MM</v>
          </cell>
          <cell r="H1223" t="str">
            <v>M2</v>
          </cell>
          <cell r="J1223">
            <v>36.15</v>
          </cell>
        </row>
        <row r="1224">
          <cell r="C1224">
            <v>2020</v>
          </cell>
          <cell r="D1224" t="str">
            <v>PEDREIRO (SGSP)</v>
          </cell>
          <cell r="E1224" t="str">
            <v>H</v>
          </cell>
          <cell r="F1224">
            <v>24.28</v>
          </cell>
          <cell r="G1224">
            <v>0.5</v>
          </cell>
          <cell r="I1224">
            <v>12.142300000000001</v>
          </cell>
        </row>
        <row r="1225">
          <cell r="C1225">
            <v>2099</v>
          </cell>
          <cell r="D1225" t="str">
            <v>SERVENTE (SGSP)</v>
          </cell>
          <cell r="E1225" t="str">
            <v>H</v>
          </cell>
          <cell r="F1225">
            <v>19.59</v>
          </cell>
          <cell r="G1225">
            <v>0.5</v>
          </cell>
          <cell r="I1225">
            <v>9.7964000000000002</v>
          </cell>
        </row>
        <row r="1226">
          <cell r="C1226">
            <v>10638</v>
          </cell>
          <cell r="D1226" t="str">
            <v>ARGAMASSA DE CIMENTO COM AREIA GROSSA 1:7</v>
          </cell>
          <cell r="E1226" t="str">
            <v>M3</v>
          </cell>
          <cell r="F1226">
            <v>473.54</v>
          </cell>
          <cell r="G1226">
            <v>0.03</v>
          </cell>
          <cell r="I1226">
            <v>14.206200000000001</v>
          </cell>
        </row>
        <row r="1227">
          <cell r="A1227">
            <v>50202</v>
          </cell>
          <cell r="B1227" t="str">
            <v>ARGAMASSA IMPERMEABILIZANTE DE CIMENTO E AREIA (RESERVATÓRIOS E PISCINAS) - TRAÇO 1:3, ESPESSURA 30MM</v>
          </cell>
          <cell r="H1227" t="str">
            <v>M2</v>
          </cell>
          <cell r="J1227">
            <v>112.94</v>
          </cell>
        </row>
        <row r="1228">
          <cell r="C1228">
            <v>2020</v>
          </cell>
          <cell r="D1228" t="str">
            <v>PEDREIRO (SGSP)</v>
          </cell>
          <cell r="E1228" t="str">
            <v>H</v>
          </cell>
          <cell r="F1228">
            <v>24.28</v>
          </cell>
          <cell r="G1228">
            <v>1</v>
          </cell>
          <cell r="I1228">
            <v>24.284700000000001</v>
          </cell>
        </row>
        <row r="1229">
          <cell r="C1229">
            <v>2099</v>
          </cell>
          <cell r="D1229" t="str">
            <v>SERVENTE (SGSP)</v>
          </cell>
          <cell r="E1229" t="str">
            <v>H</v>
          </cell>
          <cell r="F1229">
            <v>19.59</v>
          </cell>
          <cell r="G1229">
            <v>0.55000000000000004</v>
          </cell>
          <cell r="I1229">
            <v>10.776</v>
          </cell>
        </row>
        <row r="1230">
          <cell r="C1230">
            <v>10630</v>
          </cell>
          <cell r="D1230" t="str">
            <v>ARGAMASSA DE CIMENTO COM AREIA GROSSA 1:3</v>
          </cell>
          <cell r="E1230" t="str">
            <v>M3</v>
          </cell>
          <cell r="F1230">
            <v>634.78</v>
          </cell>
          <cell r="G1230">
            <v>0.03</v>
          </cell>
          <cell r="I1230">
            <v>19.043399999999998</v>
          </cell>
        </row>
        <row r="1231">
          <cell r="C1231">
            <v>14022</v>
          </cell>
          <cell r="D1231" t="str">
            <v>PRIMER HIDROFUGANTE A BASE DE SILANO SILOXANO P/ SUPERFÍCIES DE CONCRETO, ALVENARIA, ETC.</v>
          </cell>
          <cell r="E1231" t="str">
            <v>Kg</v>
          </cell>
          <cell r="F1231">
            <v>73.540000000000006</v>
          </cell>
          <cell r="G1231">
            <v>0.8</v>
          </cell>
          <cell r="I1231">
            <v>58.832000000000001</v>
          </cell>
        </row>
        <row r="1232">
          <cell r="A1232">
            <v>50230</v>
          </cell>
          <cell r="B1232" t="str">
            <v>CIMENTO IMPERMEABILIZANTE DE CRISTALIZAÇÃO - ESTRUTURA ELEVADA</v>
          </cell>
          <cell r="H1232" t="str">
            <v>M2</v>
          </cell>
          <cell r="J1232">
            <v>63.02</v>
          </cell>
        </row>
        <row r="1233">
          <cell r="C1233">
            <v>14007</v>
          </cell>
          <cell r="D1233" t="str">
            <v>CIMENTO IMPERMEABILIZANTE DE CRISTALIZAÇÃO - ESTRUTURA ELEVADA - COM APLICAÇÃO</v>
          </cell>
          <cell r="E1233" t="str">
            <v>M2</v>
          </cell>
          <cell r="F1233">
            <v>63.02</v>
          </cell>
          <cell r="G1233">
            <v>1</v>
          </cell>
          <cell r="I1233">
            <v>63.02</v>
          </cell>
        </row>
        <row r="1234">
          <cell r="A1234">
            <v>50243</v>
          </cell>
          <cell r="B1234" t="str">
            <v>PINTURA PROTETORA COM TINTA BETUMINOSA (PARA ARGAMASSA IMPERMEÁVEL) - 2 DEMÃOS</v>
          </cell>
          <cell r="H1234" t="str">
            <v>M2</v>
          </cell>
          <cell r="J1234">
            <v>15.34</v>
          </cell>
        </row>
        <row r="1235">
          <cell r="C1235">
            <v>2099</v>
          </cell>
          <cell r="D1235" t="str">
            <v>SERVENTE (SGSP)</v>
          </cell>
          <cell r="E1235" t="str">
            <v>H</v>
          </cell>
          <cell r="F1235">
            <v>19.59</v>
          </cell>
          <cell r="G1235">
            <v>0.3</v>
          </cell>
          <cell r="I1235">
            <v>5.8777999999999997</v>
          </cell>
        </row>
        <row r="1236">
          <cell r="C1236">
            <v>14040</v>
          </cell>
          <cell r="D1236" t="str">
            <v>TINTA BETUMINOSA PARA CONCRETO E ALVENARIA</v>
          </cell>
          <cell r="E1236" t="str">
            <v>L</v>
          </cell>
          <cell r="F1236">
            <v>18.93</v>
          </cell>
          <cell r="G1236">
            <v>0.5</v>
          </cell>
          <cell r="I1236">
            <v>9.4649999999999999</v>
          </cell>
        </row>
        <row r="1237">
          <cell r="A1237">
            <v>50244</v>
          </cell>
          <cell r="B1237" t="str">
            <v>PINTURA PROTETORA COM TINTA A BASE DE EPÓXI (PARA ARGAMASSA IMPERMEÁVEL)</v>
          </cell>
          <cell r="H1237" t="str">
            <v>M2</v>
          </cell>
          <cell r="J1237">
            <v>156.51</v>
          </cell>
        </row>
        <row r="1238">
          <cell r="C1238">
            <v>2075</v>
          </cell>
          <cell r="D1238" t="str">
            <v>PINTOR (SGSP)</v>
          </cell>
          <cell r="E1238" t="str">
            <v>H</v>
          </cell>
          <cell r="F1238">
            <v>25.93</v>
          </cell>
          <cell r="G1238">
            <v>1.9</v>
          </cell>
          <cell r="I1238">
            <v>49.275799999999997</v>
          </cell>
        </row>
        <row r="1239">
          <cell r="C1239">
            <v>2076</v>
          </cell>
          <cell r="D1239" t="str">
            <v>AJUDANTE DE PINTOR (SGSP)</v>
          </cell>
          <cell r="E1239" t="str">
            <v>H</v>
          </cell>
          <cell r="F1239">
            <v>19.559999999999999</v>
          </cell>
          <cell r="G1239">
            <v>1.9</v>
          </cell>
          <cell r="I1239">
            <v>37.177300000000002</v>
          </cell>
        </row>
        <row r="1240">
          <cell r="C1240">
            <v>37030</v>
          </cell>
          <cell r="D1240" t="str">
            <v>TINTA A BASE DE RESINA EPÓXI</v>
          </cell>
          <cell r="E1240" t="str">
            <v>L</v>
          </cell>
          <cell r="F1240">
            <v>93.45</v>
          </cell>
          <cell r="G1240">
            <v>0.5</v>
          </cell>
          <cell r="I1240">
            <v>46.725000000000001</v>
          </cell>
        </row>
        <row r="1241">
          <cell r="C1241">
            <v>37520</v>
          </cell>
          <cell r="D1241" t="str">
            <v>SELADOR P/ TINTA EPÓXI (P/FUNDO DE PAREDE,S/MASSA CORRIDA)</v>
          </cell>
          <cell r="E1241" t="str">
            <v>L</v>
          </cell>
          <cell r="F1241">
            <v>70.209999999999994</v>
          </cell>
          <cell r="G1241">
            <v>0.3</v>
          </cell>
          <cell r="I1241">
            <v>21.062999999999999</v>
          </cell>
        </row>
        <row r="1242">
          <cell r="C1242">
            <v>37530</v>
          </cell>
          <cell r="D1242" t="str">
            <v>LIXA D'ÁGUA - N. 80  E  N. 320</v>
          </cell>
          <cell r="E1242" t="str">
            <v>Un</v>
          </cell>
          <cell r="F1242">
            <v>1.51</v>
          </cell>
          <cell r="G1242">
            <v>1.5</v>
          </cell>
          <cell r="I1242">
            <v>2.2650000000000001</v>
          </cell>
        </row>
        <row r="1243">
          <cell r="A1243">
            <v>50302</v>
          </cell>
          <cell r="B1243" t="str">
            <v>ARGAMASSA IMPERMEABILIZANTE DE CIMENTO E AREIA (CALHAS E MARQUISES) - TRAÇO 1:3, ESPESSURA 30MM</v>
          </cell>
          <cell r="H1243" t="str">
            <v>M2</v>
          </cell>
          <cell r="J1243">
            <v>112.94</v>
          </cell>
        </row>
        <row r="1244">
          <cell r="C1244">
            <v>2020</v>
          </cell>
          <cell r="D1244" t="str">
            <v>PEDREIRO (SGSP)</v>
          </cell>
          <cell r="E1244" t="str">
            <v>H</v>
          </cell>
          <cell r="F1244">
            <v>24.28</v>
          </cell>
          <cell r="G1244">
            <v>1</v>
          </cell>
          <cell r="I1244">
            <v>24.284700000000001</v>
          </cell>
        </row>
        <row r="1245">
          <cell r="C1245">
            <v>2099</v>
          </cell>
          <cell r="D1245" t="str">
            <v>SERVENTE (SGSP)</v>
          </cell>
          <cell r="E1245" t="str">
            <v>H</v>
          </cell>
          <cell r="F1245">
            <v>19.59</v>
          </cell>
          <cell r="G1245">
            <v>0.55000000000000004</v>
          </cell>
          <cell r="I1245">
            <v>10.776</v>
          </cell>
        </row>
        <row r="1246">
          <cell r="C1246">
            <v>10630</v>
          </cell>
          <cell r="D1246" t="str">
            <v>ARGAMASSA DE CIMENTO COM AREIA GROSSA 1:3</v>
          </cell>
          <cell r="E1246" t="str">
            <v>M3</v>
          </cell>
          <cell r="F1246">
            <v>634.78</v>
          </cell>
          <cell r="G1246">
            <v>0.03</v>
          </cell>
          <cell r="I1246">
            <v>19.043399999999998</v>
          </cell>
        </row>
        <row r="1247">
          <cell r="C1247">
            <v>14022</v>
          </cell>
          <cell r="D1247" t="str">
            <v>PRIMER HIDROFUGANTE A BASE DE SILANO SILOXANO P/ SUPERFÍCIES DE CONCRETO, ALVENARIA, ETC.</v>
          </cell>
          <cell r="E1247" t="str">
            <v>Kg</v>
          </cell>
          <cell r="F1247">
            <v>73.540000000000006</v>
          </cell>
          <cell r="G1247">
            <v>0.8</v>
          </cell>
          <cell r="I1247">
            <v>58.832000000000001</v>
          </cell>
        </row>
        <row r="1248">
          <cell r="A1248">
            <v>50305</v>
          </cell>
          <cell r="B1248" t="str">
            <v>IMPERMEABILIZAÇÃO COM MEMBRANAS ASFÁLTICAS - COM 3 CAMADAS DE FELTRO ASFÁLTICO 15LBS</v>
          </cell>
          <cell r="H1248" t="str">
            <v>M2</v>
          </cell>
          <cell r="J1248">
            <v>212.29</v>
          </cell>
        </row>
        <row r="1249">
          <cell r="C1249">
            <v>14032</v>
          </cell>
          <cell r="D1249" t="str">
            <v>MEMBRANAS ASFÁLTICAS - 3 CAMADAS DE FELTRO ASFÁLTICO 15LBS COM APLICAÇÃO A QUENTE (FORNECIMENTO E COLOCAÇÃO)</v>
          </cell>
          <cell r="E1249" t="str">
            <v>M2</v>
          </cell>
          <cell r="F1249">
            <v>212.29</v>
          </cell>
          <cell r="G1249">
            <v>1</v>
          </cell>
          <cell r="I1249">
            <v>212.29</v>
          </cell>
        </row>
        <row r="1250">
          <cell r="A1250">
            <v>50306</v>
          </cell>
          <cell r="B1250" t="str">
            <v>IMPERMEABILIZAÇÃO COM MEMBRANAS ASFÁLTICAS - COM 4 CAMADAS DE FELTRO ASFÁLTICO 15LBS</v>
          </cell>
          <cell r="H1250" t="str">
            <v>M2</v>
          </cell>
          <cell r="J1250">
            <v>391.72</v>
          </cell>
        </row>
        <row r="1251">
          <cell r="C1251">
            <v>14034</v>
          </cell>
          <cell r="D1251" t="str">
            <v>MEMBRANAS ASFÁLTICAS - 4 CAMADAS DE FELTRO ASFÁLTICO 15LBS COM APLICAÇÃO A QUENTE (FORNECIMENTO E COLOCAÇÃO)</v>
          </cell>
          <cell r="E1251" t="str">
            <v>M2</v>
          </cell>
          <cell r="F1251">
            <v>391.72</v>
          </cell>
          <cell r="G1251">
            <v>1</v>
          </cell>
          <cell r="I1251">
            <v>391.72</v>
          </cell>
        </row>
        <row r="1252">
          <cell r="A1252">
            <v>50307</v>
          </cell>
          <cell r="B1252" t="str">
            <v>IMPERMEABILIZAÇÃO COM MEMBRANAS ASFÁLTICAS - COM 5 CAMADAS DE FELTRO ASFÁLTICO 15LBS</v>
          </cell>
          <cell r="H1252" t="str">
            <v>M2</v>
          </cell>
          <cell r="J1252">
            <v>603.88</v>
          </cell>
        </row>
        <row r="1253">
          <cell r="C1253">
            <v>14036</v>
          </cell>
          <cell r="D1253" t="str">
            <v>MEMBRANAS ASFÁLTICAS - 5 CAMADAS DE FELTRO ASFÁLTICO 15LBS COM APLICAÇÃO A QUENTE (FORNECIMENTO E COLOCAÇÃO)</v>
          </cell>
          <cell r="E1253" t="str">
            <v>M2</v>
          </cell>
          <cell r="F1253">
            <v>603.88</v>
          </cell>
          <cell r="G1253">
            <v>1</v>
          </cell>
          <cell r="I1253">
            <v>603.88</v>
          </cell>
        </row>
        <row r="1254">
          <cell r="A1254">
            <v>50308</v>
          </cell>
          <cell r="B1254" t="str">
            <v>MANTA ASFÁLTICA ESPESSURA DE 3MM COM VÉU DE POLIÉSTER COLADA A MAÇARICO</v>
          </cell>
          <cell r="H1254" t="str">
            <v>M2</v>
          </cell>
          <cell r="J1254">
            <v>98.34</v>
          </cell>
        </row>
        <row r="1255">
          <cell r="C1255">
            <v>14037</v>
          </cell>
          <cell r="D1255" t="str">
            <v>MANTA ASFÁLTICA E=3MM C/ VÉU DE POLIÉSTER-COLADA A MAÇARICO (FORNECIMENTO DO MATERIAL E COLOCAÇÃO)</v>
          </cell>
          <cell r="E1255" t="str">
            <v>M2</v>
          </cell>
          <cell r="F1255">
            <v>98.34</v>
          </cell>
          <cell r="G1255">
            <v>1</v>
          </cell>
          <cell r="I1255">
            <v>98.34</v>
          </cell>
        </row>
        <row r="1256">
          <cell r="A1256">
            <v>50309</v>
          </cell>
          <cell r="B1256" t="str">
            <v>MANTA ASFÁLTICA ESPESSURA DE 4MM COM VÉU DE POLIÉSTER COLADA A MAÇARICO</v>
          </cell>
          <cell r="H1256" t="str">
            <v>M2</v>
          </cell>
          <cell r="J1256">
            <v>97.89</v>
          </cell>
        </row>
        <row r="1257">
          <cell r="C1257">
            <v>14038</v>
          </cell>
          <cell r="D1257" t="str">
            <v>MANTA ASFÁLTICA E=4MM C/ VÉU DE POLIÉSTER-COLADA A MAÇARICO (FORNECIMENTO DO MATERIAL E COLOCAÇÃO)</v>
          </cell>
          <cell r="E1257" t="str">
            <v>M2</v>
          </cell>
          <cell r="F1257">
            <v>97.89</v>
          </cell>
          <cell r="G1257">
            <v>1</v>
          </cell>
          <cell r="I1257">
            <v>97.89</v>
          </cell>
        </row>
        <row r="1258">
          <cell r="A1258">
            <v>50311</v>
          </cell>
          <cell r="B1258" t="str">
            <v>MANTA ASFÁLTICA ESPESSURA DE 4MM ANTI RAIZ COM VÉU DE POLIÉSTER</v>
          </cell>
          <cell r="H1258" t="str">
            <v>M2</v>
          </cell>
          <cell r="J1258">
            <v>113.27</v>
          </cell>
        </row>
        <row r="1259">
          <cell r="C1259">
            <v>14039</v>
          </cell>
          <cell r="D1259" t="str">
            <v>MANTA ASFÁLTICA ESPESSURA 4 MM ANTIRAIZ C/ VÉU DE POLIÉSTER (FORNECIMENTO DO MATERIAL E COLOCAÇÃO)</v>
          </cell>
          <cell r="E1259" t="str">
            <v>M2</v>
          </cell>
          <cell r="F1259">
            <v>113.27</v>
          </cell>
          <cell r="G1259">
            <v>1</v>
          </cell>
          <cell r="I1259">
            <v>113.27</v>
          </cell>
        </row>
        <row r="1260">
          <cell r="A1260">
            <v>50312</v>
          </cell>
          <cell r="B1260" t="str">
            <v>IMPERMEABILIZAÇÃO A BASE DE EMULSÃO ASFÁLTICA - ESTRUTURADA COM TECIDO POLIÉSTER - 2 CAMADAS DE ESTRUTURANTE</v>
          </cell>
          <cell r="H1260" t="str">
            <v>M2</v>
          </cell>
          <cell r="J1260">
            <v>93.71</v>
          </cell>
        </row>
        <row r="1261">
          <cell r="C1261">
            <v>14017</v>
          </cell>
          <cell r="D1261" t="str">
            <v>EMULSÃO ASFÁLTICA - ESTRUTURADA COM TECIDO DE POLIÉSTER - 2 CAMADAS DE ESTRUTURANTE (FORNEC. E APLICAÇÃO DO MATERIAL)</v>
          </cell>
          <cell r="E1261" t="str">
            <v>M2</v>
          </cell>
          <cell r="F1261">
            <v>93.71</v>
          </cell>
          <cell r="G1261">
            <v>1</v>
          </cell>
          <cell r="I1261">
            <v>93.71</v>
          </cell>
        </row>
        <row r="1262">
          <cell r="A1262">
            <v>50313</v>
          </cell>
          <cell r="B1262" t="str">
            <v>IMPERMEABILIZAÇÃO A BASE DE EMULSÃO ASFÁLTICA ESTRUTURADA COM TECIDO DE POLIÉSTER - 3 CAMADAS DE ESTRUTURANTE</v>
          </cell>
          <cell r="H1262" t="str">
            <v>M2</v>
          </cell>
          <cell r="J1262">
            <v>109.51</v>
          </cell>
        </row>
        <row r="1263">
          <cell r="C1263">
            <v>14019</v>
          </cell>
          <cell r="D1263" t="str">
            <v>EMULSÃO ASFÁLTICA - ESTRUTURADA COM TECIDO DE POLIÉSTER - 3 CAMADAS DE ESTRUTURANTE (FORNEC. E APLICAÇÃO DO MATERIAL)</v>
          </cell>
          <cell r="E1263" t="str">
            <v>M2</v>
          </cell>
          <cell r="F1263">
            <v>109.51</v>
          </cell>
          <cell r="G1263">
            <v>1</v>
          </cell>
          <cell r="I1263">
            <v>109.51</v>
          </cell>
        </row>
        <row r="1264">
          <cell r="A1264">
            <v>50317</v>
          </cell>
          <cell r="B1264" t="str">
            <v>IMPERMEABILIZAÇÃO A BASE DE EMULSÃO ASFÁLTICA MODIFICADA COM ELASTÔMEROS - ESTRUTURADA COM TECIDO DE POLIÉSTER - 2 CAMADAS DE ESTRUTURANTE</v>
          </cell>
          <cell r="H1264" t="str">
            <v>M2</v>
          </cell>
          <cell r="J1264">
            <v>114.54</v>
          </cell>
        </row>
        <row r="1265">
          <cell r="C1265">
            <v>14015</v>
          </cell>
          <cell r="D1265" t="str">
            <v>EMULSÃO ASFÁLTICA MODIFICADA C/ELASTÔMEROS - ESTRUTURADA C/TECIDO POLIÉSTER-2 CAMADAS DE ESTRUT- (FORN E APLIC MAT)</v>
          </cell>
          <cell r="E1265" t="str">
            <v>M2</v>
          </cell>
          <cell r="F1265">
            <v>114.54</v>
          </cell>
          <cell r="G1265">
            <v>1</v>
          </cell>
          <cell r="I1265">
            <v>114.54</v>
          </cell>
        </row>
        <row r="1266">
          <cell r="A1266">
            <v>50340</v>
          </cell>
          <cell r="B1266" t="str">
            <v>REGULARIZAÇÃO COM ARGAMASSA DE CIMENTO E AREIA - TRAÇO 1:3, ESPESSURA MÉDIA 30MM</v>
          </cell>
          <cell r="H1266" t="str">
            <v>M2</v>
          </cell>
          <cell r="J1266">
            <v>39.49</v>
          </cell>
        </row>
        <row r="1267">
          <cell r="C1267">
            <v>2020</v>
          </cell>
          <cell r="D1267" t="str">
            <v>PEDREIRO (SGSP)</v>
          </cell>
          <cell r="E1267" t="str">
            <v>H</v>
          </cell>
          <cell r="F1267">
            <v>24.28</v>
          </cell>
          <cell r="G1267">
            <v>0.6</v>
          </cell>
          <cell r="I1267">
            <v>14.5708</v>
          </cell>
        </row>
        <row r="1268">
          <cell r="C1268">
            <v>2099</v>
          </cell>
          <cell r="D1268" t="str">
            <v>SERVENTE (SGSP)</v>
          </cell>
          <cell r="E1268" t="str">
            <v>H</v>
          </cell>
          <cell r="F1268">
            <v>19.59</v>
          </cell>
          <cell r="G1268">
            <v>0.3</v>
          </cell>
          <cell r="I1268">
            <v>5.8777999999999997</v>
          </cell>
        </row>
        <row r="1269">
          <cell r="C1269">
            <v>10630</v>
          </cell>
          <cell r="D1269" t="str">
            <v>ARGAMASSA DE CIMENTO COM AREIA GROSSA 1:3</v>
          </cell>
          <cell r="E1269" t="str">
            <v>M3</v>
          </cell>
          <cell r="F1269">
            <v>634.78</v>
          </cell>
          <cell r="G1269">
            <v>0.03</v>
          </cell>
          <cell r="I1269">
            <v>19.043399999999998</v>
          </cell>
        </row>
        <row r="1270">
          <cell r="A1270">
            <v>50343</v>
          </cell>
          <cell r="B1270" t="str">
            <v>PINTURA PROTETORA COM TINTA BETUMINOSA (PARA ARGAMASSA IMPERMEÁVEL) - 2 DEMÃOS</v>
          </cell>
          <cell r="H1270" t="str">
            <v>M2</v>
          </cell>
          <cell r="J1270">
            <v>15.34</v>
          </cell>
        </row>
        <row r="1271">
          <cell r="C1271">
            <v>2099</v>
          </cell>
          <cell r="D1271" t="str">
            <v>SERVENTE (SGSP)</v>
          </cell>
          <cell r="E1271" t="str">
            <v>H</v>
          </cell>
          <cell r="F1271">
            <v>19.59</v>
          </cell>
          <cell r="G1271">
            <v>0.3</v>
          </cell>
          <cell r="I1271">
            <v>5.8777999999999997</v>
          </cell>
        </row>
        <row r="1272">
          <cell r="C1272">
            <v>14040</v>
          </cell>
          <cell r="D1272" t="str">
            <v>TINTA BETUMINOSA PARA CONCRETO E ALVENARIA</v>
          </cell>
          <cell r="E1272" t="str">
            <v>L</v>
          </cell>
          <cell r="F1272">
            <v>18.93</v>
          </cell>
          <cell r="G1272">
            <v>0.5</v>
          </cell>
          <cell r="I1272">
            <v>9.4649999999999999</v>
          </cell>
        </row>
        <row r="1273">
          <cell r="A1273">
            <v>50347</v>
          </cell>
          <cell r="B1273" t="str">
            <v>PROTEÇÃO MECÂNICA COM ARGAMASSA DE CIMENTO E AREIA - TRAÇO 1:7, ESPESSURA MÉDIA 30MM</v>
          </cell>
          <cell r="H1273" t="str">
            <v>M2</v>
          </cell>
          <cell r="J1273">
            <v>36.15</v>
          </cell>
        </row>
        <row r="1274">
          <cell r="C1274">
            <v>2020</v>
          </cell>
          <cell r="D1274" t="str">
            <v>PEDREIRO (SGSP)</v>
          </cell>
          <cell r="E1274" t="str">
            <v>H</v>
          </cell>
          <cell r="F1274">
            <v>24.28</v>
          </cell>
          <cell r="G1274">
            <v>0.5</v>
          </cell>
          <cell r="I1274">
            <v>12.142300000000001</v>
          </cell>
        </row>
        <row r="1275">
          <cell r="C1275">
            <v>2099</v>
          </cell>
          <cell r="D1275" t="str">
            <v>SERVENTE (SGSP)</v>
          </cell>
          <cell r="E1275" t="str">
            <v>H</v>
          </cell>
          <cell r="F1275">
            <v>19.59</v>
          </cell>
          <cell r="G1275">
            <v>0.5</v>
          </cell>
          <cell r="I1275">
            <v>9.7964000000000002</v>
          </cell>
        </row>
        <row r="1276">
          <cell r="C1276">
            <v>10638</v>
          </cell>
          <cell r="D1276" t="str">
            <v>ARGAMASSA DE CIMENTO COM AREIA GROSSA 1:7</v>
          </cell>
          <cell r="E1276" t="str">
            <v>M3</v>
          </cell>
          <cell r="F1276">
            <v>473.54</v>
          </cell>
          <cell r="G1276">
            <v>0.03</v>
          </cell>
          <cell r="I1276">
            <v>14.206200000000001</v>
          </cell>
        </row>
        <row r="1277">
          <cell r="A1277">
            <v>50354</v>
          </cell>
          <cell r="B1277" t="str">
            <v>ARGILA EXPANDIDA SOLTA</v>
          </cell>
          <cell r="H1277" t="str">
            <v>M3</v>
          </cell>
          <cell r="J1277">
            <v>446.1</v>
          </cell>
        </row>
        <row r="1278">
          <cell r="C1278">
            <v>2099</v>
          </cell>
          <cell r="D1278" t="str">
            <v>SERVENTE (SGSP)</v>
          </cell>
          <cell r="E1278" t="str">
            <v>H</v>
          </cell>
          <cell r="F1278">
            <v>19.59</v>
          </cell>
          <cell r="G1278">
            <v>2.5</v>
          </cell>
          <cell r="I1278">
            <v>48.981999999999999</v>
          </cell>
        </row>
        <row r="1279">
          <cell r="C1279">
            <v>10505</v>
          </cell>
          <cell r="D1279" t="str">
            <v>ARGILA EXPANDIDA (A GRANEL)</v>
          </cell>
          <cell r="E1279" t="str">
            <v>M3</v>
          </cell>
          <cell r="F1279">
            <v>385.55</v>
          </cell>
          <cell r="G1279">
            <v>1.03</v>
          </cell>
          <cell r="I1279">
            <v>397.11649999999997</v>
          </cell>
        </row>
        <row r="1280">
          <cell r="A1280">
            <v>50355</v>
          </cell>
          <cell r="B1280" t="str">
            <v>ISOLAMENTO TÉRMICO COM ARGILA EXPANDIDA SOLTA - ESPESSURA 70MM</v>
          </cell>
          <cell r="H1280" t="str">
            <v>M2</v>
          </cell>
          <cell r="J1280">
            <v>61.28</v>
          </cell>
        </row>
        <row r="1281">
          <cell r="C1281">
            <v>2099</v>
          </cell>
          <cell r="D1281" t="str">
            <v>SERVENTE (SGSP)</v>
          </cell>
          <cell r="E1281" t="str">
            <v>H</v>
          </cell>
          <cell r="F1281">
            <v>19.59</v>
          </cell>
          <cell r="G1281">
            <v>1.75</v>
          </cell>
          <cell r="I1281">
            <v>34.287399999999998</v>
          </cell>
        </row>
        <row r="1282">
          <cell r="C1282">
            <v>10505</v>
          </cell>
          <cell r="D1282" t="str">
            <v>ARGILA EXPANDIDA (A GRANEL)</v>
          </cell>
          <cell r="E1282" t="str">
            <v>M3</v>
          </cell>
          <cell r="F1282">
            <v>385.55</v>
          </cell>
          <cell r="G1282">
            <v>7.0000000000000007E-2</v>
          </cell>
          <cell r="I1282">
            <v>26.988499999999998</v>
          </cell>
        </row>
        <row r="1283">
          <cell r="A1283">
            <v>50373</v>
          </cell>
          <cell r="B1283" t="str">
            <v>ISOLAMENTO TÉRMICO COM POLIESTIRENO EXPANDIDO - ESPESSURA 50MM</v>
          </cell>
          <cell r="H1283" t="str">
            <v>M2</v>
          </cell>
          <cell r="J1283">
            <v>42.31</v>
          </cell>
        </row>
        <row r="1284">
          <cell r="C1284">
            <v>2099</v>
          </cell>
          <cell r="D1284" t="str">
            <v>SERVENTE (SGSP)</v>
          </cell>
          <cell r="E1284" t="str">
            <v>H</v>
          </cell>
          <cell r="F1284">
            <v>19.59</v>
          </cell>
          <cell r="G1284">
            <v>0.2</v>
          </cell>
          <cell r="I1284">
            <v>3.9184999999999999</v>
          </cell>
        </row>
        <row r="1285">
          <cell r="C1285">
            <v>14530</v>
          </cell>
          <cell r="D1285" t="str">
            <v>PLACA DE POLIESTIRENO EXPANDIDO ESP=50 MM - TIPO "P1"</v>
          </cell>
          <cell r="E1285" t="str">
            <v>M2</v>
          </cell>
          <cell r="F1285">
            <v>27.5</v>
          </cell>
          <cell r="G1285">
            <v>1.05</v>
          </cell>
          <cell r="I1285">
            <v>28.875</v>
          </cell>
        </row>
        <row r="1286">
          <cell r="C1286">
            <v>14550</v>
          </cell>
          <cell r="D1286" t="str">
            <v>MASSA BETUMINOSA - ADESIVO P/ PLACAS TERMO-ACÚSTICAS FRIO ASFALTO</v>
          </cell>
          <cell r="E1286" t="str">
            <v>Kg</v>
          </cell>
          <cell r="F1286">
            <v>11.9</v>
          </cell>
          <cell r="G1286">
            <v>0.8</v>
          </cell>
          <cell r="I1286">
            <v>9.52</v>
          </cell>
        </row>
        <row r="1287">
          <cell r="A1287">
            <v>50410</v>
          </cell>
          <cell r="B1287" t="str">
            <v>MASTIQUE ELÁSTICO A BASE DE SILICONE</v>
          </cell>
          <cell r="H1287" t="str">
            <v>DM3</v>
          </cell>
          <cell r="J1287">
            <v>99.2</v>
          </cell>
        </row>
        <row r="1288">
          <cell r="C1288">
            <v>2025</v>
          </cell>
          <cell r="D1288" t="str">
            <v>APLICADOR DE IMPERMEABILIZAÇÃO (OFICIAL IMPERMEABILIZADOR)(SGSP)</v>
          </cell>
          <cell r="E1288" t="str">
            <v>H</v>
          </cell>
          <cell r="F1288">
            <v>23.82</v>
          </cell>
          <cell r="G1288">
            <v>0.33</v>
          </cell>
          <cell r="I1288">
            <v>7.8608000000000002</v>
          </cell>
        </row>
        <row r="1289">
          <cell r="C1289">
            <v>15040</v>
          </cell>
          <cell r="D1289" t="str">
            <v>MASTIQUE A BASE DE SILICONE</v>
          </cell>
          <cell r="E1289" t="str">
            <v>L</v>
          </cell>
          <cell r="F1289">
            <v>91.34</v>
          </cell>
          <cell r="G1289">
            <v>1</v>
          </cell>
          <cell r="I1289">
            <v>91.34</v>
          </cell>
        </row>
        <row r="1290">
          <cell r="A1290">
            <v>50430</v>
          </cell>
          <cell r="B1290" t="str">
            <v>MASTIQUE ELÁSTICO A BASE DE POLIURETANO - MONOCOMPONENTE</v>
          </cell>
          <cell r="H1290" t="str">
            <v>DM3</v>
          </cell>
          <cell r="J1290">
            <v>178.64</v>
          </cell>
        </row>
        <row r="1291">
          <cell r="C1291">
            <v>2025</v>
          </cell>
          <cell r="D1291" t="str">
            <v>APLICADOR DE IMPERMEABILIZAÇÃO (OFICIAL IMPERMEABILIZADOR)(SGSP)</v>
          </cell>
          <cell r="E1291" t="str">
            <v>H</v>
          </cell>
          <cell r="F1291">
            <v>23.82</v>
          </cell>
          <cell r="G1291">
            <v>0.33</v>
          </cell>
          <cell r="I1291">
            <v>7.8608000000000002</v>
          </cell>
        </row>
        <row r="1292">
          <cell r="C1292">
            <v>15030</v>
          </cell>
          <cell r="D1292" t="str">
            <v>MASTIQUE A BASE DE POLIURETANO - MC</v>
          </cell>
          <cell r="E1292" t="str">
            <v>L</v>
          </cell>
          <cell r="F1292">
            <v>170.78</v>
          </cell>
          <cell r="G1292">
            <v>1</v>
          </cell>
          <cell r="I1292">
            <v>170.78</v>
          </cell>
        </row>
        <row r="1293">
          <cell r="A1293">
            <v>50450</v>
          </cell>
          <cell r="B1293" t="str">
            <v>FORNECIMENTO E COLOCAÇÃO DE JUNTA DE DILATAÇÃO DE ELASTÔMERO DE NEOPRENE, TIPO JEENE JJ2540VV OU SIMILAR</v>
          </cell>
          <cell r="H1293" t="str">
            <v>M</v>
          </cell>
          <cell r="J1293">
            <v>550.23</v>
          </cell>
        </row>
        <row r="1294">
          <cell r="C1294">
            <v>15091</v>
          </cell>
          <cell r="D1294" t="str">
            <v>FORNEC. E COLOC.- JUNTA DE DILATAÇÃO DE ELAST. DE NEOPRENE JEENE JJ2540VV (25X50MM)+LÁB.POL, MOV. MÁX. DE -10 A +15MM</v>
          </cell>
          <cell r="E1294" t="str">
            <v>M</v>
          </cell>
          <cell r="F1294">
            <v>550.23</v>
          </cell>
          <cell r="G1294">
            <v>1</v>
          </cell>
          <cell r="I1294">
            <v>550.23</v>
          </cell>
        </row>
        <row r="1295">
          <cell r="A1295">
            <v>55001</v>
          </cell>
          <cell r="B1295" t="str">
            <v>DEMOLIÇÃO DE ARGAMASSA IMPERMEÁVEL - ESPESSURA MÉDIA DE 30MM</v>
          </cell>
          <cell r="H1295" t="str">
            <v>M2</v>
          </cell>
          <cell r="J1295">
            <v>9.8000000000000007</v>
          </cell>
        </row>
        <row r="1296">
          <cell r="C1296">
            <v>2099</v>
          </cell>
          <cell r="D1296" t="str">
            <v>SERVENTE (SGSP)</v>
          </cell>
          <cell r="E1296" t="str">
            <v>H</v>
          </cell>
          <cell r="F1296">
            <v>19.59</v>
          </cell>
          <cell r="G1296">
            <v>0.5</v>
          </cell>
          <cell r="I1296">
            <v>9.7964000000000002</v>
          </cell>
        </row>
        <row r="1297">
          <cell r="A1297">
            <v>55002</v>
          </cell>
          <cell r="B1297" t="str">
            <v>DEMOLIÇÃO DE SISTEMAS IMPERMEABILIZANTES DE BASE ASFÁLTICA</v>
          </cell>
          <cell r="H1297" t="str">
            <v>M2</v>
          </cell>
          <cell r="J1297">
            <v>3.92</v>
          </cell>
        </row>
        <row r="1298">
          <cell r="C1298">
            <v>2099</v>
          </cell>
          <cell r="D1298" t="str">
            <v>SERVENTE (SGSP)</v>
          </cell>
          <cell r="E1298" t="str">
            <v>H</v>
          </cell>
          <cell r="F1298">
            <v>19.59</v>
          </cell>
          <cell r="G1298">
            <v>0.2</v>
          </cell>
          <cell r="I1298">
            <v>3.9184999999999999</v>
          </cell>
        </row>
        <row r="1299">
          <cell r="A1299">
            <v>55005</v>
          </cell>
          <cell r="B1299" t="str">
            <v>DEMOLIÇÃO DE SISTEMAS DE ISOLAMENTO TÉRMICO EM GERAL</v>
          </cell>
          <cell r="H1299" t="str">
            <v>M2</v>
          </cell>
          <cell r="J1299">
            <v>1.96</v>
          </cell>
        </row>
        <row r="1300">
          <cell r="C1300">
            <v>2099</v>
          </cell>
          <cell r="D1300" t="str">
            <v>SERVENTE (SGSP)</v>
          </cell>
          <cell r="E1300" t="str">
            <v>H</v>
          </cell>
          <cell r="F1300">
            <v>19.59</v>
          </cell>
          <cell r="G1300">
            <v>0.1</v>
          </cell>
          <cell r="I1300">
            <v>1.9592000000000001</v>
          </cell>
        </row>
        <row r="1301">
          <cell r="A1301">
            <v>55010</v>
          </cell>
          <cell r="B1301" t="str">
            <v>DEMOLIÇÃO DE CAPEAMENTO PROTETOR, EXECUTADO COM ARGAMASSA DE CIMENTO E AREIA</v>
          </cell>
          <cell r="H1301" t="str">
            <v>M2</v>
          </cell>
          <cell r="J1301">
            <v>5.88</v>
          </cell>
        </row>
        <row r="1302">
          <cell r="C1302">
            <v>2099</v>
          </cell>
          <cell r="D1302" t="str">
            <v>SERVENTE (SGSP)</v>
          </cell>
          <cell r="E1302" t="str">
            <v>H</v>
          </cell>
          <cell r="F1302">
            <v>19.59</v>
          </cell>
          <cell r="G1302">
            <v>0.3</v>
          </cell>
          <cell r="I1302">
            <v>5.8777999999999997</v>
          </cell>
        </row>
        <row r="1303">
          <cell r="A1303">
            <v>55012</v>
          </cell>
          <cell r="B1303" t="str">
            <v>DEMOLIÇÃO DE PROTEÇÃO TERMOMECÂNICA - LADRILHOS CERÂMICOS OU HIDRÁULICOS</v>
          </cell>
          <cell r="H1303" t="str">
            <v>M2</v>
          </cell>
          <cell r="J1303">
            <v>11.76</v>
          </cell>
        </row>
        <row r="1304">
          <cell r="C1304">
            <v>2099</v>
          </cell>
          <cell r="D1304" t="str">
            <v>SERVENTE (SGSP)</v>
          </cell>
          <cell r="E1304" t="str">
            <v>H</v>
          </cell>
          <cell r="F1304">
            <v>19.59</v>
          </cell>
          <cell r="G1304">
            <v>0.6</v>
          </cell>
          <cell r="I1304">
            <v>11.755599999999999</v>
          </cell>
        </row>
        <row r="1305">
          <cell r="A1305">
            <v>55015</v>
          </cell>
          <cell r="B1305" t="str">
            <v>DEMOLIÇÃO DE ARGAMASSA DE REGULARIZAÇÃO - ESPESSURA MÉDIA DE 30MM</v>
          </cell>
          <cell r="H1305" t="str">
            <v>M2</v>
          </cell>
          <cell r="J1305">
            <v>9.8000000000000007</v>
          </cell>
        </row>
        <row r="1306">
          <cell r="C1306">
            <v>2099</v>
          </cell>
          <cell r="D1306" t="str">
            <v>SERVENTE (SGSP)</v>
          </cell>
          <cell r="E1306" t="str">
            <v>H</v>
          </cell>
          <cell r="F1306">
            <v>19.59</v>
          </cell>
          <cell r="G1306">
            <v>0.5</v>
          </cell>
          <cell r="I1306">
            <v>9.7964000000000002</v>
          </cell>
        </row>
        <row r="1307">
          <cell r="A1307">
            <v>56005</v>
          </cell>
          <cell r="B1307" t="str">
            <v>RETIRADA DE ISOLAMENTO TÉRMICO - TIJOLOS CERÂMICOS FURADOS</v>
          </cell>
          <cell r="H1307" t="str">
            <v>M2</v>
          </cell>
          <cell r="J1307">
            <v>5.88</v>
          </cell>
        </row>
        <row r="1308">
          <cell r="C1308">
            <v>2099</v>
          </cell>
          <cell r="D1308" t="str">
            <v>SERVENTE (SGSP)</v>
          </cell>
          <cell r="E1308" t="str">
            <v>H</v>
          </cell>
          <cell r="F1308">
            <v>19.59</v>
          </cell>
          <cell r="G1308">
            <v>0.3</v>
          </cell>
          <cell r="I1308">
            <v>5.8777999999999997</v>
          </cell>
        </row>
        <row r="1309">
          <cell r="A1309">
            <v>56006</v>
          </cell>
          <cell r="B1309" t="str">
            <v>RETIRADA DE ISOLAMENTO TÉRMICO - AGREGADOS SOLTOS EM GERAL</v>
          </cell>
          <cell r="H1309" t="str">
            <v>M3</v>
          </cell>
          <cell r="J1309">
            <v>39.19</v>
          </cell>
        </row>
        <row r="1310">
          <cell r="C1310">
            <v>2099</v>
          </cell>
          <cell r="D1310" t="str">
            <v>SERVENTE (SGSP)</v>
          </cell>
          <cell r="E1310" t="str">
            <v>H</v>
          </cell>
          <cell r="F1310">
            <v>19.59</v>
          </cell>
          <cell r="G1310">
            <v>2</v>
          </cell>
          <cell r="I1310">
            <v>39.185600000000001</v>
          </cell>
        </row>
        <row r="1311">
          <cell r="A1311">
            <v>57006</v>
          </cell>
          <cell r="B1311" t="str">
            <v>RECOLOCAÇÃO DE ISOLAMENTO TÉRMICO - AGREGADOS SOLTOS EM GERAL</v>
          </cell>
          <cell r="H1311" t="str">
            <v>M3</v>
          </cell>
          <cell r="J1311">
            <v>88.17</v>
          </cell>
        </row>
        <row r="1312">
          <cell r="C1312">
            <v>2099</v>
          </cell>
          <cell r="D1312" t="str">
            <v>SERVENTE (SGSP)</v>
          </cell>
          <cell r="E1312" t="str">
            <v>H</v>
          </cell>
          <cell r="F1312">
            <v>19.59</v>
          </cell>
          <cell r="G1312">
            <v>4.5</v>
          </cell>
          <cell r="I1312">
            <v>88.167599999999993</v>
          </cell>
        </row>
        <row r="1313">
          <cell r="A1313">
            <v>60110</v>
          </cell>
          <cell r="B1313" t="str">
            <v>ESTRUTURA DE MADEIRA, EM TERÇAS, PARA TELHAS ONDULADAS CA/AL/PL/AG</v>
          </cell>
          <cell r="H1313" t="str">
            <v>M2</v>
          </cell>
          <cell r="J1313">
            <v>61.73</v>
          </cell>
        </row>
        <row r="1314">
          <cell r="C1314">
            <v>2013</v>
          </cell>
          <cell r="D1314" t="str">
            <v>CARPINTEIRO (SGSP)</v>
          </cell>
          <cell r="E1314" t="str">
            <v>H</v>
          </cell>
          <cell r="F1314">
            <v>24.1</v>
          </cell>
          <cell r="G1314">
            <v>0.19</v>
          </cell>
          <cell r="I1314">
            <v>4.5797999999999996</v>
          </cell>
        </row>
        <row r="1315">
          <cell r="C1315">
            <v>2014</v>
          </cell>
          <cell r="D1315" t="str">
            <v>AJUDANTE DE CARPINTEIRO (SGSP)</v>
          </cell>
          <cell r="E1315" t="str">
            <v>H</v>
          </cell>
          <cell r="F1315">
            <v>19.559999999999999</v>
          </cell>
          <cell r="G1315">
            <v>0.38</v>
          </cell>
          <cell r="I1315">
            <v>7.4353999999999996</v>
          </cell>
        </row>
        <row r="1316">
          <cell r="C1316">
            <v>15510</v>
          </cell>
          <cell r="D1316" t="str">
            <v>MADEIRAMENTO DE PEROBA DO NORTE (CUPIÚBA) P/ TELHADO</v>
          </cell>
          <cell r="E1316" t="str">
            <v>M3</v>
          </cell>
          <cell r="F1316">
            <v>5832.96</v>
          </cell>
          <cell r="G1316">
            <v>8.5000000000000006E-3</v>
          </cell>
          <cell r="I1316">
            <v>49.580100000000002</v>
          </cell>
        </row>
        <row r="1317">
          <cell r="C1317">
            <v>17515</v>
          </cell>
          <cell r="D1317" t="str">
            <v>PREGO 18 X 27 COMUM - POLIDO</v>
          </cell>
          <cell r="E1317" t="str">
            <v>Kg</v>
          </cell>
          <cell r="F1317">
            <v>16.64</v>
          </cell>
          <cell r="G1317">
            <v>8.0000000000000002E-3</v>
          </cell>
          <cell r="I1317">
            <v>0.1331</v>
          </cell>
        </row>
        <row r="1318">
          <cell r="A1318">
            <v>60113</v>
          </cell>
          <cell r="B1318" t="str">
            <v>ESTRUTURA DE MADEIRA, PONTALETADA, PARA TELHAS ONDULADAS CA/AL/PL/AG</v>
          </cell>
          <cell r="H1318" t="str">
            <v>M2</v>
          </cell>
          <cell r="J1318">
            <v>218.47</v>
          </cell>
        </row>
        <row r="1319">
          <cell r="C1319">
            <v>2013</v>
          </cell>
          <cell r="D1319" t="str">
            <v>CARPINTEIRO (SGSP)</v>
          </cell>
          <cell r="E1319" t="str">
            <v>H</v>
          </cell>
          <cell r="F1319">
            <v>24.1</v>
          </cell>
          <cell r="G1319">
            <v>0.95</v>
          </cell>
          <cell r="I1319">
            <v>22.899000000000001</v>
          </cell>
        </row>
        <row r="1320">
          <cell r="C1320">
            <v>2014</v>
          </cell>
          <cell r="D1320" t="str">
            <v>AJUDANTE DE CARPINTEIRO (SGSP)</v>
          </cell>
          <cell r="E1320" t="str">
            <v>H</v>
          </cell>
          <cell r="F1320">
            <v>19.559999999999999</v>
          </cell>
          <cell r="G1320">
            <v>0.95</v>
          </cell>
          <cell r="I1320">
            <v>18.5886</v>
          </cell>
        </row>
        <row r="1321">
          <cell r="C1321">
            <v>15510</v>
          </cell>
          <cell r="D1321" t="str">
            <v>MADEIRAMENTO DE PEROBA DO NORTE (CUPIÚBA) P/ TELHADO</v>
          </cell>
          <cell r="E1321" t="str">
            <v>M3</v>
          </cell>
          <cell r="F1321">
            <v>5832.96</v>
          </cell>
          <cell r="G1321">
            <v>0.03</v>
          </cell>
          <cell r="I1321">
            <v>174.9888</v>
          </cell>
        </row>
        <row r="1322">
          <cell r="C1322">
            <v>17515</v>
          </cell>
          <cell r="D1322" t="str">
            <v>PREGO 18 X 27 COMUM - POLIDO</v>
          </cell>
          <cell r="E1322" t="str">
            <v>Kg</v>
          </cell>
          <cell r="F1322">
            <v>16.64</v>
          </cell>
          <cell r="G1322">
            <v>0.12</v>
          </cell>
          <cell r="I1322">
            <v>1.9967999999999999</v>
          </cell>
        </row>
        <row r="1323">
          <cell r="A1323">
            <v>60115</v>
          </cell>
          <cell r="B1323" t="str">
            <v>ESTRUTURA COM TESOURAS DE MADEIRA PARA TELHAS ONDULADAS CA/AL/PL - VÃOS ATÉ 7,00M</v>
          </cell>
          <cell r="H1323" t="str">
            <v>M2</v>
          </cell>
          <cell r="J1323">
            <v>138.13</v>
          </cell>
        </row>
        <row r="1324">
          <cell r="C1324">
            <v>2013</v>
          </cell>
          <cell r="D1324" t="str">
            <v>CARPINTEIRO (SGSP)</v>
          </cell>
          <cell r="E1324" t="str">
            <v>H</v>
          </cell>
          <cell r="F1324">
            <v>24.1</v>
          </cell>
          <cell r="G1324">
            <v>0.95</v>
          </cell>
          <cell r="I1324">
            <v>22.899000000000001</v>
          </cell>
        </row>
        <row r="1325">
          <cell r="C1325">
            <v>2014</v>
          </cell>
          <cell r="D1325" t="str">
            <v>AJUDANTE DE CARPINTEIRO (SGSP)</v>
          </cell>
          <cell r="E1325" t="str">
            <v>H</v>
          </cell>
          <cell r="F1325">
            <v>19.559999999999999</v>
          </cell>
          <cell r="G1325">
            <v>0.95</v>
          </cell>
          <cell r="I1325">
            <v>18.5886</v>
          </cell>
        </row>
        <row r="1326">
          <cell r="C1326">
            <v>15510</v>
          </cell>
          <cell r="D1326" t="str">
            <v>MADEIRAMENTO DE PEROBA DO NORTE (CUPIÚBA) P/ TELHADO</v>
          </cell>
          <cell r="E1326" t="str">
            <v>M3</v>
          </cell>
          <cell r="F1326">
            <v>5832.96</v>
          </cell>
          <cell r="G1326">
            <v>1.4999999999999999E-2</v>
          </cell>
          <cell r="I1326">
            <v>87.494399999999999</v>
          </cell>
        </row>
        <row r="1327">
          <cell r="C1327">
            <v>17016</v>
          </cell>
          <cell r="D1327" t="str">
            <v>FERRAGEM PARA MADEIRAMENTO DE TELHADO</v>
          </cell>
          <cell r="E1327" t="str">
            <v>KG</v>
          </cell>
          <cell r="F1327">
            <v>34.04</v>
          </cell>
          <cell r="G1327">
            <v>0.22</v>
          </cell>
          <cell r="I1327">
            <v>7.4884000000000004</v>
          </cell>
        </row>
        <row r="1328">
          <cell r="C1328">
            <v>17515</v>
          </cell>
          <cell r="D1328" t="str">
            <v>PREGO 18 X 27 COMUM - POLIDO</v>
          </cell>
          <cell r="E1328" t="str">
            <v>Kg</v>
          </cell>
          <cell r="F1328">
            <v>16.64</v>
          </cell>
          <cell r="G1328">
            <v>0.1</v>
          </cell>
          <cell r="I1328">
            <v>1.6639999999999999</v>
          </cell>
        </row>
        <row r="1329">
          <cell r="A1329">
            <v>60116</v>
          </cell>
          <cell r="B1329" t="str">
            <v>ESTRUTURA COM TESOURAS DE MADEIRA PARA TELHAS ONDULADAS CA/AL/PL - VÃOS 7,01 À 10,00M</v>
          </cell>
          <cell r="H1329" t="str">
            <v>M2</v>
          </cell>
          <cell r="J1329">
            <v>152.32</v>
          </cell>
        </row>
        <row r="1330">
          <cell r="C1330">
            <v>2013</v>
          </cell>
          <cell r="D1330" t="str">
            <v>CARPINTEIRO (SGSP)</v>
          </cell>
          <cell r="E1330" t="str">
            <v>H</v>
          </cell>
          <cell r="F1330">
            <v>24.1</v>
          </cell>
          <cell r="G1330">
            <v>1</v>
          </cell>
          <cell r="I1330">
            <v>24.104299999999999</v>
          </cell>
        </row>
        <row r="1331">
          <cell r="C1331">
            <v>2014</v>
          </cell>
          <cell r="D1331" t="str">
            <v>AJUDANTE DE CARPINTEIRO (SGSP)</v>
          </cell>
          <cell r="E1331" t="str">
            <v>H</v>
          </cell>
          <cell r="F1331">
            <v>19.559999999999999</v>
          </cell>
          <cell r="G1331">
            <v>1</v>
          </cell>
          <cell r="I1331">
            <v>19.567</v>
          </cell>
        </row>
        <row r="1332">
          <cell r="C1332">
            <v>15510</v>
          </cell>
          <cell r="D1332" t="str">
            <v>MADEIRAMENTO DE PEROBA DO NORTE (CUPIÚBA) P/ TELHADO</v>
          </cell>
          <cell r="E1332" t="str">
            <v>M3</v>
          </cell>
          <cell r="F1332">
            <v>5832.96</v>
          </cell>
          <cell r="G1332">
            <v>1.7000000000000001E-2</v>
          </cell>
          <cell r="I1332">
            <v>99.160300000000007</v>
          </cell>
        </row>
        <row r="1333">
          <cell r="C1333">
            <v>17016</v>
          </cell>
          <cell r="D1333" t="str">
            <v>FERRAGEM PARA MADEIRAMENTO DE TELHADO</v>
          </cell>
          <cell r="E1333" t="str">
            <v>KG</v>
          </cell>
          <cell r="F1333">
            <v>34.04</v>
          </cell>
          <cell r="G1333">
            <v>0.23</v>
          </cell>
          <cell r="I1333">
            <v>7.8287000000000004</v>
          </cell>
        </row>
        <row r="1334">
          <cell r="C1334">
            <v>17515</v>
          </cell>
          <cell r="D1334" t="str">
            <v>PREGO 18 X 27 COMUM - POLIDO</v>
          </cell>
          <cell r="E1334" t="str">
            <v>Kg</v>
          </cell>
          <cell r="F1334">
            <v>16.64</v>
          </cell>
          <cell r="G1334">
            <v>0.1</v>
          </cell>
          <cell r="I1334">
            <v>1.6639999999999999</v>
          </cell>
        </row>
        <row r="1335">
          <cell r="A1335">
            <v>60117</v>
          </cell>
          <cell r="B1335" t="str">
            <v>ESTRUTURA COM TESOURAS DE MADEIRA PARA TELHAS ONDULADAS CA/AL/PL - VÃOS 10,01 À 13,00M</v>
          </cell>
          <cell r="H1335" t="str">
            <v>M2</v>
          </cell>
          <cell r="J1335">
            <v>180.23</v>
          </cell>
        </row>
        <row r="1336">
          <cell r="C1336">
            <v>2013</v>
          </cell>
          <cell r="D1336" t="str">
            <v>CARPINTEIRO (SGSP)</v>
          </cell>
          <cell r="E1336" t="str">
            <v>H</v>
          </cell>
          <cell r="F1336">
            <v>24.1</v>
          </cell>
          <cell r="G1336">
            <v>1.1499999999999999</v>
          </cell>
          <cell r="I1336">
            <v>27.719899999999999</v>
          </cell>
        </row>
        <row r="1337">
          <cell r="C1337">
            <v>2014</v>
          </cell>
          <cell r="D1337" t="str">
            <v>AJUDANTE DE CARPINTEIRO (SGSP)</v>
          </cell>
          <cell r="E1337" t="str">
            <v>H</v>
          </cell>
          <cell r="F1337">
            <v>19.559999999999999</v>
          </cell>
          <cell r="G1337">
            <v>1.1499999999999999</v>
          </cell>
          <cell r="I1337">
            <v>22.501999999999999</v>
          </cell>
        </row>
        <row r="1338">
          <cell r="C1338">
            <v>15510</v>
          </cell>
          <cell r="D1338" t="str">
            <v>MADEIRAMENTO DE PEROBA DO NORTE (CUPIÚBA) P/ TELHADO</v>
          </cell>
          <cell r="E1338" t="str">
            <v>M3</v>
          </cell>
          <cell r="F1338">
            <v>5832.96</v>
          </cell>
          <cell r="G1338">
            <v>2.0400000000000001E-2</v>
          </cell>
          <cell r="I1338">
            <v>118.9923</v>
          </cell>
        </row>
        <row r="1339">
          <cell r="C1339">
            <v>17016</v>
          </cell>
          <cell r="D1339" t="str">
            <v>FERRAGEM PARA MADEIRAMENTO DE TELHADO</v>
          </cell>
          <cell r="E1339" t="str">
            <v>KG</v>
          </cell>
          <cell r="F1339">
            <v>34.04</v>
          </cell>
          <cell r="G1339">
            <v>0.26</v>
          </cell>
          <cell r="I1339">
            <v>8.8498999999999999</v>
          </cell>
        </row>
        <row r="1340">
          <cell r="C1340">
            <v>17515</v>
          </cell>
          <cell r="D1340" t="str">
            <v>PREGO 18 X 27 COMUM - POLIDO</v>
          </cell>
          <cell r="E1340" t="str">
            <v>Kg</v>
          </cell>
          <cell r="F1340">
            <v>16.64</v>
          </cell>
          <cell r="G1340">
            <v>0.13</v>
          </cell>
          <cell r="I1340">
            <v>2.1631999999999998</v>
          </cell>
        </row>
        <row r="1341">
          <cell r="A1341">
            <v>60118</v>
          </cell>
          <cell r="B1341" t="str">
            <v>ESTRUTURA COM TESOURAS DE MADEIRA PARA TELHAS ONDULADAS CA/AL/PL - VÃOS 13,01 À 18,00M</v>
          </cell>
          <cell r="H1341" t="str">
            <v>M2</v>
          </cell>
          <cell r="J1341">
            <v>213.84</v>
          </cell>
        </row>
        <row r="1342">
          <cell r="C1342">
            <v>2013</v>
          </cell>
          <cell r="D1342" t="str">
            <v>CARPINTEIRO (SGSP)</v>
          </cell>
          <cell r="E1342" t="str">
            <v>H</v>
          </cell>
          <cell r="F1342">
            <v>24.1</v>
          </cell>
          <cell r="G1342">
            <v>1.4</v>
          </cell>
          <cell r="I1342">
            <v>33.746000000000002</v>
          </cell>
        </row>
        <row r="1343">
          <cell r="C1343">
            <v>2014</v>
          </cell>
          <cell r="D1343" t="str">
            <v>AJUDANTE DE CARPINTEIRO (SGSP)</v>
          </cell>
          <cell r="E1343" t="str">
            <v>H</v>
          </cell>
          <cell r="F1343">
            <v>19.559999999999999</v>
          </cell>
          <cell r="G1343">
            <v>1.4</v>
          </cell>
          <cell r="I1343">
            <v>27.393799999999999</v>
          </cell>
        </row>
        <row r="1344">
          <cell r="C1344">
            <v>15510</v>
          </cell>
          <cell r="D1344" t="str">
            <v>MADEIRAMENTO DE PEROBA DO NORTE (CUPIÚBA) P/ TELHADO</v>
          </cell>
          <cell r="E1344" t="str">
            <v>M3</v>
          </cell>
          <cell r="F1344">
            <v>5832.96</v>
          </cell>
          <cell r="G1344">
            <v>2.4E-2</v>
          </cell>
          <cell r="I1344">
            <v>139.99100000000001</v>
          </cell>
        </row>
        <row r="1345">
          <cell r="C1345">
            <v>17016</v>
          </cell>
          <cell r="D1345" t="str">
            <v>FERRAGEM PARA MADEIRAMENTO DE TELHADO</v>
          </cell>
          <cell r="E1345" t="str">
            <v>KG</v>
          </cell>
          <cell r="F1345">
            <v>34.04</v>
          </cell>
          <cell r="G1345">
            <v>0.3</v>
          </cell>
          <cell r="I1345">
            <v>10.211399999999999</v>
          </cell>
        </row>
        <row r="1346">
          <cell r="C1346">
            <v>17515</v>
          </cell>
          <cell r="D1346" t="str">
            <v>PREGO 18 X 27 COMUM - POLIDO</v>
          </cell>
          <cell r="E1346" t="str">
            <v>Kg</v>
          </cell>
          <cell r="F1346">
            <v>16.64</v>
          </cell>
          <cell r="G1346">
            <v>0.15</v>
          </cell>
          <cell r="I1346">
            <v>2.496</v>
          </cell>
        </row>
        <row r="1347">
          <cell r="A1347">
            <v>60130</v>
          </cell>
          <cell r="B1347" t="str">
            <v>FORNECIMENTO DE ESTRUTURA METÁLICA PARA COBERTURA</v>
          </cell>
          <cell r="H1347" t="str">
            <v>KG</v>
          </cell>
          <cell r="J1347">
            <v>17.059999999999999</v>
          </cell>
        </row>
        <row r="1348">
          <cell r="C1348">
            <v>15505</v>
          </cell>
          <cell r="D1348" t="str">
            <v>ESTRUTURA METÁLICA INCL. ANTIFERRUGINOSA</v>
          </cell>
          <cell r="E1348" t="str">
            <v>KG</v>
          </cell>
          <cell r="F1348">
            <v>17.059999999999999</v>
          </cell>
          <cell r="G1348">
            <v>1</v>
          </cell>
          <cell r="I1348">
            <v>17.0566</v>
          </cell>
        </row>
        <row r="1349">
          <cell r="A1349">
            <v>60131</v>
          </cell>
          <cell r="B1349" t="str">
            <v>MONTAGEM DE ESTRUTURA METÁLICA PARA COBERTURA</v>
          </cell>
          <cell r="H1349" t="str">
            <v>KG</v>
          </cell>
          <cell r="J1349">
            <v>2.92</v>
          </cell>
        </row>
        <row r="1350">
          <cell r="C1350">
            <v>15512</v>
          </cell>
          <cell r="D1350" t="str">
            <v>MONTAGEM DE ESTRUTURA METÁLICA</v>
          </cell>
          <cell r="E1350" t="str">
            <v>KG</v>
          </cell>
          <cell r="F1350">
            <v>2.92</v>
          </cell>
          <cell r="G1350">
            <v>1</v>
          </cell>
          <cell r="I1350">
            <v>2.9165000000000001</v>
          </cell>
        </row>
        <row r="1351">
          <cell r="A1351">
            <v>60203</v>
          </cell>
          <cell r="B1351" t="str">
            <v>TELHAS DE BARRO COZIDO - PAULISTA</v>
          </cell>
          <cell r="H1351" t="str">
            <v>M2</v>
          </cell>
          <cell r="J1351">
            <v>144.21</v>
          </cell>
        </row>
        <row r="1352">
          <cell r="C1352">
            <v>2020</v>
          </cell>
          <cell r="D1352" t="str">
            <v>PEDREIRO (SGSP)</v>
          </cell>
          <cell r="E1352" t="str">
            <v>H</v>
          </cell>
          <cell r="F1352">
            <v>24.28</v>
          </cell>
          <cell r="G1352">
            <v>1.5</v>
          </cell>
          <cell r="I1352">
            <v>36.427100000000003</v>
          </cell>
        </row>
        <row r="1353">
          <cell r="C1353">
            <v>2099</v>
          </cell>
          <cell r="D1353" t="str">
            <v>SERVENTE (SGSP)</v>
          </cell>
          <cell r="E1353" t="str">
            <v>H</v>
          </cell>
          <cell r="F1353">
            <v>19.59</v>
          </cell>
          <cell r="G1353">
            <v>2</v>
          </cell>
          <cell r="I1353">
            <v>39.185600000000001</v>
          </cell>
        </row>
        <row r="1354">
          <cell r="C1354">
            <v>10501</v>
          </cell>
          <cell r="D1354" t="str">
            <v>AREIA LAVADA</v>
          </cell>
          <cell r="E1354" t="str">
            <v>M3</v>
          </cell>
          <cell r="F1354">
            <v>127.06</v>
          </cell>
          <cell r="G1354">
            <v>3.8E-3</v>
          </cell>
          <cell r="I1354">
            <v>0.48280000000000001</v>
          </cell>
        </row>
        <row r="1355">
          <cell r="C1355">
            <v>10508</v>
          </cell>
          <cell r="D1355" t="str">
            <v>CAL HIDRATADA - CH-III</v>
          </cell>
          <cell r="E1355" t="str">
            <v>Kg</v>
          </cell>
          <cell r="F1355">
            <v>0.68</v>
          </cell>
          <cell r="G1355">
            <v>0.48599999999999999</v>
          </cell>
          <cell r="I1355">
            <v>0.33040000000000003</v>
          </cell>
        </row>
        <row r="1356">
          <cell r="C1356">
            <v>10517</v>
          </cell>
          <cell r="D1356" t="str">
            <v>CIMENTO PORTLAND CPII-E/F-32</v>
          </cell>
          <cell r="E1356" t="str">
            <v>Kg</v>
          </cell>
          <cell r="F1356">
            <v>0.57999999999999996</v>
          </cell>
          <cell r="G1356">
            <v>0.48599999999999999</v>
          </cell>
          <cell r="I1356">
            <v>0.28179999999999999</v>
          </cell>
        </row>
        <row r="1357">
          <cell r="C1357">
            <v>16025</v>
          </cell>
          <cell r="D1357" t="str">
            <v>TELHAS DE BARRO COZIDO - PAULISTA</v>
          </cell>
          <cell r="E1357" t="str">
            <v>Un</v>
          </cell>
          <cell r="F1357">
            <v>2.7</v>
          </cell>
          <cell r="G1357">
            <v>25</v>
          </cell>
          <cell r="I1357">
            <v>67.5</v>
          </cell>
        </row>
        <row r="1358">
          <cell r="A1358">
            <v>60204</v>
          </cell>
          <cell r="B1358" t="str">
            <v>TELHAS DE BARRO COZIDO - SUPER-PAULISTA (PLAN)</v>
          </cell>
          <cell r="H1358" t="str">
            <v>M2</v>
          </cell>
          <cell r="J1358">
            <v>131.88</v>
          </cell>
        </row>
        <row r="1359">
          <cell r="C1359">
            <v>2020</v>
          </cell>
          <cell r="D1359" t="str">
            <v>PEDREIRO (SGSP)</v>
          </cell>
          <cell r="E1359" t="str">
            <v>H</v>
          </cell>
          <cell r="F1359">
            <v>24.28</v>
          </cell>
          <cell r="G1359">
            <v>0.75</v>
          </cell>
          <cell r="I1359">
            <v>18.2135</v>
          </cell>
        </row>
        <row r="1360">
          <cell r="C1360">
            <v>2099</v>
          </cell>
          <cell r="D1360" t="str">
            <v>SERVENTE (SGSP)</v>
          </cell>
          <cell r="E1360" t="str">
            <v>H</v>
          </cell>
          <cell r="F1360">
            <v>19.59</v>
          </cell>
          <cell r="G1360">
            <v>1.5</v>
          </cell>
          <cell r="I1360">
            <v>29.389199999999999</v>
          </cell>
        </row>
        <row r="1361">
          <cell r="C1361">
            <v>16030</v>
          </cell>
          <cell r="D1361" t="str">
            <v>TELHAS DE BARRO COZIDO - SUPER PAULISTA (PLAN)</v>
          </cell>
          <cell r="E1361" t="str">
            <v>Un</v>
          </cell>
          <cell r="F1361">
            <v>3.01</v>
          </cell>
          <cell r="G1361">
            <v>28</v>
          </cell>
          <cell r="I1361">
            <v>84.28</v>
          </cell>
        </row>
        <row r="1362">
          <cell r="A1362">
            <v>60205</v>
          </cell>
          <cell r="B1362" t="str">
            <v>TELHAS DE BARRO COZIDO - FRANCESA</v>
          </cell>
          <cell r="H1362" t="str">
            <v>M2</v>
          </cell>
          <cell r="J1362">
            <v>89.03</v>
          </cell>
        </row>
        <row r="1363">
          <cell r="C1363">
            <v>2020</v>
          </cell>
          <cell r="D1363" t="str">
            <v>PEDREIRO (SGSP)</v>
          </cell>
          <cell r="E1363" t="str">
            <v>H</v>
          </cell>
          <cell r="F1363">
            <v>24.28</v>
          </cell>
          <cell r="G1363">
            <v>0.5</v>
          </cell>
          <cell r="I1363">
            <v>12.142300000000001</v>
          </cell>
        </row>
        <row r="1364">
          <cell r="C1364">
            <v>2099</v>
          </cell>
          <cell r="D1364" t="str">
            <v>SERVENTE (SGSP)</v>
          </cell>
          <cell r="E1364" t="str">
            <v>H</v>
          </cell>
          <cell r="F1364">
            <v>19.59</v>
          </cell>
          <cell r="G1364">
            <v>1</v>
          </cell>
          <cell r="I1364">
            <v>19.5928</v>
          </cell>
        </row>
        <row r="1365">
          <cell r="C1365">
            <v>16020</v>
          </cell>
          <cell r="D1365" t="str">
            <v>TELHAS DE BARRO COZIDO  - FRANCESA</v>
          </cell>
          <cell r="E1365" t="str">
            <v>Un</v>
          </cell>
          <cell r="F1365">
            <v>3.37</v>
          </cell>
          <cell r="G1365">
            <v>17</v>
          </cell>
          <cell r="I1365">
            <v>57.29</v>
          </cell>
        </row>
        <row r="1366">
          <cell r="A1366">
            <v>60221</v>
          </cell>
          <cell r="B1366" t="str">
            <v>TELHA ONDULADA CRFS 6MM</v>
          </cell>
          <cell r="H1366" t="str">
            <v>M2</v>
          </cell>
          <cell r="J1366">
            <v>52.1</v>
          </cell>
        </row>
        <row r="1367">
          <cell r="C1367">
            <v>2099</v>
          </cell>
          <cell r="D1367" t="str">
            <v>SERVENTE (SGSP)</v>
          </cell>
          <cell r="E1367" t="str">
            <v>H</v>
          </cell>
          <cell r="F1367">
            <v>19.59</v>
          </cell>
          <cell r="G1367">
            <v>0.35</v>
          </cell>
          <cell r="I1367">
            <v>6.8574000000000002</v>
          </cell>
        </row>
        <row r="1368">
          <cell r="C1368">
            <v>2224</v>
          </cell>
          <cell r="D1368" t="str">
            <v>PEDREIRO DE ACABAMENTO (SGSP)</v>
          </cell>
          <cell r="E1368" t="str">
            <v>H</v>
          </cell>
          <cell r="F1368">
            <v>31.76</v>
          </cell>
          <cell r="G1368">
            <v>0.35</v>
          </cell>
          <cell r="I1368">
            <v>11.116300000000001</v>
          </cell>
        </row>
        <row r="1369">
          <cell r="C1369">
            <v>16090</v>
          </cell>
          <cell r="D1369" t="str">
            <v>TELHA TECNOLOGIA CRFS ONDULADA 6MM</v>
          </cell>
          <cell r="E1369" t="str">
            <v>M2</v>
          </cell>
          <cell r="F1369">
            <v>26.15</v>
          </cell>
          <cell r="G1369">
            <v>1.1499999999999999</v>
          </cell>
          <cell r="I1369">
            <v>30.072500000000002</v>
          </cell>
        </row>
        <row r="1370">
          <cell r="C1370">
            <v>17010</v>
          </cell>
          <cell r="D1370" t="str">
            <v>CONJUNTO DE VEDAÇÃO ELÁSTICA 5/16" - P/ FIXAÇÃO DE TELHA ONDULADA (1 ARRUELA DE PVC + 1 ARRUELA FERRO GALVANIZADA)</v>
          </cell>
          <cell r="E1370" t="str">
            <v>Un</v>
          </cell>
          <cell r="F1370">
            <v>0.18</v>
          </cell>
          <cell r="G1370">
            <v>0.33</v>
          </cell>
          <cell r="I1370">
            <v>5.9400000000000001E-2</v>
          </cell>
        </row>
        <row r="1371">
          <cell r="C1371">
            <v>17046</v>
          </cell>
          <cell r="D1371" t="str">
            <v>PARAFUSO C/ ROSCA SOBERBA DE FERRO GALVANIZADO P/ FIXAÇÃO DE TELHAS ONDULADAS EM CRFS/AMIANTO - S/ VEDAÇÃO  - 8 x 230MM</v>
          </cell>
          <cell r="E1371" t="str">
            <v>Un</v>
          </cell>
          <cell r="F1371">
            <v>2.68</v>
          </cell>
          <cell r="G1371">
            <v>0.33</v>
          </cell>
          <cell r="I1371">
            <v>0.88439999999999996</v>
          </cell>
        </row>
        <row r="1372">
          <cell r="C1372">
            <v>17550</v>
          </cell>
          <cell r="D1372" t="str">
            <v>GANCHO CHATO - 140 MM</v>
          </cell>
          <cell r="E1372" t="str">
            <v>Un</v>
          </cell>
          <cell r="F1372">
            <v>3.12</v>
          </cell>
          <cell r="G1372">
            <v>0.97</v>
          </cell>
          <cell r="I1372">
            <v>3.0264000000000002</v>
          </cell>
        </row>
        <row r="1373">
          <cell r="C1373">
            <v>19030</v>
          </cell>
          <cell r="D1373" t="str">
            <v>MASSA PARA VEDAÇÃO ( P/ USO EM TELHAS DE AMIANTO/CRFS )</v>
          </cell>
          <cell r="E1373" t="str">
            <v>Kg</v>
          </cell>
          <cell r="F1373">
            <v>24.05</v>
          </cell>
          <cell r="G1373">
            <v>3.3E-3</v>
          </cell>
          <cell r="I1373">
            <v>7.9299999999999995E-2</v>
          </cell>
        </row>
        <row r="1374">
          <cell r="A1374">
            <v>60222</v>
          </cell>
          <cell r="B1374" t="str">
            <v>TELHA ONDULADA CRFS 8MM</v>
          </cell>
          <cell r="H1374" t="str">
            <v>M2</v>
          </cell>
          <cell r="J1374">
            <v>76.98</v>
          </cell>
        </row>
        <row r="1375">
          <cell r="C1375">
            <v>2099</v>
          </cell>
          <cell r="D1375" t="str">
            <v>SERVENTE (SGSP)</v>
          </cell>
          <cell r="E1375" t="str">
            <v>H</v>
          </cell>
          <cell r="F1375">
            <v>19.59</v>
          </cell>
          <cell r="G1375">
            <v>0.35</v>
          </cell>
          <cell r="I1375">
            <v>6.8574000000000002</v>
          </cell>
        </row>
        <row r="1376">
          <cell r="C1376">
            <v>2224</v>
          </cell>
          <cell r="D1376" t="str">
            <v>PEDREIRO DE ACABAMENTO (SGSP)</v>
          </cell>
          <cell r="E1376" t="str">
            <v>H</v>
          </cell>
          <cell r="F1376">
            <v>31.76</v>
          </cell>
          <cell r="G1376">
            <v>0.35</v>
          </cell>
          <cell r="I1376">
            <v>11.116300000000001</v>
          </cell>
        </row>
        <row r="1377">
          <cell r="C1377">
            <v>16091</v>
          </cell>
          <cell r="D1377" t="str">
            <v>TELHA TECNOLOGIA CRFS ONDULADA 8MM</v>
          </cell>
          <cell r="E1377" t="str">
            <v>M2</v>
          </cell>
          <cell r="F1377">
            <v>47.79</v>
          </cell>
          <cell r="G1377">
            <v>1.1499999999999999</v>
          </cell>
          <cell r="I1377">
            <v>54.958500000000001</v>
          </cell>
        </row>
        <row r="1378">
          <cell r="C1378">
            <v>17010</v>
          </cell>
          <cell r="D1378" t="str">
            <v>CONJUNTO DE VEDAÇÃO ELÁSTICA 5/16" - P/ FIXAÇÃO DE TELHA ONDULADA (1 ARRUELA DE PVC + 1 ARRUELA FERRO GALVANIZADA)</v>
          </cell>
          <cell r="E1378" t="str">
            <v>Un</v>
          </cell>
          <cell r="F1378">
            <v>0.18</v>
          </cell>
          <cell r="G1378">
            <v>0.33</v>
          </cell>
          <cell r="I1378">
            <v>5.9400000000000001E-2</v>
          </cell>
        </row>
        <row r="1379">
          <cell r="C1379">
            <v>17046</v>
          </cell>
          <cell r="D1379" t="str">
            <v>PARAFUSO C/ ROSCA SOBERBA DE FERRO GALVANIZADO P/ FIXAÇÃO DE TELHAS ONDULADAS EM CRFS/AMIANTO - S/ VEDAÇÃO  - 8 x 230MM</v>
          </cell>
          <cell r="E1379" t="str">
            <v>Un</v>
          </cell>
          <cell r="F1379">
            <v>2.68</v>
          </cell>
          <cell r="G1379">
            <v>0.33</v>
          </cell>
          <cell r="I1379">
            <v>0.88439999999999996</v>
          </cell>
        </row>
        <row r="1380">
          <cell r="C1380">
            <v>17550</v>
          </cell>
          <cell r="D1380" t="str">
            <v>GANCHO CHATO - 140 MM</v>
          </cell>
          <cell r="E1380" t="str">
            <v>Un</v>
          </cell>
          <cell r="F1380">
            <v>3.12</v>
          </cell>
          <cell r="G1380">
            <v>0.97</v>
          </cell>
          <cell r="I1380">
            <v>3.0264000000000002</v>
          </cell>
        </row>
        <row r="1381">
          <cell r="C1381">
            <v>19030</v>
          </cell>
          <cell r="D1381" t="str">
            <v>MASSA PARA VEDAÇÃO ( P/ USO EM TELHAS DE AMIANTO/CRFS )</v>
          </cell>
          <cell r="E1381" t="str">
            <v>Kg</v>
          </cell>
          <cell r="F1381">
            <v>24.05</v>
          </cell>
          <cell r="G1381">
            <v>3.3E-3</v>
          </cell>
          <cell r="I1381">
            <v>7.9299999999999995E-2</v>
          </cell>
        </row>
        <row r="1382">
          <cell r="A1382">
            <v>60223</v>
          </cell>
          <cell r="B1382" t="str">
            <v>TELHA ESTRUTURAL TRAPEZOIDAL EM CRFS, LARGURA ÚTIL=44CM - ESPESSURA 8MM</v>
          </cell>
          <cell r="H1382" t="str">
            <v>M2</v>
          </cell>
          <cell r="J1382">
            <v>129.1</v>
          </cell>
        </row>
        <row r="1383">
          <cell r="C1383">
            <v>2099</v>
          </cell>
          <cell r="D1383" t="str">
            <v>SERVENTE (SGSP)</v>
          </cell>
          <cell r="E1383" t="str">
            <v>H</v>
          </cell>
          <cell r="F1383">
            <v>19.59</v>
          </cell>
          <cell r="G1383">
            <v>0.3</v>
          </cell>
          <cell r="I1383">
            <v>5.8777999999999997</v>
          </cell>
        </row>
        <row r="1384">
          <cell r="C1384">
            <v>2224</v>
          </cell>
          <cell r="D1384" t="str">
            <v>PEDREIRO DE ACABAMENTO (SGSP)</v>
          </cell>
          <cell r="E1384" t="str">
            <v>H</v>
          </cell>
          <cell r="F1384">
            <v>31.76</v>
          </cell>
          <cell r="G1384">
            <v>0.3</v>
          </cell>
          <cell r="I1384">
            <v>9.5282</v>
          </cell>
        </row>
        <row r="1385">
          <cell r="C1385">
            <v>16092</v>
          </cell>
          <cell r="D1385" t="str">
            <v>TELHA ESTRUTURAL TRAPEZOIDAL CRFS - E=8 MM LARG. ÚTIL 44 CM</v>
          </cell>
          <cell r="E1385" t="str">
            <v>M2</v>
          </cell>
          <cell r="F1385">
            <v>103.41</v>
          </cell>
          <cell r="G1385">
            <v>1.0549999999999999</v>
          </cell>
          <cell r="I1385">
            <v>109.0975</v>
          </cell>
        </row>
        <row r="1386">
          <cell r="C1386">
            <v>16554</v>
          </cell>
          <cell r="D1386" t="str">
            <v>PINGADEIRA PLÁST. P/ TELHA ESTR. TRAPEZ. CRFS L= 44/49 CM 230 MM</v>
          </cell>
          <cell r="E1386" t="str">
            <v>Un</v>
          </cell>
          <cell r="F1386">
            <v>1.34</v>
          </cell>
          <cell r="G1386">
            <v>0.26</v>
          </cell>
          <cell r="I1386">
            <v>0.34839999999999999</v>
          </cell>
        </row>
        <row r="1387">
          <cell r="C1387">
            <v>16560</v>
          </cell>
          <cell r="D1387" t="str">
            <v>PLACA DE VENTILAÇÃO PARA TELHA ESTR. TRAPEZOIDAL CRFS 44 CM</v>
          </cell>
          <cell r="E1387" t="str">
            <v>Un</v>
          </cell>
          <cell r="F1387">
            <v>4.57</v>
          </cell>
          <cell r="G1387">
            <v>0.26</v>
          </cell>
          <cell r="I1387">
            <v>1.1881999999999999</v>
          </cell>
        </row>
        <row r="1388">
          <cell r="C1388">
            <v>17010</v>
          </cell>
          <cell r="D1388" t="str">
            <v>CONJUNTO DE VEDAÇÃO ELÁSTICA 5/16" - P/ FIXAÇÃO DE TELHA ONDULADA (1 ARRUELA DE PVC + 1 ARRUELA FERRO GALVANIZADA)</v>
          </cell>
          <cell r="E1388" t="str">
            <v>Un</v>
          </cell>
          <cell r="F1388">
            <v>0.18</v>
          </cell>
          <cell r="G1388">
            <v>0.9</v>
          </cell>
          <cell r="I1388">
            <v>0.16200000000000001</v>
          </cell>
        </row>
        <row r="1389">
          <cell r="C1389">
            <v>17046</v>
          </cell>
          <cell r="D1389" t="str">
            <v>PARAFUSO C/ ROSCA SOBERBA DE FERRO GALVANIZADO P/ FIXAÇÃO DE TELHAS ONDULADAS EM CRFS/AMIANTO - S/ VEDAÇÃO  - 8 x 230MM</v>
          </cell>
          <cell r="E1389" t="str">
            <v>Un</v>
          </cell>
          <cell r="F1389">
            <v>2.68</v>
          </cell>
          <cell r="G1389">
            <v>0.9</v>
          </cell>
          <cell r="I1389">
            <v>2.4119999999999999</v>
          </cell>
        </row>
        <row r="1390">
          <cell r="C1390">
            <v>19070</v>
          </cell>
          <cell r="D1390" t="str">
            <v>COLA PARA TELHA DE FIBROCIMENTO</v>
          </cell>
          <cell r="E1390" t="str">
            <v>Kg</v>
          </cell>
          <cell r="F1390">
            <v>92.55</v>
          </cell>
          <cell r="G1390">
            <v>5.3E-3</v>
          </cell>
          <cell r="I1390">
            <v>0.49049999999999999</v>
          </cell>
        </row>
        <row r="1391">
          <cell r="A1391">
            <v>60225</v>
          </cell>
          <cell r="B1391" t="str">
            <v>TELHA ESTRUTURAL TRAPEZOIDAL EM CRFS, LARGURA ÚTIL=90CM - ESPESSURA 8MM</v>
          </cell>
          <cell r="H1391" t="str">
            <v>M2</v>
          </cell>
          <cell r="J1391">
            <v>114.86</v>
          </cell>
        </row>
        <row r="1392">
          <cell r="C1392">
            <v>2099</v>
          </cell>
          <cell r="D1392" t="str">
            <v>SERVENTE (SGSP)</v>
          </cell>
          <cell r="E1392" t="str">
            <v>H</v>
          </cell>
          <cell r="F1392">
            <v>19.59</v>
          </cell>
          <cell r="G1392">
            <v>0.3</v>
          </cell>
          <cell r="I1392">
            <v>5.8777999999999997</v>
          </cell>
        </row>
        <row r="1393">
          <cell r="C1393">
            <v>2224</v>
          </cell>
          <cell r="D1393" t="str">
            <v>PEDREIRO DE ACABAMENTO (SGSP)</v>
          </cell>
          <cell r="E1393" t="str">
            <v>H</v>
          </cell>
          <cell r="F1393">
            <v>31.76</v>
          </cell>
          <cell r="G1393">
            <v>0.3</v>
          </cell>
          <cell r="I1393">
            <v>9.5282</v>
          </cell>
        </row>
        <row r="1394">
          <cell r="C1394">
            <v>16093</v>
          </cell>
          <cell r="D1394" t="str">
            <v>TELHA TECNOLOGIA CRFS TRAPEZOIDAL 90 CM E=8 MM</v>
          </cell>
          <cell r="E1394" t="str">
            <v>M2</v>
          </cell>
          <cell r="F1394">
            <v>84.2</v>
          </cell>
          <cell r="G1394">
            <v>1.1100000000000001</v>
          </cell>
          <cell r="I1394">
            <v>93.462000000000003</v>
          </cell>
        </row>
        <row r="1395">
          <cell r="C1395">
            <v>16556</v>
          </cell>
          <cell r="D1395" t="str">
            <v>PINGADEIRA PLÁST. P/ TELHA ESTRUT. TRAPEZOIDAL CRFS L=90CM 115 MM</v>
          </cell>
          <cell r="E1395" t="str">
            <v>Un</v>
          </cell>
          <cell r="F1395">
            <v>0.94</v>
          </cell>
          <cell r="G1395">
            <v>0.14000000000000001</v>
          </cell>
          <cell r="I1395">
            <v>0.13159999999999999</v>
          </cell>
        </row>
        <row r="1396">
          <cell r="C1396">
            <v>16562</v>
          </cell>
          <cell r="D1396" t="str">
            <v>PLACA DE VENTILAÇÃO P/ TELHA DE FIBROC./CRFS CANALETE 90</v>
          </cell>
          <cell r="E1396" t="str">
            <v>Un</v>
          </cell>
          <cell r="F1396">
            <v>9.34</v>
          </cell>
          <cell r="G1396">
            <v>0.14000000000000001</v>
          </cell>
          <cell r="I1396">
            <v>1.3076000000000001</v>
          </cell>
        </row>
        <row r="1397">
          <cell r="C1397">
            <v>16568</v>
          </cell>
          <cell r="D1397" t="str">
            <v>PLACA DE VEDAÇÃO NERVURA -  P/ TELHA DE FIBROCIMENTO/CRFS CANALETE 90</v>
          </cell>
          <cell r="E1397" t="str">
            <v>Un</v>
          </cell>
          <cell r="F1397">
            <v>2.97</v>
          </cell>
          <cell r="G1397">
            <v>0.14000000000000001</v>
          </cell>
          <cell r="I1397">
            <v>0.4158</v>
          </cell>
        </row>
        <row r="1398">
          <cell r="C1398">
            <v>17010</v>
          </cell>
          <cell r="D1398" t="str">
            <v>CONJUNTO DE VEDAÇÃO ELÁSTICA 5/16" - P/ FIXAÇÃO DE TELHA ONDULADA (1 ARRUELA DE PVC + 1 ARRUELA FERRO GALVANIZADA)</v>
          </cell>
          <cell r="E1398" t="str">
            <v>Un</v>
          </cell>
          <cell r="F1398">
            <v>0.18</v>
          </cell>
          <cell r="G1398">
            <v>0.3</v>
          </cell>
          <cell r="I1398">
            <v>5.3999999999999999E-2</v>
          </cell>
        </row>
        <row r="1399">
          <cell r="C1399">
            <v>17020</v>
          </cell>
          <cell r="D1399" t="str">
            <v>FIXADOR DE ABAS PARA TELHAS DE FIBROCIMENTO / CRFS TIPO SIMPLES</v>
          </cell>
          <cell r="E1399" t="str">
            <v>Un</v>
          </cell>
          <cell r="F1399">
            <v>2.38</v>
          </cell>
          <cell r="G1399">
            <v>0.5</v>
          </cell>
          <cell r="I1399">
            <v>1.19</v>
          </cell>
        </row>
        <row r="1400">
          <cell r="C1400">
            <v>17065</v>
          </cell>
          <cell r="D1400" t="str">
            <v>SUPORTE DE ABAS PARA TELHA ESTRUTURAL 90 (APOIO EM MADEIRA) SEM BASE</v>
          </cell>
          <cell r="E1400" t="str">
            <v>Un</v>
          </cell>
          <cell r="F1400">
            <v>36.409999999999997</v>
          </cell>
          <cell r="G1400">
            <v>0.03</v>
          </cell>
          <cell r="I1400">
            <v>1.0923</v>
          </cell>
        </row>
        <row r="1401">
          <cell r="C1401">
            <v>17545</v>
          </cell>
          <cell r="D1401" t="str">
            <v>GANCHO 8 X 350MM "L" - COM ROSCA E PORCA - PARA TELHA (SEM VEDAÇÃO)</v>
          </cell>
          <cell r="E1401" t="str">
            <v>Un</v>
          </cell>
          <cell r="F1401">
            <v>3.92</v>
          </cell>
          <cell r="G1401">
            <v>0.3</v>
          </cell>
          <cell r="I1401">
            <v>1.1759999999999999</v>
          </cell>
        </row>
        <row r="1402">
          <cell r="C1402">
            <v>19070</v>
          </cell>
          <cell r="D1402" t="str">
            <v>COLA PARA TELHA DE FIBROCIMENTO</v>
          </cell>
          <cell r="E1402" t="str">
            <v>Kg</v>
          </cell>
          <cell r="F1402">
            <v>92.55</v>
          </cell>
          <cell r="G1402">
            <v>6.7000000000000002E-3</v>
          </cell>
          <cell r="I1402">
            <v>0.62</v>
          </cell>
        </row>
        <row r="1403">
          <cell r="A1403">
            <v>60243</v>
          </cell>
          <cell r="B1403" t="str">
            <v>TELHA TRAPEZOIDAL DUPLA EM AÇO GALVANIZADO - E= 0,8MM, REVESTIMENTO B, H=40MM - PINTADA 1 FACE - MIOLO EM POLIURETANO E=30MM</v>
          </cell>
          <cell r="H1403" t="str">
            <v>M2</v>
          </cell>
          <cell r="J1403">
            <v>357.1</v>
          </cell>
        </row>
        <row r="1404">
          <cell r="C1404">
            <v>2099</v>
          </cell>
          <cell r="D1404" t="str">
            <v>SERVENTE (SGSP)</v>
          </cell>
          <cell r="E1404" t="str">
            <v>H</v>
          </cell>
          <cell r="F1404">
            <v>19.59</v>
          </cell>
          <cell r="G1404">
            <v>0.3</v>
          </cell>
          <cell r="I1404">
            <v>5.8777999999999997</v>
          </cell>
        </row>
        <row r="1405">
          <cell r="C1405">
            <v>2224</v>
          </cell>
          <cell r="D1405" t="str">
            <v>PEDREIRO DE ACABAMENTO (SGSP)</v>
          </cell>
          <cell r="E1405" t="str">
            <v>H</v>
          </cell>
          <cell r="F1405">
            <v>31.76</v>
          </cell>
          <cell r="G1405">
            <v>0.3</v>
          </cell>
          <cell r="I1405">
            <v>9.5282</v>
          </cell>
        </row>
        <row r="1406">
          <cell r="C1406">
            <v>16418</v>
          </cell>
          <cell r="D1406" t="str">
            <v>TELHA AÇO GALV. TRAPEZOIDAL DUPLA E=0,8MM-H=40MM-MIOLO=30MM POLIURETANO - PINTADA 1 FACE - REV.B</v>
          </cell>
          <cell r="E1406" t="str">
            <v>M2</v>
          </cell>
          <cell r="F1406">
            <v>309.02999999999997</v>
          </cell>
          <cell r="G1406">
            <v>1.1000000000000001</v>
          </cell>
          <cell r="I1406">
            <v>339.93299999999999</v>
          </cell>
        </row>
        <row r="1407">
          <cell r="C1407">
            <v>17041</v>
          </cell>
          <cell r="D1407" t="str">
            <v>PARAFUSO AUTO PERFURANTE 12 4 X 3/4"  TIPO TRAXX COM CONJUNTO DE VEDAÇÃO</v>
          </cell>
          <cell r="E1407" t="str">
            <v>Un</v>
          </cell>
          <cell r="F1407">
            <v>0.44</v>
          </cell>
          <cell r="G1407">
            <v>4</v>
          </cell>
          <cell r="I1407">
            <v>1.76</v>
          </cell>
        </row>
        <row r="1408">
          <cell r="A1408">
            <v>60244</v>
          </cell>
          <cell r="B1408" t="str">
            <v>TELHA TRAPEZOIDAL EM AÇO GALVANIZADO ESPESSURA DE 0,50MM, REVESTIMENTO B, H=40MM</v>
          </cell>
          <cell r="H1408" t="str">
            <v>M2</v>
          </cell>
          <cell r="J1408">
            <v>96.62</v>
          </cell>
        </row>
        <row r="1409">
          <cell r="C1409">
            <v>2099</v>
          </cell>
          <cell r="D1409" t="str">
            <v>SERVENTE (SGSP)</v>
          </cell>
          <cell r="E1409" t="str">
            <v>H</v>
          </cell>
          <cell r="F1409">
            <v>19.59</v>
          </cell>
          <cell r="G1409">
            <v>0.3</v>
          </cell>
          <cell r="I1409">
            <v>5.8777999999999997</v>
          </cell>
        </row>
        <row r="1410">
          <cell r="C1410">
            <v>2224</v>
          </cell>
          <cell r="D1410" t="str">
            <v>PEDREIRO DE ACABAMENTO (SGSP)</v>
          </cell>
          <cell r="E1410" t="str">
            <v>H</v>
          </cell>
          <cell r="F1410">
            <v>31.76</v>
          </cell>
          <cell r="G1410">
            <v>0.3</v>
          </cell>
          <cell r="I1410">
            <v>9.5282</v>
          </cell>
        </row>
        <row r="1411">
          <cell r="C1411">
            <v>16411</v>
          </cell>
          <cell r="D1411" t="str">
            <v>TELHA DE AÇO GALV. ACAB. NATURAL TRAPEZOIDAL E=0.5 MM H= ATÉ 40 MM</v>
          </cell>
          <cell r="E1411" t="str">
            <v>M2</v>
          </cell>
          <cell r="F1411">
            <v>72.23</v>
          </cell>
          <cell r="G1411">
            <v>1.1000000000000001</v>
          </cell>
          <cell r="I1411">
            <v>79.453000000000003</v>
          </cell>
        </row>
        <row r="1412">
          <cell r="C1412">
            <v>17041</v>
          </cell>
          <cell r="D1412" t="str">
            <v>PARAFUSO AUTO PERFURANTE 12 4 X 3/4"  TIPO TRAXX COM CONJUNTO DE VEDAÇÃO</v>
          </cell>
          <cell r="E1412" t="str">
            <v>Un</v>
          </cell>
          <cell r="F1412">
            <v>0.44</v>
          </cell>
          <cell r="G1412">
            <v>4</v>
          </cell>
          <cell r="I1412">
            <v>1.76</v>
          </cell>
        </row>
        <row r="1413">
          <cell r="A1413">
            <v>60245</v>
          </cell>
          <cell r="B1413" t="str">
            <v>TELHA ONDULADA EM AÇO GALVANIZADO ESPESSURA DE 0,50MM, REVESTIMENTO B, H=17,5MM</v>
          </cell>
          <cell r="H1413" t="str">
            <v>M2</v>
          </cell>
          <cell r="J1413">
            <v>84.27</v>
          </cell>
        </row>
        <row r="1414">
          <cell r="C1414">
            <v>2099</v>
          </cell>
          <cell r="D1414" t="str">
            <v>SERVENTE (SGSP)</v>
          </cell>
          <cell r="E1414" t="str">
            <v>H</v>
          </cell>
          <cell r="F1414">
            <v>19.59</v>
          </cell>
          <cell r="G1414">
            <v>0.3</v>
          </cell>
          <cell r="I1414">
            <v>5.8777999999999997</v>
          </cell>
        </row>
        <row r="1415">
          <cell r="C1415">
            <v>2224</v>
          </cell>
          <cell r="D1415" t="str">
            <v>PEDREIRO DE ACABAMENTO (SGSP)</v>
          </cell>
          <cell r="E1415" t="str">
            <v>H</v>
          </cell>
          <cell r="F1415">
            <v>31.76</v>
          </cell>
          <cell r="G1415">
            <v>0.3</v>
          </cell>
          <cell r="I1415">
            <v>9.5282</v>
          </cell>
        </row>
        <row r="1416">
          <cell r="C1416">
            <v>16412</v>
          </cell>
          <cell r="D1416" t="str">
            <v>TELHA AÇO GALV. ONDULADA E= 0,5 MM - H= 17/18 MM REV. B</v>
          </cell>
          <cell r="E1416" t="str">
            <v>M2</v>
          </cell>
          <cell r="F1416">
            <v>61</v>
          </cell>
          <cell r="G1416">
            <v>1.1000000000000001</v>
          </cell>
          <cell r="I1416">
            <v>67.099999999999994</v>
          </cell>
        </row>
        <row r="1417">
          <cell r="C1417">
            <v>17041</v>
          </cell>
          <cell r="D1417" t="str">
            <v>PARAFUSO AUTO PERFURANTE 12 4 X 3/4"  TIPO TRAXX COM CONJUNTO DE VEDAÇÃO</v>
          </cell>
          <cell r="E1417" t="str">
            <v>Un</v>
          </cell>
          <cell r="F1417">
            <v>0.44</v>
          </cell>
          <cell r="G1417">
            <v>4</v>
          </cell>
          <cell r="I1417">
            <v>1.76</v>
          </cell>
        </row>
        <row r="1418">
          <cell r="A1418">
            <v>60246</v>
          </cell>
          <cell r="B1418" t="str">
            <v>TELHA TRAPEZOIDAL DUP. AÇO GALVANIZADO ESPESSURA DE 0,5MM, REVESTIMENTO B, H=40MM, COM MIOLO POLIURETANO E=30MM</v>
          </cell>
          <cell r="H1418" t="str">
            <v>M2</v>
          </cell>
          <cell r="J1418">
            <v>216.79</v>
          </cell>
        </row>
        <row r="1419">
          <cell r="C1419">
            <v>2099</v>
          </cell>
          <cell r="D1419" t="str">
            <v>SERVENTE (SGSP)</v>
          </cell>
          <cell r="E1419" t="str">
            <v>H</v>
          </cell>
          <cell r="F1419">
            <v>19.59</v>
          </cell>
          <cell r="G1419">
            <v>0.4</v>
          </cell>
          <cell r="I1419">
            <v>7.8371000000000004</v>
          </cell>
        </row>
        <row r="1420">
          <cell r="C1420">
            <v>2224</v>
          </cell>
          <cell r="D1420" t="str">
            <v>PEDREIRO DE ACABAMENTO (SGSP)</v>
          </cell>
          <cell r="E1420" t="str">
            <v>H</v>
          </cell>
          <cell r="F1420">
            <v>31.76</v>
          </cell>
          <cell r="G1420">
            <v>0.4</v>
          </cell>
          <cell r="I1420">
            <v>12.7043</v>
          </cell>
        </row>
        <row r="1421">
          <cell r="C1421">
            <v>16413</v>
          </cell>
          <cell r="D1421" t="str">
            <v>TELHA AÇO GALV. TRAPEZOIDAL DUPLA E=0,5MM-H=40MM-MIOLO=30MM POLIURETANO -  REV.B</v>
          </cell>
          <cell r="E1421" t="str">
            <v>M2</v>
          </cell>
          <cell r="F1421">
            <v>176.81</v>
          </cell>
          <cell r="G1421">
            <v>1.1000000000000001</v>
          </cell>
          <cell r="I1421">
            <v>194.49100000000001</v>
          </cell>
        </row>
        <row r="1422">
          <cell r="C1422">
            <v>17041</v>
          </cell>
          <cell r="D1422" t="str">
            <v>PARAFUSO AUTO PERFURANTE 12 4 X 3/4"  TIPO TRAXX COM CONJUNTO DE VEDAÇÃO</v>
          </cell>
          <cell r="E1422" t="str">
            <v>Un</v>
          </cell>
          <cell r="F1422">
            <v>0.44</v>
          </cell>
          <cell r="G1422">
            <v>4</v>
          </cell>
          <cell r="I1422">
            <v>1.76</v>
          </cell>
        </row>
        <row r="1423">
          <cell r="A1423">
            <v>60247</v>
          </cell>
          <cell r="B1423" t="str">
            <v>TELHA TRAPEZOIDAL EM AÇO GALVANIZADO ESP=0,5MM, H=40MM, COM PINTURA ELETROLÍTICA COR BRANCA 2 FACES</v>
          </cell>
          <cell r="H1423" t="str">
            <v>M2</v>
          </cell>
          <cell r="J1423">
            <v>105.54</v>
          </cell>
        </row>
        <row r="1424">
          <cell r="C1424">
            <v>2099</v>
          </cell>
          <cell r="D1424" t="str">
            <v>SERVENTE (SGSP)</v>
          </cell>
          <cell r="E1424" t="str">
            <v>H</v>
          </cell>
          <cell r="F1424">
            <v>19.59</v>
          </cell>
          <cell r="G1424">
            <v>0.3</v>
          </cell>
          <cell r="I1424">
            <v>5.8777999999999997</v>
          </cell>
        </row>
        <row r="1425">
          <cell r="C1425">
            <v>2224</v>
          </cell>
          <cell r="D1425" t="str">
            <v>PEDREIRO DE ACABAMENTO (SGSP)</v>
          </cell>
          <cell r="E1425" t="str">
            <v>H</v>
          </cell>
          <cell r="F1425">
            <v>31.76</v>
          </cell>
          <cell r="G1425">
            <v>0.3</v>
          </cell>
          <cell r="I1425">
            <v>9.5282</v>
          </cell>
        </row>
        <row r="1426">
          <cell r="C1426">
            <v>16414</v>
          </cell>
          <cell r="D1426" t="str">
            <v>TELHA AÇO GALV. TRAPEZOIDAL   E=0.5MM - H=40MM PINTURA ELETROSTÁTICA 2 FACES - REV. B</v>
          </cell>
          <cell r="E1426" t="str">
            <v>M2</v>
          </cell>
          <cell r="F1426">
            <v>80.34</v>
          </cell>
          <cell r="G1426">
            <v>1.1000000000000001</v>
          </cell>
          <cell r="I1426">
            <v>88.373999999999995</v>
          </cell>
        </row>
        <row r="1427">
          <cell r="C1427">
            <v>17041</v>
          </cell>
          <cell r="D1427" t="str">
            <v>PARAFUSO AUTO PERFURANTE 12 4 X 3/4"  TIPO TRAXX COM CONJUNTO DE VEDAÇÃO</v>
          </cell>
          <cell r="E1427" t="str">
            <v>Un</v>
          </cell>
          <cell r="F1427">
            <v>0.44</v>
          </cell>
          <cell r="G1427">
            <v>4</v>
          </cell>
          <cell r="I1427">
            <v>1.76</v>
          </cell>
        </row>
        <row r="1428">
          <cell r="A1428">
            <v>60248</v>
          </cell>
          <cell r="B1428" t="str">
            <v>TELHA ONDULADA EM AÇO GALVANIZADO E=0,5MM, REVESTIMENTO B, H=17,5MM COM PINTURA ELETROLÍTICA COR BRANCA 2 FACES</v>
          </cell>
          <cell r="H1428" t="str">
            <v>M2</v>
          </cell>
          <cell r="J1428">
            <v>88.71</v>
          </cell>
        </row>
        <row r="1429">
          <cell r="C1429">
            <v>2099</v>
          </cell>
          <cell r="D1429" t="str">
            <v>SERVENTE (SGSP)</v>
          </cell>
          <cell r="E1429" t="str">
            <v>H</v>
          </cell>
          <cell r="F1429">
            <v>19.59</v>
          </cell>
          <cell r="G1429">
            <v>0.3</v>
          </cell>
          <cell r="I1429">
            <v>5.8777999999999997</v>
          </cell>
        </row>
        <row r="1430">
          <cell r="C1430">
            <v>2224</v>
          </cell>
          <cell r="D1430" t="str">
            <v>PEDREIRO DE ACABAMENTO (SGSP)</v>
          </cell>
          <cell r="E1430" t="str">
            <v>H</v>
          </cell>
          <cell r="F1430">
            <v>31.76</v>
          </cell>
          <cell r="G1430">
            <v>0.3</v>
          </cell>
          <cell r="I1430">
            <v>9.5282</v>
          </cell>
        </row>
        <row r="1431">
          <cell r="C1431">
            <v>16416</v>
          </cell>
          <cell r="D1431" t="str">
            <v>TELHA AÇO GALV. ONDULADA E= 0,5 MM - H= 17/18 MM PINTURA ELETROST. 2 FACES - REV.B</v>
          </cell>
          <cell r="E1431" t="str">
            <v>M2</v>
          </cell>
          <cell r="F1431">
            <v>65.040000000000006</v>
          </cell>
          <cell r="G1431">
            <v>1.1000000000000001</v>
          </cell>
          <cell r="I1431">
            <v>71.543999999999997</v>
          </cell>
        </row>
        <row r="1432">
          <cell r="C1432">
            <v>17041</v>
          </cell>
          <cell r="D1432" t="str">
            <v>PARAFUSO AUTO PERFURANTE 12 4 X 3/4"  TIPO TRAXX COM CONJUNTO DE VEDAÇÃO</v>
          </cell>
          <cell r="E1432" t="str">
            <v>Un</v>
          </cell>
          <cell r="F1432">
            <v>0.44</v>
          </cell>
          <cell r="G1432">
            <v>4</v>
          </cell>
          <cell r="I1432">
            <v>1.76</v>
          </cell>
        </row>
        <row r="1433">
          <cell r="A1433">
            <v>60249</v>
          </cell>
          <cell r="B1433" t="str">
            <v>TELHA TRAPEZOIDAL DUP. AÇO GALVANIZADO E=0,5MM, REVESTIMENTO B, H=40MM PINTURA MIOLO POLIURETANO E=30MM</v>
          </cell>
          <cell r="H1433" t="str">
            <v>M2</v>
          </cell>
          <cell r="J1433">
            <v>257.81</v>
          </cell>
        </row>
        <row r="1434">
          <cell r="C1434">
            <v>2099</v>
          </cell>
          <cell r="D1434" t="str">
            <v>SERVENTE (SGSP)</v>
          </cell>
          <cell r="E1434" t="str">
            <v>H</v>
          </cell>
          <cell r="F1434">
            <v>19.59</v>
          </cell>
          <cell r="G1434">
            <v>0.4</v>
          </cell>
          <cell r="I1434">
            <v>7.8371000000000004</v>
          </cell>
        </row>
        <row r="1435">
          <cell r="C1435">
            <v>2224</v>
          </cell>
          <cell r="D1435" t="str">
            <v>PEDREIRO DE ACABAMENTO (SGSP)</v>
          </cell>
          <cell r="E1435" t="str">
            <v>H</v>
          </cell>
          <cell r="F1435">
            <v>31.76</v>
          </cell>
          <cell r="G1435">
            <v>0.4</v>
          </cell>
          <cell r="I1435">
            <v>12.7043</v>
          </cell>
        </row>
        <row r="1436">
          <cell r="C1436">
            <v>16417</v>
          </cell>
          <cell r="D1436" t="str">
            <v>TELHA AÇO GALV. TRAPEZOIDAL DUPLA E=0,5MM-H=40MM-MIOLO=30MM POLIURETANO - PINTADA 1 FACE - REV.B</v>
          </cell>
          <cell r="E1436" t="str">
            <v>M2</v>
          </cell>
          <cell r="F1436">
            <v>214.1</v>
          </cell>
          <cell r="G1436">
            <v>1.1000000000000001</v>
          </cell>
          <cell r="I1436">
            <v>235.51</v>
          </cell>
        </row>
        <row r="1437">
          <cell r="C1437">
            <v>17041</v>
          </cell>
          <cell r="D1437" t="str">
            <v>PARAFUSO AUTO PERFURANTE 12 4 X 3/4"  TIPO TRAXX COM CONJUNTO DE VEDAÇÃO</v>
          </cell>
          <cell r="E1437" t="str">
            <v>Un</v>
          </cell>
          <cell r="F1437">
            <v>0.44</v>
          </cell>
          <cell r="G1437">
            <v>4</v>
          </cell>
          <cell r="I1437">
            <v>1.76</v>
          </cell>
        </row>
        <row r="1438">
          <cell r="A1438">
            <v>60250</v>
          </cell>
          <cell r="B1438" t="str">
            <v>TELHAS EM POLICARBONATO ALVEOLAR 6MM COM ESTRUTURA METÁLICA GALVANIZADA INSTALADA</v>
          </cell>
          <cell r="H1438" t="str">
            <v>M2</v>
          </cell>
          <cell r="J1438">
            <v>524.67999999999995</v>
          </cell>
        </row>
        <row r="1439">
          <cell r="C1439">
            <v>16010</v>
          </cell>
          <cell r="D1439" t="str">
            <v>COBERTURA EM POLICARBONATO ALVEOLAR 6MM, ESTRUTURA METÁLICA GALVANIZADA, INSTALADA</v>
          </cell>
          <cell r="E1439" t="str">
            <v>M2</v>
          </cell>
          <cell r="F1439">
            <v>524.67999999999995</v>
          </cell>
          <cell r="G1439">
            <v>1</v>
          </cell>
          <cell r="I1439">
            <v>524.67999999999995</v>
          </cell>
        </row>
        <row r="1440">
          <cell r="A1440">
            <v>60251</v>
          </cell>
          <cell r="B1440" t="str">
            <v>CUMEEIRA OU ESPIGÃO PARA TELHAS PAULISTA, PLAN E FRANCESA - BARRO OU VIDRO</v>
          </cell>
          <cell r="H1440" t="str">
            <v>M</v>
          </cell>
          <cell r="J1440">
            <v>32.24</v>
          </cell>
        </row>
        <row r="1441">
          <cell r="C1441">
            <v>2020</v>
          </cell>
          <cell r="D1441" t="str">
            <v>PEDREIRO (SGSP)</v>
          </cell>
          <cell r="E1441" t="str">
            <v>H</v>
          </cell>
          <cell r="F1441">
            <v>24.28</v>
          </cell>
          <cell r="G1441">
            <v>0.5</v>
          </cell>
          <cell r="I1441">
            <v>12.142300000000001</v>
          </cell>
        </row>
        <row r="1442">
          <cell r="C1442">
            <v>2099</v>
          </cell>
          <cell r="D1442" t="str">
            <v>SERVENTE (SGSP)</v>
          </cell>
          <cell r="E1442" t="str">
            <v>H</v>
          </cell>
          <cell r="F1442">
            <v>19.59</v>
          </cell>
          <cell r="G1442">
            <v>0.50219999999999998</v>
          </cell>
          <cell r="I1442">
            <v>9.8394999999999992</v>
          </cell>
        </row>
        <row r="1443">
          <cell r="C1443">
            <v>10648</v>
          </cell>
          <cell r="D1443" t="str">
            <v>ARGAMASSA MISTA COM AREIA GROSSA 1:2:8</v>
          </cell>
          <cell r="E1443" t="str">
            <v>M3</v>
          </cell>
          <cell r="F1443">
            <v>582.22</v>
          </cell>
          <cell r="G1443">
            <v>1.8E-3</v>
          </cell>
          <cell r="I1443">
            <v>1.0479000000000001</v>
          </cell>
        </row>
        <row r="1444">
          <cell r="C1444">
            <v>16534</v>
          </cell>
          <cell r="D1444" t="str">
            <v>CUMEEIRA DE BARRO TIPO UNIVERSAL</v>
          </cell>
          <cell r="E1444" t="str">
            <v>Un</v>
          </cell>
          <cell r="F1444">
            <v>3.07</v>
          </cell>
          <cell r="G1444">
            <v>3</v>
          </cell>
          <cell r="I1444">
            <v>9.2100000000000009</v>
          </cell>
        </row>
        <row r="1445">
          <cell r="A1445">
            <v>60255</v>
          </cell>
          <cell r="B1445" t="str">
            <v>CUMEEIRA PARA TELHA ONDULADA (CRFS, PVC RÍGIDO E POLIÉSTER), TRAPEZOIDAL E GRECA (PVC RÍGIDO E POLIÉSTER)</v>
          </cell>
          <cell r="H1445" t="str">
            <v>M</v>
          </cell>
          <cell r="J1445">
            <v>67.11</v>
          </cell>
        </row>
        <row r="1446">
          <cell r="C1446">
            <v>2099</v>
          </cell>
          <cell r="D1446" t="str">
            <v>SERVENTE (SGSP)</v>
          </cell>
          <cell r="E1446" t="str">
            <v>H</v>
          </cell>
          <cell r="F1446">
            <v>19.59</v>
          </cell>
          <cell r="G1446">
            <v>0.2</v>
          </cell>
          <cell r="I1446">
            <v>3.9184999999999999</v>
          </cell>
        </row>
        <row r="1447">
          <cell r="C1447">
            <v>2224</v>
          </cell>
          <cell r="D1447" t="str">
            <v>PEDREIRO DE ACABAMENTO (SGSP)</v>
          </cell>
          <cell r="E1447" t="str">
            <v>H</v>
          </cell>
          <cell r="F1447">
            <v>31.76</v>
          </cell>
          <cell r="G1447">
            <v>0.2</v>
          </cell>
          <cell r="I1447">
            <v>6.3521000000000001</v>
          </cell>
        </row>
        <row r="1448">
          <cell r="C1448">
            <v>16508</v>
          </cell>
          <cell r="D1448" t="str">
            <v>CUMEEIRA UNIVERSAL P/ TELHA TECNOLOGIA CRFS ONDULADA 1,10 X 0,60 M</v>
          </cell>
          <cell r="E1448" t="str">
            <v>Un</v>
          </cell>
          <cell r="F1448">
            <v>47.64</v>
          </cell>
          <cell r="G1448">
            <v>1.05</v>
          </cell>
          <cell r="I1448">
            <v>50.021999999999998</v>
          </cell>
        </row>
        <row r="1449">
          <cell r="C1449">
            <v>17010</v>
          </cell>
          <cell r="D1449" t="str">
            <v>CONJUNTO DE VEDAÇÃO ELÁSTICA 5/16" - P/ FIXAÇÃO DE TELHA ONDULADA (1 ARRUELA DE PVC + 1 ARRUELA FERRO GALVANIZADA)</v>
          </cell>
          <cell r="E1449" t="str">
            <v>Un</v>
          </cell>
          <cell r="F1449">
            <v>0.18</v>
          </cell>
          <cell r="G1449">
            <v>2.2000000000000002</v>
          </cell>
          <cell r="I1449">
            <v>0.39600000000000002</v>
          </cell>
        </row>
        <row r="1450">
          <cell r="C1450">
            <v>17046</v>
          </cell>
          <cell r="D1450" t="str">
            <v>PARAFUSO C/ ROSCA SOBERBA DE FERRO GALVANIZADO P/ FIXAÇÃO DE TELHAS ONDULADAS EM CRFS/AMIANTO - S/ VEDAÇÃO  - 8 x 230MM</v>
          </cell>
          <cell r="E1450" t="str">
            <v>Un</v>
          </cell>
          <cell r="F1450">
            <v>2.68</v>
          </cell>
          <cell r="G1450">
            <v>2.2000000000000002</v>
          </cell>
          <cell r="I1450">
            <v>5.8959999999999999</v>
          </cell>
        </row>
        <row r="1451">
          <cell r="C1451">
            <v>19030</v>
          </cell>
          <cell r="D1451" t="str">
            <v>MASSA PARA VEDAÇÃO ( P/ USO EM TELHAS DE AMIANTO/CRFS )</v>
          </cell>
          <cell r="E1451" t="str">
            <v>Kg</v>
          </cell>
          <cell r="F1451">
            <v>24.05</v>
          </cell>
          <cell r="G1451">
            <v>2.1999999999999999E-2</v>
          </cell>
          <cell r="I1451">
            <v>0.52910000000000001</v>
          </cell>
        </row>
        <row r="1452">
          <cell r="A1452">
            <v>60256</v>
          </cell>
          <cell r="B1452" t="str">
            <v>CUMEEIRA NORMAL PARA TELHA TECNOLOGIA CRFS, ESTRUTURAL TRAPEZOIDAL 44CM</v>
          </cell>
          <cell r="H1452" t="str">
            <v>M</v>
          </cell>
          <cell r="J1452">
            <v>92.02</v>
          </cell>
        </row>
        <row r="1453">
          <cell r="C1453">
            <v>2099</v>
          </cell>
          <cell r="D1453" t="str">
            <v>SERVENTE (SGSP)</v>
          </cell>
          <cell r="E1453" t="str">
            <v>H</v>
          </cell>
          <cell r="F1453">
            <v>19.59</v>
          </cell>
          <cell r="G1453">
            <v>0.2</v>
          </cell>
          <cell r="I1453">
            <v>3.9184999999999999</v>
          </cell>
        </row>
        <row r="1454">
          <cell r="C1454">
            <v>2224</v>
          </cell>
          <cell r="D1454" t="str">
            <v>PEDREIRO DE ACABAMENTO (SGSP)</v>
          </cell>
          <cell r="E1454" t="str">
            <v>H</v>
          </cell>
          <cell r="F1454">
            <v>31.76</v>
          </cell>
          <cell r="G1454">
            <v>0.2</v>
          </cell>
          <cell r="I1454">
            <v>6.3521000000000001</v>
          </cell>
        </row>
        <row r="1455">
          <cell r="C1455">
            <v>16509</v>
          </cell>
          <cell r="D1455" t="str">
            <v>CUMEEIRA NORMAL P/ TELHA TECNOLOGIA CRFS TRAPEZ. 44CM</v>
          </cell>
          <cell r="E1455" t="str">
            <v>Un</v>
          </cell>
          <cell r="F1455">
            <v>35</v>
          </cell>
          <cell r="G1455">
            <v>2.0499999999999998</v>
          </cell>
          <cell r="I1455">
            <v>71.75</v>
          </cell>
        </row>
        <row r="1456">
          <cell r="C1456">
            <v>17020</v>
          </cell>
          <cell r="D1456" t="str">
            <v>FIXADOR DE ABAS PARA TELHAS DE FIBROCIMENTO / CRFS TIPO SIMPLES</v>
          </cell>
          <cell r="E1456" t="str">
            <v>Un</v>
          </cell>
          <cell r="F1456">
            <v>2.38</v>
          </cell>
          <cell r="G1456">
            <v>4.2</v>
          </cell>
          <cell r="I1456">
            <v>9.9960000000000004</v>
          </cell>
        </row>
        <row r="1457">
          <cell r="A1457">
            <v>60257</v>
          </cell>
          <cell r="B1457" t="str">
            <v>CUMEEIRA NORMAL PARA TELHA TECNOLOGIA CRFS, ESTRUTURAL TRAPEZOIDAL - 90CM</v>
          </cell>
          <cell r="H1457" t="str">
            <v>M</v>
          </cell>
          <cell r="J1457">
            <v>367.66</v>
          </cell>
        </row>
        <row r="1458">
          <cell r="C1458">
            <v>2099</v>
          </cell>
          <cell r="D1458" t="str">
            <v>SERVENTE (SGSP)</v>
          </cell>
          <cell r="E1458" t="str">
            <v>H</v>
          </cell>
          <cell r="F1458">
            <v>19.59</v>
          </cell>
          <cell r="G1458">
            <v>0.2</v>
          </cell>
          <cell r="I1458">
            <v>3.9184999999999999</v>
          </cell>
        </row>
        <row r="1459">
          <cell r="C1459">
            <v>2224</v>
          </cell>
          <cell r="D1459" t="str">
            <v>PEDREIRO DE ACABAMENTO (SGSP)</v>
          </cell>
          <cell r="E1459" t="str">
            <v>H</v>
          </cell>
          <cell r="F1459">
            <v>31.76</v>
          </cell>
          <cell r="G1459">
            <v>0.2</v>
          </cell>
          <cell r="I1459">
            <v>6.3521000000000001</v>
          </cell>
        </row>
        <row r="1460">
          <cell r="C1460">
            <v>16510</v>
          </cell>
          <cell r="D1460" t="str">
            <v>CUMEEIRA NORMAL P/ TELHA TECNOLOGIA CRFS TRAPEZ. 90CM</v>
          </cell>
          <cell r="E1460" t="str">
            <v>Un</v>
          </cell>
          <cell r="F1460">
            <v>169.46</v>
          </cell>
          <cell r="G1460">
            <v>2.0499999999999998</v>
          </cell>
          <cell r="I1460">
            <v>347.39299999999997</v>
          </cell>
        </row>
        <row r="1461">
          <cell r="C1461">
            <v>17020</v>
          </cell>
          <cell r="D1461" t="str">
            <v>FIXADOR DE ABAS PARA TELHAS DE FIBROCIMENTO / CRFS TIPO SIMPLES</v>
          </cell>
          <cell r="E1461" t="str">
            <v>Un</v>
          </cell>
          <cell r="F1461">
            <v>2.38</v>
          </cell>
          <cell r="G1461">
            <v>4.2</v>
          </cell>
          <cell r="I1461">
            <v>9.9960000000000004</v>
          </cell>
        </row>
        <row r="1462">
          <cell r="A1462">
            <v>60290</v>
          </cell>
          <cell r="B1462" t="str">
            <v>CUMEEIRA DE ALUMÍNIO, PERFIL ONDULADO - NORMAL E= 0,8MM</v>
          </cell>
          <cell r="H1462" t="str">
            <v>M</v>
          </cell>
          <cell r="J1462">
            <v>132.88</v>
          </cell>
        </row>
        <row r="1463">
          <cell r="C1463">
            <v>2099</v>
          </cell>
          <cell r="D1463" t="str">
            <v>SERVENTE (SGSP)</v>
          </cell>
          <cell r="E1463" t="str">
            <v>H</v>
          </cell>
          <cell r="F1463">
            <v>19.59</v>
          </cell>
          <cell r="G1463">
            <v>0.1</v>
          </cell>
          <cell r="I1463">
            <v>1.9592000000000001</v>
          </cell>
        </row>
        <row r="1464">
          <cell r="C1464">
            <v>2224</v>
          </cell>
          <cell r="D1464" t="str">
            <v>PEDREIRO DE ACABAMENTO (SGSP)</v>
          </cell>
          <cell r="E1464" t="str">
            <v>H</v>
          </cell>
          <cell r="F1464">
            <v>31.76</v>
          </cell>
          <cell r="G1464">
            <v>0.1</v>
          </cell>
          <cell r="I1464">
            <v>3.1760000000000002</v>
          </cell>
        </row>
        <row r="1465">
          <cell r="C1465">
            <v>16530</v>
          </cell>
          <cell r="D1465" t="str">
            <v>CUMEEIRA DE ALUMÍNIO NORMAL E=0.8MM - P/ TELHA ONDULADA  ACABAMENTO NATURAL - COMPRIMENTO = 1072 MM / 1345 MM</v>
          </cell>
          <cell r="E1465" t="str">
            <v>Un</v>
          </cell>
          <cell r="F1465">
            <v>113.55</v>
          </cell>
          <cell r="G1465">
            <v>1.05</v>
          </cell>
          <cell r="I1465">
            <v>119.22750000000001</v>
          </cell>
        </row>
        <row r="1466">
          <cell r="C1466">
            <v>17555</v>
          </cell>
          <cell r="D1466" t="str">
            <v>HASTE DE ALUMÍNIO - 250MM X 5/16" - C/ ACESSÓRIOS (PORCA + ARRUELA ALUM.+ ARRUELA PVC) P/ FIX. TELHA ALUM.</v>
          </cell>
          <cell r="E1466" t="str">
            <v>CJ</v>
          </cell>
          <cell r="F1466">
            <v>2.13</v>
          </cell>
          <cell r="G1466">
            <v>4</v>
          </cell>
          <cell r="I1466">
            <v>8.52</v>
          </cell>
        </row>
        <row r="1467">
          <cell r="A1467">
            <v>60291</v>
          </cell>
          <cell r="B1467" t="str">
            <v>CUMEEIRA DE ALUMÍNIO, PERFIL TRAPEZOIDAL - NORMAL - E=0,8MM</v>
          </cell>
          <cell r="H1467" t="str">
            <v>M</v>
          </cell>
          <cell r="J1467">
            <v>109.6</v>
          </cell>
        </row>
        <row r="1468">
          <cell r="C1468">
            <v>2099</v>
          </cell>
          <cell r="D1468" t="str">
            <v>SERVENTE (SGSP)</v>
          </cell>
          <cell r="E1468" t="str">
            <v>H</v>
          </cell>
          <cell r="F1468">
            <v>19.59</v>
          </cell>
          <cell r="G1468">
            <v>0.1</v>
          </cell>
          <cell r="I1468">
            <v>1.9592000000000001</v>
          </cell>
        </row>
        <row r="1469">
          <cell r="C1469">
            <v>2224</v>
          </cell>
          <cell r="D1469" t="str">
            <v>PEDREIRO DE ACABAMENTO (SGSP)</v>
          </cell>
          <cell r="E1469" t="str">
            <v>H</v>
          </cell>
          <cell r="F1469">
            <v>31.76</v>
          </cell>
          <cell r="G1469">
            <v>0.1</v>
          </cell>
          <cell r="I1469">
            <v>3.1760000000000002</v>
          </cell>
        </row>
        <row r="1470">
          <cell r="C1470">
            <v>16531</v>
          </cell>
          <cell r="D1470" t="str">
            <v>CUMEEIRA DE ALUMÍNIO NORMAL E=0.8MM - P/ TELHA TRAPEZOIDAL ACABAMENTO NATURAL - COMPRIMENTO = 1056 MM / 1265 MM</v>
          </cell>
          <cell r="E1470" t="str">
            <v>Un</v>
          </cell>
          <cell r="F1470">
            <v>91.38</v>
          </cell>
          <cell r="G1470">
            <v>1.05</v>
          </cell>
          <cell r="I1470">
            <v>95.948999999999998</v>
          </cell>
        </row>
        <row r="1471">
          <cell r="C1471">
            <v>17555</v>
          </cell>
          <cell r="D1471" t="str">
            <v>HASTE DE ALUMÍNIO - 250MM X 5/16" - C/ ACESSÓRIOS (PORCA + ARRUELA ALUM.+ ARRUELA PVC) P/ FIX. TELHA ALUM.</v>
          </cell>
          <cell r="E1471" t="str">
            <v>CJ</v>
          </cell>
          <cell r="F1471">
            <v>2.13</v>
          </cell>
          <cell r="G1471">
            <v>4</v>
          </cell>
          <cell r="I1471">
            <v>8.52</v>
          </cell>
        </row>
        <row r="1472">
          <cell r="A1472">
            <v>60292</v>
          </cell>
          <cell r="B1472" t="str">
            <v>CUMEEIRA DE ALUMÍNIO PERFIL ONDULADO - SHED - E=0,8MM</v>
          </cell>
          <cell r="H1472" t="str">
            <v>M</v>
          </cell>
          <cell r="J1472">
            <v>138.47999999999999</v>
          </cell>
        </row>
        <row r="1473">
          <cell r="C1473">
            <v>2099</v>
          </cell>
          <cell r="D1473" t="str">
            <v>SERVENTE (SGSP)</v>
          </cell>
          <cell r="E1473" t="str">
            <v>H</v>
          </cell>
          <cell r="F1473">
            <v>19.59</v>
          </cell>
          <cell r="G1473">
            <v>0.1</v>
          </cell>
          <cell r="I1473">
            <v>1.9592000000000001</v>
          </cell>
        </row>
        <row r="1474">
          <cell r="C1474">
            <v>2224</v>
          </cell>
          <cell r="D1474" t="str">
            <v>PEDREIRO DE ACABAMENTO (SGSP)</v>
          </cell>
          <cell r="E1474" t="str">
            <v>H</v>
          </cell>
          <cell r="F1474">
            <v>31.76</v>
          </cell>
          <cell r="G1474">
            <v>0.1</v>
          </cell>
          <cell r="I1474">
            <v>3.1760000000000002</v>
          </cell>
        </row>
        <row r="1475">
          <cell r="C1475">
            <v>16532</v>
          </cell>
          <cell r="D1475" t="str">
            <v>CUMEEIRA DE ALUMÍNIO SHED E=0.8MM - P/ TELHA ONDULADA ACABAMENTO NATURAL</v>
          </cell>
          <cell r="E1475" t="str">
            <v>Un</v>
          </cell>
          <cell r="F1475">
            <v>118.88</v>
          </cell>
          <cell r="G1475">
            <v>1.05</v>
          </cell>
          <cell r="I1475">
            <v>124.824</v>
          </cell>
        </row>
        <row r="1476">
          <cell r="C1476">
            <v>17555</v>
          </cell>
          <cell r="D1476" t="str">
            <v>HASTE DE ALUMÍNIO - 250MM X 5/16" - C/ ACESSÓRIOS (PORCA + ARRUELA ALUM.+ ARRUELA PVC) P/ FIX. TELHA ALUM.</v>
          </cell>
          <cell r="E1476" t="str">
            <v>CJ</v>
          </cell>
          <cell r="F1476">
            <v>2.13</v>
          </cell>
          <cell r="G1476">
            <v>4</v>
          </cell>
          <cell r="I1476">
            <v>8.52</v>
          </cell>
        </row>
        <row r="1477">
          <cell r="A1477">
            <v>60293</v>
          </cell>
          <cell r="B1477" t="str">
            <v>CUMEEIRA DE ALUMÍNIO - PERFIL TRAPEZOIDAL - SHED - E=0,8MM</v>
          </cell>
          <cell r="H1477" t="str">
            <v>M</v>
          </cell>
          <cell r="J1477">
            <v>125.31</v>
          </cell>
        </row>
        <row r="1478">
          <cell r="C1478">
            <v>2099</v>
          </cell>
          <cell r="D1478" t="str">
            <v>SERVENTE (SGSP)</v>
          </cell>
          <cell r="E1478" t="str">
            <v>H</v>
          </cell>
          <cell r="F1478">
            <v>19.59</v>
          </cell>
          <cell r="G1478">
            <v>0.1</v>
          </cell>
          <cell r="I1478">
            <v>1.9592000000000001</v>
          </cell>
        </row>
        <row r="1479">
          <cell r="C1479">
            <v>2224</v>
          </cell>
          <cell r="D1479" t="str">
            <v>PEDREIRO DE ACABAMENTO (SGSP)</v>
          </cell>
          <cell r="E1479" t="str">
            <v>H</v>
          </cell>
          <cell r="F1479">
            <v>31.76</v>
          </cell>
          <cell r="G1479">
            <v>0.1</v>
          </cell>
          <cell r="I1479">
            <v>3.1760000000000002</v>
          </cell>
        </row>
        <row r="1480">
          <cell r="C1480">
            <v>16533</v>
          </cell>
          <cell r="D1480" t="str">
            <v>CUMEEIRA DE ALUMÍNIO SHED E=0.8MM - P/ TELHA TRAPEZOIDAL ACABAMENTO NATURAL</v>
          </cell>
          <cell r="E1480" t="str">
            <v>Un</v>
          </cell>
          <cell r="F1480">
            <v>106.34</v>
          </cell>
          <cell r="G1480">
            <v>1.05</v>
          </cell>
          <cell r="I1480">
            <v>111.657</v>
          </cell>
        </row>
        <row r="1481">
          <cell r="C1481">
            <v>17555</v>
          </cell>
          <cell r="D1481" t="str">
            <v>HASTE DE ALUMÍNIO - 250MM X 5/16" - C/ ACESSÓRIOS (PORCA + ARRUELA ALUM.+ ARRUELA PVC) P/ FIX. TELHA ALUM.</v>
          </cell>
          <cell r="E1481" t="str">
            <v>CJ</v>
          </cell>
          <cell r="F1481">
            <v>2.13</v>
          </cell>
          <cell r="G1481">
            <v>4</v>
          </cell>
          <cell r="I1481">
            <v>8.52</v>
          </cell>
        </row>
        <row r="1482">
          <cell r="A1482">
            <v>60294</v>
          </cell>
          <cell r="B1482" t="str">
            <v>CUMEEIRA TRAPEZOIDAL EM AÇO GALVANIZADO ESP=0,5MM, REVESTIMENTO B, H=40MM, L=0,60 M</v>
          </cell>
          <cell r="H1482" t="str">
            <v>M</v>
          </cell>
          <cell r="J1482">
            <v>74.09</v>
          </cell>
        </row>
        <row r="1483">
          <cell r="C1483">
            <v>2099</v>
          </cell>
          <cell r="D1483" t="str">
            <v>SERVENTE (SGSP)</v>
          </cell>
          <cell r="E1483" t="str">
            <v>H</v>
          </cell>
          <cell r="F1483">
            <v>19.59</v>
          </cell>
          <cell r="G1483">
            <v>0.1</v>
          </cell>
          <cell r="I1483">
            <v>1.9592000000000001</v>
          </cell>
        </row>
        <row r="1484">
          <cell r="C1484">
            <v>2224</v>
          </cell>
          <cell r="D1484" t="str">
            <v>PEDREIRO DE ACABAMENTO (SGSP)</v>
          </cell>
          <cell r="E1484" t="str">
            <v>H</v>
          </cell>
          <cell r="F1484">
            <v>31.76</v>
          </cell>
          <cell r="G1484">
            <v>0.1</v>
          </cell>
          <cell r="I1484">
            <v>3.1760000000000002</v>
          </cell>
        </row>
        <row r="1485">
          <cell r="C1485">
            <v>16430</v>
          </cell>
          <cell r="D1485" t="str">
            <v>CUMEEIRA AÇO GALV. TRAPEZOIDAL E=0,5MM - H=40MM - L=0,60M REV.B</v>
          </cell>
          <cell r="E1485" t="str">
            <v>M</v>
          </cell>
          <cell r="F1485">
            <v>61.89</v>
          </cell>
          <cell r="G1485">
            <v>1.1000000000000001</v>
          </cell>
          <cell r="I1485">
            <v>68.078999999999994</v>
          </cell>
        </row>
        <row r="1486">
          <cell r="C1486">
            <v>17041</v>
          </cell>
          <cell r="D1486" t="str">
            <v>PARAFUSO AUTO PERFURANTE 12 4 X 3/4"  TIPO TRAXX COM CONJUNTO DE VEDAÇÃO</v>
          </cell>
          <cell r="E1486" t="str">
            <v>Un</v>
          </cell>
          <cell r="F1486">
            <v>0.44</v>
          </cell>
          <cell r="G1486">
            <v>2</v>
          </cell>
          <cell r="I1486">
            <v>0.88</v>
          </cell>
        </row>
        <row r="1487">
          <cell r="A1487">
            <v>60295</v>
          </cell>
          <cell r="B1487" t="str">
            <v>CUMEEIRA ONDULADA EM AÇO GALVANIZADO ESP=0,50MM, REVESTIMENTO B, H=17,5MM, LARG=0,60M</v>
          </cell>
          <cell r="H1487" t="str">
            <v>M</v>
          </cell>
          <cell r="J1487">
            <v>80.680000000000007</v>
          </cell>
        </row>
        <row r="1488">
          <cell r="C1488">
            <v>2099</v>
          </cell>
          <cell r="D1488" t="str">
            <v>SERVENTE (SGSP)</v>
          </cell>
          <cell r="E1488" t="str">
            <v>H</v>
          </cell>
          <cell r="F1488">
            <v>19.59</v>
          </cell>
          <cell r="G1488">
            <v>0.1</v>
          </cell>
          <cell r="I1488">
            <v>1.9592000000000001</v>
          </cell>
        </row>
        <row r="1489">
          <cell r="C1489">
            <v>2224</v>
          </cell>
          <cell r="D1489" t="str">
            <v>PEDREIRO DE ACABAMENTO (SGSP)</v>
          </cell>
          <cell r="E1489" t="str">
            <v>H</v>
          </cell>
          <cell r="F1489">
            <v>31.76</v>
          </cell>
          <cell r="G1489">
            <v>0.1</v>
          </cell>
          <cell r="I1489">
            <v>3.1760000000000002</v>
          </cell>
        </row>
        <row r="1490">
          <cell r="C1490">
            <v>16431</v>
          </cell>
          <cell r="D1490" t="str">
            <v>CUMEEIRA AÇO GALV. ONDULADA E= 0,5MM - H= 17/18MM - L=0.60M</v>
          </cell>
          <cell r="E1490" t="str">
            <v>M</v>
          </cell>
          <cell r="F1490">
            <v>67.88</v>
          </cell>
          <cell r="G1490">
            <v>1.1000000000000001</v>
          </cell>
          <cell r="I1490">
            <v>74.668000000000006</v>
          </cell>
        </row>
        <row r="1491">
          <cell r="C1491">
            <v>17041</v>
          </cell>
          <cell r="D1491" t="str">
            <v>PARAFUSO AUTO PERFURANTE 12 4 X 3/4"  TIPO TRAXX COM CONJUNTO DE VEDAÇÃO</v>
          </cell>
          <cell r="E1491" t="str">
            <v>Un</v>
          </cell>
          <cell r="F1491">
            <v>0.44</v>
          </cell>
          <cell r="G1491">
            <v>2</v>
          </cell>
          <cell r="I1491">
            <v>0.88</v>
          </cell>
        </row>
        <row r="1492">
          <cell r="A1492">
            <v>60296</v>
          </cell>
          <cell r="B1492" t="str">
            <v>CUMEEIRA TRAPEZOIDAL EM AÇO GALVANIZADO E=0,5MM, REVESTIMENTO B, H=40MM, L=0,60M, COM PINTURA BRANCA 2 FACES</v>
          </cell>
          <cell r="H1492" t="str">
            <v>M</v>
          </cell>
          <cell r="J1492">
            <v>93.26</v>
          </cell>
        </row>
        <row r="1493">
          <cell r="C1493">
            <v>2099</v>
          </cell>
          <cell r="D1493" t="str">
            <v>SERVENTE (SGSP)</v>
          </cell>
          <cell r="E1493" t="str">
            <v>H</v>
          </cell>
          <cell r="F1493">
            <v>19.59</v>
          </cell>
          <cell r="G1493">
            <v>0.1</v>
          </cell>
          <cell r="I1493">
            <v>1.9592000000000001</v>
          </cell>
        </row>
        <row r="1494">
          <cell r="C1494">
            <v>2224</v>
          </cell>
          <cell r="D1494" t="str">
            <v>PEDREIRO DE ACABAMENTO (SGSP)</v>
          </cell>
          <cell r="E1494" t="str">
            <v>H</v>
          </cell>
          <cell r="F1494">
            <v>31.76</v>
          </cell>
          <cell r="G1494">
            <v>0.1</v>
          </cell>
          <cell r="I1494">
            <v>3.1760000000000002</v>
          </cell>
        </row>
        <row r="1495">
          <cell r="C1495">
            <v>16432</v>
          </cell>
          <cell r="D1495" t="str">
            <v>CUMEEIRA AÇO GALV. TRAPEZOIDAL E=0,5MM - H=40MM - L=0,60M REV.B - PINT.BR 2 FACES</v>
          </cell>
          <cell r="E1495" t="str">
            <v>M</v>
          </cell>
          <cell r="F1495">
            <v>79.31</v>
          </cell>
          <cell r="G1495">
            <v>1.1000000000000001</v>
          </cell>
          <cell r="I1495">
            <v>87.241</v>
          </cell>
        </row>
        <row r="1496">
          <cell r="C1496">
            <v>17041</v>
          </cell>
          <cell r="D1496" t="str">
            <v>PARAFUSO AUTO PERFURANTE 12 4 X 3/4"  TIPO TRAXX COM CONJUNTO DE VEDAÇÃO</v>
          </cell>
          <cell r="E1496" t="str">
            <v>Un</v>
          </cell>
          <cell r="F1496">
            <v>0.44</v>
          </cell>
          <cell r="G1496">
            <v>2</v>
          </cell>
          <cell r="I1496">
            <v>0.88</v>
          </cell>
        </row>
        <row r="1497">
          <cell r="A1497">
            <v>60297</v>
          </cell>
          <cell r="B1497" t="str">
            <v>CUMEEIRA ONDULADA EM AÇO GALVANIZADO E=0,5MM, REVESTIMENTO B, H=17,5MM, L=0,60M, COM PINTURA BRANCA 2 FACES</v>
          </cell>
          <cell r="H1497" t="str">
            <v>M</v>
          </cell>
          <cell r="J1497">
            <v>103.97</v>
          </cell>
        </row>
        <row r="1498">
          <cell r="C1498">
            <v>2099</v>
          </cell>
          <cell r="D1498" t="str">
            <v>SERVENTE (SGSP)</v>
          </cell>
          <cell r="E1498" t="str">
            <v>H</v>
          </cell>
          <cell r="F1498">
            <v>19.59</v>
          </cell>
          <cell r="G1498">
            <v>0.1</v>
          </cell>
          <cell r="I1498">
            <v>1.9592000000000001</v>
          </cell>
        </row>
        <row r="1499">
          <cell r="C1499">
            <v>2224</v>
          </cell>
          <cell r="D1499" t="str">
            <v>PEDREIRO DE ACABAMENTO (SGSP)</v>
          </cell>
          <cell r="E1499" t="str">
            <v>H</v>
          </cell>
          <cell r="F1499">
            <v>31.76</v>
          </cell>
          <cell r="G1499">
            <v>0.1</v>
          </cell>
          <cell r="I1499">
            <v>3.1760000000000002</v>
          </cell>
        </row>
        <row r="1500">
          <cell r="C1500">
            <v>16433</v>
          </cell>
          <cell r="D1500" t="str">
            <v>CUMEEIRA AÇO GALV. ONDULADA E= 0,5MM - H= 17/18MM - L=0.60M PINTURA ELETROSTÁTICA 2 FACES - REV. B</v>
          </cell>
          <cell r="E1500" t="str">
            <v>M</v>
          </cell>
          <cell r="F1500">
            <v>89.05</v>
          </cell>
          <cell r="G1500">
            <v>1.1000000000000001</v>
          </cell>
          <cell r="I1500">
            <v>97.954999999999998</v>
          </cell>
        </row>
        <row r="1501">
          <cell r="C1501">
            <v>17041</v>
          </cell>
          <cell r="D1501" t="str">
            <v>PARAFUSO AUTO PERFURANTE 12 4 X 3/4"  TIPO TRAXX COM CONJUNTO DE VEDAÇÃO</v>
          </cell>
          <cell r="E1501" t="str">
            <v>Un</v>
          </cell>
          <cell r="F1501">
            <v>0.44</v>
          </cell>
          <cell r="G1501">
            <v>2</v>
          </cell>
          <cell r="I1501">
            <v>0.88</v>
          </cell>
        </row>
        <row r="1502">
          <cell r="A1502">
            <v>60299</v>
          </cell>
          <cell r="B1502" t="str">
            <v>SUBCOBERTURA COM FOLHA DE ALUMÍNIO</v>
          </cell>
          <cell r="H1502" t="str">
            <v>M2</v>
          </cell>
          <cell r="J1502">
            <v>12.35</v>
          </cell>
        </row>
        <row r="1503">
          <cell r="C1503">
            <v>2099</v>
          </cell>
          <cell r="D1503" t="str">
            <v>SERVENTE (SGSP)</v>
          </cell>
          <cell r="E1503" t="str">
            <v>H</v>
          </cell>
          <cell r="F1503">
            <v>19.59</v>
          </cell>
          <cell r="G1503">
            <v>0.25</v>
          </cell>
          <cell r="I1503">
            <v>4.8982000000000001</v>
          </cell>
        </row>
        <row r="1504">
          <cell r="C1504">
            <v>16570</v>
          </cell>
          <cell r="D1504" t="str">
            <v>SUBCOBERTURA COM FOLHA DE ALUMÍNIO</v>
          </cell>
          <cell r="E1504" t="str">
            <v>M2</v>
          </cell>
          <cell r="F1504">
            <v>7.45</v>
          </cell>
          <cell r="G1504">
            <v>1</v>
          </cell>
          <cell r="I1504">
            <v>7.45</v>
          </cell>
        </row>
        <row r="1505">
          <cell r="A1505">
            <v>60398</v>
          </cell>
          <cell r="B1505" t="str">
            <v>DOMO ACRÍLICO PARA ILUMINAÇÃO E VENTILAÇÃO</v>
          </cell>
          <cell r="H1505" t="str">
            <v>M2</v>
          </cell>
          <cell r="J1505">
            <v>689.87</v>
          </cell>
        </row>
        <row r="1506">
          <cell r="C1506">
            <v>2020</v>
          </cell>
          <cell r="D1506" t="str">
            <v>PEDREIRO (SGSP)</v>
          </cell>
          <cell r="E1506" t="str">
            <v>H</v>
          </cell>
          <cell r="F1506">
            <v>24.28</v>
          </cell>
          <cell r="G1506">
            <v>1.2</v>
          </cell>
          <cell r="I1506">
            <v>29.1417</v>
          </cell>
        </row>
        <row r="1507">
          <cell r="C1507">
            <v>2099</v>
          </cell>
          <cell r="D1507" t="str">
            <v>SERVENTE (SGSP)</v>
          </cell>
          <cell r="E1507" t="str">
            <v>H</v>
          </cell>
          <cell r="F1507">
            <v>19.59</v>
          </cell>
          <cell r="G1507">
            <v>1.2</v>
          </cell>
          <cell r="I1507">
            <v>23.511299999999999</v>
          </cell>
        </row>
        <row r="1508">
          <cell r="C1508">
            <v>16005</v>
          </cell>
          <cell r="D1508" t="str">
            <v>DOMO DE ACRÍLICO COM CAIXILHO DE ALUMÍNIO 1,05 X 1,05 M</v>
          </cell>
          <cell r="E1508" t="str">
            <v>M2</v>
          </cell>
          <cell r="F1508">
            <v>637.22</v>
          </cell>
          <cell r="G1508">
            <v>1</v>
          </cell>
          <cell r="I1508">
            <v>637.22</v>
          </cell>
        </row>
        <row r="1509">
          <cell r="A1509">
            <v>65020</v>
          </cell>
          <cell r="B1509" t="str">
            <v>DEMOLIÇÃO DE TELHAS DE BARRO COZIDO OU VIDRO EM GERAL</v>
          </cell>
          <cell r="H1509" t="str">
            <v>M2</v>
          </cell>
          <cell r="J1509">
            <v>11.76</v>
          </cell>
        </row>
        <row r="1510">
          <cell r="C1510">
            <v>2099</v>
          </cell>
          <cell r="D1510" t="str">
            <v>SERVENTE (SGSP)</v>
          </cell>
          <cell r="E1510" t="str">
            <v>H</v>
          </cell>
          <cell r="F1510">
            <v>19.59</v>
          </cell>
          <cell r="G1510">
            <v>0.6</v>
          </cell>
          <cell r="I1510">
            <v>11.755599999999999</v>
          </cell>
        </row>
        <row r="1511">
          <cell r="A1511">
            <v>65025</v>
          </cell>
          <cell r="B1511" t="str">
            <v>DEMOLIÇÃO DE TELHAS EM GERAL, EXCLUSIVE TELHAS DE BARRO COZIDO E VIDRO</v>
          </cell>
          <cell r="H1511" t="str">
            <v>M2</v>
          </cell>
          <cell r="J1511">
            <v>4.9000000000000004</v>
          </cell>
        </row>
        <row r="1512">
          <cell r="C1512">
            <v>2099</v>
          </cell>
          <cell r="D1512" t="str">
            <v>SERVENTE (SGSP)</v>
          </cell>
          <cell r="E1512" t="str">
            <v>H</v>
          </cell>
          <cell r="F1512">
            <v>19.59</v>
          </cell>
          <cell r="G1512">
            <v>0.25</v>
          </cell>
          <cell r="I1512">
            <v>4.8982000000000001</v>
          </cell>
        </row>
        <row r="1513">
          <cell r="A1513">
            <v>66003</v>
          </cell>
          <cell r="B1513" t="str">
            <v>RETIRADA DE ESTRUTURA MADEIRA PONTALETADA - PARA TELHAS DE BARRO COZIDO</v>
          </cell>
          <cell r="H1513" t="str">
            <v>M2</v>
          </cell>
          <cell r="J1513">
            <v>13.1</v>
          </cell>
        </row>
        <row r="1514">
          <cell r="C1514">
            <v>2013</v>
          </cell>
          <cell r="D1514" t="str">
            <v>CARPINTEIRO (SGSP)</v>
          </cell>
          <cell r="E1514" t="str">
            <v>H</v>
          </cell>
          <cell r="F1514">
            <v>24.1</v>
          </cell>
          <cell r="G1514">
            <v>0.3</v>
          </cell>
          <cell r="I1514">
            <v>7.2312000000000003</v>
          </cell>
        </row>
        <row r="1515">
          <cell r="C1515">
            <v>2014</v>
          </cell>
          <cell r="D1515" t="str">
            <v>AJUDANTE DE CARPINTEIRO (SGSP)</v>
          </cell>
          <cell r="E1515" t="str">
            <v>H</v>
          </cell>
          <cell r="F1515">
            <v>19.559999999999999</v>
          </cell>
          <cell r="G1515">
            <v>0.3</v>
          </cell>
          <cell r="I1515">
            <v>5.8700999999999999</v>
          </cell>
        </row>
        <row r="1516">
          <cell r="A1516">
            <v>66004</v>
          </cell>
          <cell r="B1516" t="str">
            <v>RETIRADA DE ESTRUTURA MADEIRA PONTALETADA - PARA TELHA ONDULADA DE CIMENTO AMIANTO, ALUMÍNIO OU PLÁSTICO</v>
          </cell>
          <cell r="H1516" t="str">
            <v>M2</v>
          </cell>
          <cell r="J1516">
            <v>8.73</v>
          </cell>
        </row>
        <row r="1517">
          <cell r="C1517">
            <v>2013</v>
          </cell>
          <cell r="D1517" t="str">
            <v>CARPINTEIRO (SGSP)</v>
          </cell>
          <cell r="E1517" t="str">
            <v>H</v>
          </cell>
          <cell r="F1517">
            <v>24.1</v>
          </cell>
          <cell r="G1517">
            <v>0.2</v>
          </cell>
          <cell r="I1517">
            <v>4.8208000000000002</v>
          </cell>
        </row>
        <row r="1518">
          <cell r="C1518">
            <v>2014</v>
          </cell>
          <cell r="D1518" t="str">
            <v>AJUDANTE DE CARPINTEIRO (SGSP)</v>
          </cell>
          <cell r="E1518" t="str">
            <v>H</v>
          </cell>
          <cell r="F1518">
            <v>19.559999999999999</v>
          </cell>
          <cell r="G1518">
            <v>0.2</v>
          </cell>
          <cell r="I1518">
            <v>3.9134000000000002</v>
          </cell>
        </row>
        <row r="1519">
          <cell r="A1519">
            <v>66005</v>
          </cell>
          <cell r="B1519" t="str">
            <v>RETIRADA DE ESTRUTURA DE MADEIRA COM TESOURAS - PARA TELHAS DE BARRO COZIDO</v>
          </cell>
          <cell r="H1519" t="str">
            <v>M2</v>
          </cell>
          <cell r="J1519">
            <v>21.84</v>
          </cell>
        </row>
        <row r="1520">
          <cell r="C1520">
            <v>2013</v>
          </cell>
          <cell r="D1520" t="str">
            <v>CARPINTEIRO (SGSP)</v>
          </cell>
          <cell r="E1520" t="str">
            <v>H</v>
          </cell>
          <cell r="F1520">
            <v>24.1</v>
          </cell>
          <cell r="G1520">
            <v>0.5</v>
          </cell>
          <cell r="I1520">
            <v>12.052099999999999</v>
          </cell>
        </row>
        <row r="1521">
          <cell r="C1521">
            <v>2014</v>
          </cell>
          <cell r="D1521" t="str">
            <v>AJUDANTE DE CARPINTEIRO (SGSP)</v>
          </cell>
          <cell r="E1521" t="str">
            <v>H</v>
          </cell>
          <cell r="F1521">
            <v>19.559999999999999</v>
          </cell>
          <cell r="G1521">
            <v>0.5</v>
          </cell>
          <cell r="I1521">
            <v>9.7835000000000001</v>
          </cell>
        </row>
        <row r="1522">
          <cell r="A1522">
            <v>66006</v>
          </cell>
          <cell r="B1522" t="str">
            <v>RETIRADA DE ESTRUTURA DE MADEIRA COM TESOURAS - PARA TELHA ONDULADA DE CIMENTO AMIANTO, ALUMÍNIO OU PLÁSTICO</v>
          </cell>
          <cell r="H1522" t="str">
            <v>M2</v>
          </cell>
          <cell r="J1522">
            <v>17.47</v>
          </cell>
        </row>
        <row r="1523">
          <cell r="C1523">
            <v>2013</v>
          </cell>
          <cell r="D1523" t="str">
            <v>CARPINTEIRO (SGSP)</v>
          </cell>
          <cell r="E1523" t="str">
            <v>H</v>
          </cell>
          <cell r="F1523">
            <v>24.1</v>
          </cell>
          <cell r="G1523">
            <v>0.4</v>
          </cell>
          <cell r="I1523">
            <v>9.6417000000000002</v>
          </cell>
        </row>
        <row r="1524">
          <cell r="C1524">
            <v>2014</v>
          </cell>
          <cell r="D1524" t="str">
            <v>AJUDANTE DE CARPINTEIRO (SGSP)</v>
          </cell>
          <cell r="E1524" t="str">
            <v>H</v>
          </cell>
          <cell r="F1524">
            <v>19.559999999999999</v>
          </cell>
          <cell r="G1524">
            <v>0.4</v>
          </cell>
          <cell r="I1524">
            <v>7.8268000000000004</v>
          </cell>
        </row>
        <row r="1525">
          <cell r="A1525">
            <v>66008</v>
          </cell>
          <cell r="B1525" t="str">
            <v>RETIRADA DE ESTRUTURA METÁLICA INCLUSIVE PERFIS DE FIXAÇÃO</v>
          </cell>
          <cell r="H1525" t="str">
            <v>KG</v>
          </cell>
          <cell r="J1525">
            <v>2.04</v>
          </cell>
        </row>
        <row r="1526">
          <cell r="C1526">
            <v>15506</v>
          </cell>
          <cell r="D1526" t="str">
            <v>RETIRADA DE ESTRUTURA METÁLICA INCLUSIVE PERFIS DE FIXAÇÃO</v>
          </cell>
          <cell r="E1526" t="str">
            <v>KG</v>
          </cell>
          <cell r="F1526">
            <v>2.04</v>
          </cell>
          <cell r="G1526">
            <v>1</v>
          </cell>
          <cell r="I1526">
            <v>2.0415000000000001</v>
          </cell>
        </row>
        <row r="1527">
          <cell r="A1527">
            <v>66010</v>
          </cell>
          <cell r="B1527" t="str">
            <v>RETIRADA PARCIAL DE MADEIRAMENTO DE TELHADO - RIPAS</v>
          </cell>
          <cell r="H1527" t="str">
            <v>M</v>
          </cell>
          <cell r="J1527">
            <v>0.44</v>
          </cell>
        </row>
        <row r="1528">
          <cell r="C1528">
            <v>2013</v>
          </cell>
          <cell r="D1528" t="str">
            <v>CARPINTEIRO (SGSP)</v>
          </cell>
          <cell r="E1528" t="str">
            <v>H</v>
          </cell>
          <cell r="F1528">
            <v>24.1</v>
          </cell>
          <cell r="G1528">
            <v>0.01</v>
          </cell>
          <cell r="I1528">
            <v>0.24099999999999999</v>
          </cell>
        </row>
        <row r="1529">
          <cell r="C1529">
            <v>2014</v>
          </cell>
          <cell r="D1529" t="str">
            <v>AJUDANTE DE CARPINTEIRO (SGSP)</v>
          </cell>
          <cell r="E1529" t="str">
            <v>H</v>
          </cell>
          <cell r="F1529">
            <v>19.559999999999999</v>
          </cell>
          <cell r="G1529">
            <v>0.01</v>
          </cell>
          <cell r="I1529">
            <v>0.1956</v>
          </cell>
        </row>
        <row r="1530">
          <cell r="A1530">
            <v>66011</v>
          </cell>
          <cell r="B1530" t="str">
            <v>RETIRADA PARCIAL DE MADEIRAMENTO DE TELHADO - CAIBROS</v>
          </cell>
          <cell r="H1530" t="str">
            <v>M</v>
          </cell>
          <cell r="J1530">
            <v>2.62</v>
          </cell>
        </row>
        <row r="1531">
          <cell r="C1531">
            <v>2013</v>
          </cell>
          <cell r="D1531" t="str">
            <v>CARPINTEIRO (SGSP)</v>
          </cell>
          <cell r="E1531" t="str">
            <v>H</v>
          </cell>
          <cell r="F1531">
            <v>24.1</v>
          </cell>
          <cell r="G1531">
            <v>0.06</v>
          </cell>
          <cell r="I1531">
            <v>1.4461999999999999</v>
          </cell>
        </row>
        <row r="1532">
          <cell r="C1532">
            <v>2014</v>
          </cell>
          <cell r="D1532" t="str">
            <v>AJUDANTE DE CARPINTEIRO (SGSP)</v>
          </cell>
          <cell r="E1532" t="str">
            <v>H</v>
          </cell>
          <cell r="F1532">
            <v>19.559999999999999</v>
          </cell>
          <cell r="G1532">
            <v>0.06</v>
          </cell>
          <cell r="I1532">
            <v>1.1739999999999999</v>
          </cell>
        </row>
        <row r="1533">
          <cell r="A1533">
            <v>66012</v>
          </cell>
          <cell r="B1533" t="str">
            <v>RETIRADA PARCIAL DE MADEIRAMENTO DE TELHADO - VIGAS</v>
          </cell>
          <cell r="H1533" t="str">
            <v>M</v>
          </cell>
          <cell r="J1533">
            <v>4.37</v>
          </cell>
        </row>
        <row r="1534">
          <cell r="C1534">
            <v>2013</v>
          </cell>
          <cell r="D1534" t="str">
            <v>CARPINTEIRO (SGSP)</v>
          </cell>
          <cell r="E1534" t="str">
            <v>H</v>
          </cell>
          <cell r="F1534">
            <v>24.1</v>
          </cell>
          <cell r="G1534">
            <v>0.1</v>
          </cell>
          <cell r="I1534">
            <v>2.4104000000000001</v>
          </cell>
        </row>
        <row r="1535">
          <cell r="C1535">
            <v>2014</v>
          </cell>
          <cell r="D1535" t="str">
            <v>AJUDANTE DE CARPINTEIRO (SGSP)</v>
          </cell>
          <cell r="E1535" t="str">
            <v>H</v>
          </cell>
          <cell r="F1535">
            <v>19.559999999999999</v>
          </cell>
          <cell r="G1535">
            <v>0.1</v>
          </cell>
          <cell r="I1535">
            <v>1.9567000000000001</v>
          </cell>
        </row>
        <row r="1536">
          <cell r="A1536">
            <v>66015</v>
          </cell>
          <cell r="B1536" t="str">
            <v>RETIRADA DE FERRAGEM PARA MADEIRAMENTO DE TELHADO</v>
          </cell>
          <cell r="H1536" t="str">
            <v>UN</v>
          </cell>
          <cell r="J1536">
            <v>6.55</v>
          </cell>
        </row>
        <row r="1537">
          <cell r="C1537">
            <v>2013</v>
          </cell>
          <cell r="D1537" t="str">
            <v>CARPINTEIRO (SGSP)</v>
          </cell>
          <cell r="E1537" t="str">
            <v>H</v>
          </cell>
          <cell r="F1537">
            <v>24.1</v>
          </cell>
          <cell r="G1537">
            <v>0.15</v>
          </cell>
          <cell r="I1537">
            <v>3.6156000000000001</v>
          </cell>
        </row>
        <row r="1538">
          <cell r="C1538">
            <v>2014</v>
          </cell>
          <cell r="D1538" t="str">
            <v>AJUDANTE DE CARPINTEIRO (SGSP)</v>
          </cell>
          <cell r="E1538" t="str">
            <v>H</v>
          </cell>
          <cell r="F1538">
            <v>19.559999999999999</v>
          </cell>
          <cell r="G1538">
            <v>0.15</v>
          </cell>
          <cell r="I1538">
            <v>2.9350000000000001</v>
          </cell>
        </row>
        <row r="1539">
          <cell r="A1539">
            <v>66020</v>
          </cell>
          <cell r="B1539" t="str">
            <v>RETIRADA DE TELHAS DE BARRO COZIDO OU VIDRO - TIPO FRANCESA</v>
          </cell>
          <cell r="H1539" t="str">
            <v>M2</v>
          </cell>
          <cell r="J1539">
            <v>9.8000000000000007</v>
          </cell>
        </row>
        <row r="1540">
          <cell r="C1540">
            <v>2099</v>
          </cell>
          <cell r="D1540" t="str">
            <v>SERVENTE (SGSP)</v>
          </cell>
          <cell r="E1540" t="str">
            <v>H</v>
          </cell>
          <cell r="F1540">
            <v>19.59</v>
          </cell>
          <cell r="G1540">
            <v>0.5</v>
          </cell>
          <cell r="I1540">
            <v>9.7964000000000002</v>
          </cell>
        </row>
        <row r="1541">
          <cell r="A1541">
            <v>66021</v>
          </cell>
          <cell r="B1541" t="str">
            <v>RETIRADA DE TELHAS DE BARRO COZIDO OU VIDRO - TIPO PAULISTA</v>
          </cell>
          <cell r="H1541" t="str">
            <v>M2</v>
          </cell>
          <cell r="J1541">
            <v>17.63</v>
          </cell>
        </row>
        <row r="1542">
          <cell r="C1542">
            <v>2099</v>
          </cell>
          <cell r="D1542" t="str">
            <v>SERVENTE (SGSP)</v>
          </cell>
          <cell r="E1542" t="str">
            <v>H</v>
          </cell>
          <cell r="F1542">
            <v>19.59</v>
          </cell>
          <cell r="G1542">
            <v>0.9</v>
          </cell>
          <cell r="I1542">
            <v>17.633500000000002</v>
          </cell>
        </row>
        <row r="1543">
          <cell r="A1543">
            <v>66022</v>
          </cell>
          <cell r="B1543" t="str">
            <v>RETIRADA DE TELHAS DE BARRO COZIDO - TIPO SUPER-PAULISTA (PLAN)</v>
          </cell>
          <cell r="H1543" t="str">
            <v>M2</v>
          </cell>
          <cell r="J1543">
            <v>13.71</v>
          </cell>
        </row>
        <row r="1544">
          <cell r="C1544">
            <v>2099</v>
          </cell>
          <cell r="D1544" t="str">
            <v>SERVENTE (SGSP)</v>
          </cell>
          <cell r="E1544" t="str">
            <v>H</v>
          </cell>
          <cell r="F1544">
            <v>19.59</v>
          </cell>
          <cell r="G1544">
            <v>0.7</v>
          </cell>
          <cell r="I1544">
            <v>13.7149</v>
          </cell>
        </row>
        <row r="1545">
          <cell r="A1545">
            <v>66025</v>
          </cell>
          <cell r="B1545" t="str">
            <v>RETIRADA DE TELHAS EM GERAL, EXCLUSIVE TELHAS DE BARRO COZIDO, VIDRO E ESTRUTURAIS DE CRFS</v>
          </cell>
          <cell r="H1545" t="str">
            <v>M2</v>
          </cell>
          <cell r="J1545">
            <v>6.86</v>
          </cell>
        </row>
        <row r="1546">
          <cell r="C1546">
            <v>2099</v>
          </cell>
          <cell r="D1546" t="str">
            <v>SERVENTE (SGSP)</v>
          </cell>
          <cell r="E1546" t="str">
            <v>H</v>
          </cell>
          <cell r="F1546">
            <v>19.59</v>
          </cell>
          <cell r="G1546">
            <v>0.35</v>
          </cell>
          <cell r="I1546">
            <v>6.8574000000000002</v>
          </cell>
        </row>
        <row r="1547">
          <cell r="A1547">
            <v>66028</v>
          </cell>
          <cell r="B1547" t="str">
            <v>RETIRADA DE TELHAS ESTRUTURAIS DE CRFS OU CIMENTO AMIANTO - LARGURA ÚTIL=44CM</v>
          </cell>
          <cell r="H1547" t="str">
            <v>M2</v>
          </cell>
          <cell r="J1547">
            <v>5.88</v>
          </cell>
        </row>
        <row r="1548">
          <cell r="C1548">
            <v>2099</v>
          </cell>
          <cell r="D1548" t="str">
            <v>SERVENTE (SGSP)</v>
          </cell>
          <cell r="E1548" t="str">
            <v>H</v>
          </cell>
          <cell r="F1548">
            <v>19.59</v>
          </cell>
          <cell r="G1548">
            <v>0.3</v>
          </cell>
          <cell r="I1548">
            <v>5.8777999999999997</v>
          </cell>
        </row>
        <row r="1549">
          <cell r="A1549">
            <v>66029</v>
          </cell>
          <cell r="B1549" t="str">
            <v>RETIRADA DE TELHAS ESTRUTURAIS DE CRFS OU CIMENTO AMIANTO - LARGURA ÚTIL=90CM</v>
          </cell>
          <cell r="H1549" t="str">
            <v>M2</v>
          </cell>
          <cell r="J1549">
            <v>5.88</v>
          </cell>
        </row>
        <row r="1550">
          <cell r="C1550">
            <v>2099</v>
          </cell>
          <cell r="D1550" t="str">
            <v>SERVENTE (SGSP)</v>
          </cell>
          <cell r="E1550" t="str">
            <v>H</v>
          </cell>
          <cell r="F1550">
            <v>19.59</v>
          </cell>
          <cell r="G1550">
            <v>0.3</v>
          </cell>
          <cell r="I1550">
            <v>5.8777999999999997</v>
          </cell>
        </row>
        <row r="1551">
          <cell r="A1551">
            <v>66040</v>
          </cell>
          <cell r="B1551" t="str">
            <v>RETIRADA DE CUMEEIRAS OU ESPIGÕES DE BARRO COZIDO OU VIDRO EM GERAL</v>
          </cell>
          <cell r="H1551" t="str">
            <v>M</v>
          </cell>
          <cell r="J1551">
            <v>5.88</v>
          </cell>
        </row>
        <row r="1552">
          <cell r="C1552">
            <v>2099</v>
          </cell>
          <cell r="D1552" t="str">
            <v>SERVENTE (SGSP)</v>
          </cell>
          <cell r="E1552" t="str">
            <v>H</v>
          </cell>
          <cell r="F1552">
            <v>19.59</v>
          </cell>
          <cell r="G1552">
            <v>0.3</v>
          </cell>
          <cell r="I1552">
            <v>5.8777999999999997</v>
          </cell>
        </row>
        <row r="1553">
          <cell r="A1553">
            <v>66090</v>
          </cell>
          <cell r="B1553" t="str">
            <v>RETIRADA DE CUMEEIRAS OU ESPIGÕES DE MATERIAIS EM GERAL - EXCLUSIVE BARRO COZIDO OU VIDRO</v>
          </cell>
          <cell r="H1553" t="str">
            <v>M</v>
          </cell>
          <cell r="J1553">
            <v>3.92</v>
          </cell>
        </row>
        <row r="1554">
          <cell r="C1554">
            <v>2099</v>
          </cell>
          <cell r="D1554" t="str">
            <v>SERVENTE (SGSP)</v>
          </cell>
          <cell r="E1554" t="str">
            <v>H</v>
          </cell>
          <cell r="F1554">
            <v>19.59</v>
          </cell>
          <cell r="G1554">
            <v>0.2</v>
          </cell>
          <cell r="I1554">
            <v>3.9184999999999999</v>
          </cell>
        </row>
        <row r="1555">
          <cell r="A1555">
            <v>67010</v>
          </cell>
          <cell r="B1555" t="str">
            <v>RECOLOCAÇÃO PARCIAL DE MADEIRAMENTO DE TELHADO - RIPAS</v>
          </cell>
          <cell r="H1555" t="str">
            <v>M</v>
          </cell>
          <cell r="J1555">
            <v>2.2000000000000002</v>
          </cell>
        </row>
        <row r="1556">
          <cell r="C1556">
            <v>2013</v>
          </cell>
          <cell r="D1556" t="str">
            <v>CARPINTEIRO (SGSP)</v>
          </cell>
          <cell r="E1556" t="str">
            <v>H</v>
          </cell>
          <cell r="F1556">
            <v>24.1</v>
          </cell>
          <cell r="G1556">
            <v>0.05</v>
          </cell>
          <cell r="I1556">
            <v>1.2052</v>
          </cell>
        </row>
        <row r="1557">
          <cell r="C1557">
            <v>2014</v>
          </cell>
          <cell r="D1557" t="str">
            <v>AJUDANTE DE CARPINTEIRO (SGSP)</v>
          </cell>
          <cell r="E1557" t="str">
            <v>H</v>
          </cell>
          <cell r="F1557">
            <v>19.559999999999999</v>
          </cell>
          <cell r="G1557">
            <v>0.05</v>
          </cell>
          <cell r="I1557">
            <v>0.97829999999999995</v>
          </cell>
        </row>
        <row r="1558">
          <cell r="C1558">
            <v>17515</v>
          </cell>
          <cell r="D1558" t="str">
            <v>PREGO 18 X 27 COMUM - POLIDO</v>
          </cell>
          <cell r="E1558" t="str">
            <v>Kg</v>
          </cell>
          <cell r="F1558">
            <v>16.64</v>
          </cell>
          <cell r="G1558">
            <v>1E-3</v>
          </cell>
          <cell r="I1558">
            <v>1.66E-2</v>
          </cell>
        </row>
        <row r="1559">
          <cell r="A1559">
            <v>67011</v>
          </cell>
          <cell r="B1559" t="str">
            <v>RECOLOCAÇÃO PARCIAL DE MADEIRAMENTO DE TELHADO - CAIBROS</v>
          </cell>
          <cell r="H1559" t="str">
            <v>M</v>
          </cell>
          <cell r="J1559">
            <v>6.72</v>
          </cell>
        </row>
        <row r="1560">
          <cell r="C1560">
            <v>2013</v>
          </cell>
          <cell r="D1560" t="str">
            <v>CARPINTEIRO (SGSP)</v>
          </cell>
          <cell r="E1560" t="str">
            <v>H</v>
          </cell>
          <cell r="F1560">
            <v>24.1</v>
          </cell>
          <cell r="G1560">
            <v>0.15</v>
          </cell>
          <cell r="I1560">
            <v>3.6156000000000001</v>
          </cell>
        </row>
        <row r="1561">
          <cell r="C1561">
            <v>2014</v>
          </cell>
          <cell r="D1561" t="str">
            <v>AJUDANTE DE CARPINTEIRO (SGSP)</v>
          </cell>
          <cell r="E1561" t="str">
            <v>H</v>
          </cell>
          <cell r="F1561">
            <v>19.559999999999999</v>
          </cell>
          <cell r="G1561">
            <v>0.15</v>
          </cell>
          <cell r="I1561">
            <v>2.9350000000000001</v>
          </cell>
        </row>
        <row r="1562">
          <cell r="C1562">
            <v>17515</v>
          </cell>
          <cell r="D1562" t="str">
            <v>PREGO 18 X 27 COMUM - POLIDO</v>
          </cell>
          <cell r="E1562" t="str">
            <v>Kg</v>
          </cell>
          <cell r="F1562">
            <v>16.64</v>
          </cell>
          <cell r="G1562">
            <v>0.01</v>
          </cell>
          <cell r="I1562">
            <v>0.16639999999999999</v>
          </cell>
        </row>
        <row r="1563">
          <cell r="A1563">
            <v>67012</v>
          </cell>
          <cell r="B1563" t="str">
            <v>RECOLOCAÇÃO PARCIAL DE MADEIRAMENTO DE TELHADO - VIGAS</v>
          </cell>
          <cell r="H1563" t="str">
            <v>M</v>
          </cell>
          <cell r="J1563">
            <v>17.88</v>
          </cell>
        </row>
        <row r="1564">
          <cell r="C1564">
            <v>2013</v>
          </cell>
          <cell r="D1564" t="str">
            <v>CARPINTEIRO (SGSP)</v>
          </cell>
          <cell r="E1564" t="str">
            <v>H</v>
          </cell>
          <cell r="F1564">
            <v>24.1</v>
          </cell>
          <cell r="G1564">
            <v>0.4</v>
          </cell>
          <cell r="I1564">
            <v>9.6417000000000002</v>
          </cell>
        </row>
        <row r="1565">
          <cell r="C1565">
            <v>2014</v>
          </cell>
          <cell r="D1565" t="str">
            <v>AJUDANTE DE CARPINTEIRO (SGSP)</v>
          </cell>
          <cell r="E1565" t="str">
            <v>H</v>
          </cell>
          <cell r="F1565">
            <v>19.559999999999999</v>
          </cell>
          <cell r="G1565">
            <v>0.4</v>
          </cell>
          <cell r="I1565">
            <v>7.8268000000000004</v>
          </cell>
        </row>
        <row r="1566">
          <cell r="C1566">
            <v>17515</v>
          </cell>
          <cell r="D1566" t="str">
            <v>PREGO 18 X 27 COMUM - POLIDO</v>
          </cell>
          <cell r="E1566" t="str">
            <v>Kg</v>
          </cell>
          <cell r="F1566">
            <v>16.64</v>
          </cell>
          <cell r="G1566">
            <v>2.5000000000000001E-2</v>
          </cell>
          <cell r="I1566">
            <v>0.41599999999999998</v>
          </cell>
        </row>
        <row r="1567">
          <cell r="A1567">
            <v>67015</v>
          </cell>
          <cell r="B1567" t="str">
            <v>RECOLOCAÇÃO DE FERRAGEM PARA MADEIRAMENTO DE TELHADO</v>
          </cell>
          <cell r="H1567" t="str">
            <v>UN</v>
          </cell>
          <cell r="J1567">
            <v>13.1</v>
          </cell>
        </row>
        <row r="1568">
          <cell r="C1568">
            <v>2013</v>
          </cell>
          <cell r="D1568" t="str">
            <v>CARPINTEIRO (SGSP)</v>
          </cell>
          <cell r="E1568" t="str">
            <v>H</v>
          </cell>
          <cell r="F1568">
            <v>24.1</v>
          </cell>
          <cell r="G1568">
            <v>0.3</v>
          </cell>
          <cell r="I1568">
            <v>7.2312000000000003</v>
          </cell>
        </row>
        <row r="1569">
          <cell r="C1569">
            <v>2014</v>
          </cell>
          <cell r="D1569" t="str">
            <v>AJUDANTE DE CARPINTEIRO (SGSP)</v>
          </cell>
          <cell r="E1569" t="str">
            <v>H</v>
          </cell>
          <cell r="F1569">
            <v>19.559999999999999</v>
          </cell>
          <cell r="G1569">
            <v>0.3</v>
          </cell>
          <cell r="I1569">
            <v>5.8700999999999999</v>
          </cell>
        </row>
        <row r="1570">
          <cell r="A1570">
            <v>67020</v>
          </cell>
          <cell r="B1570" t="str">
            <v>RECOLOCAÇÃO DE TELHAS DE BARRO COZIDO OU VIDRO - TIPO FRANCESA</v>
          </cell>
          <cell r="H1570" t="str">
            <v>M2</v>
          </cell>
          <cell r="J1570">
            <v>31.74</v>
          </cell>
        </row>
        <row r="1571">
          <cell r="C1571">
            <v>2020</v>
          </cell>
          <cell r="D1571" t="str">
            <v>PEDREIRO (SGSP)</v>
          </cell>
          <cell r="E1571" t="str">
            <v>H</v>
          </cell>
          <cell r="F1571">
            <v>24.28</v>
          </cell>
          <cell r="G1571">
            <v>0.5</v>
          </cell>
          <cell r="I1571">
            <v>12.142300000000001</v>
          </cell>
        </row>
        <row r="1572">
          <cell r="C1572">
            <v>2099</v>
          </cell>
          <cell r="D1572" t="str">
            <v>SERVENTE (SGSP)</v>
          </cell>
          <cell r="E1572" t="str">
            <v>H</v>
          </cell>
          <cell r="F1572">
            <v>19.59</v>
          </cell>
          <cell r="G1572">
            <v>1</v>
          </cell>
          <cell r="I1572">
            <v>19.5928</v>
          </cell>
        </row>
        <row r="1573">
          <cell r="A1573">
            <v>67021</v>
          </cell>
          <cell r="B1573" t="str">
            <v>RECOLOCAÇÃO DE TELHAS DE BARRO COZIDO OU VIDRO - TIPO PAULISTA</v>
          </cell>
          <cell r="H1573" t="str">
            <v>M2</v>
          </cell>
          <cell r="J1573">
            <v>76.77</v>
          </cell>
        </row>
        <row r="1574">
          <cell r="C1574">
            <v>2020</v>
          </cell>
          <cell r="D1574" t="str">
            <v>PEDREIRO (SGSP)</v>
          </cell>
          <cell r="E1574" t="str">
            <v>H</v>
          </cell>
          <cell r="F1574">
            <v>24.28</v>
          </cell>
          <cell r="G1574">
            <v>1.5</v>
          </cell>
          <cell r="I1574">
            <v>36.427100000000003</v>
          </cell>
        </row>
        <row r="1575">
          <cell r="C1575">
            <v>2099</v>
          </cell>
          <cell r="D1575" t="str">
            <v>SERVENTE (SGSP)</v>
          </cell>
          <cell r="E1575" t="str">
            <v>H</v>
          </cell>
          <cell r="F1575">
            <v>19.59</v>
          </cell>
          <cell r="G1575">
            <v>1.97</v>
          </cell>
          <cell r="I1575">
            <v>38.597799999999999</v>
          </cell>
        </row>
        <row r="1576">
          <cell r="C1576">
            <v>10648</v>
          </cell>
          <cell r="D1576" t="str">
            <v>ARGAMASSA MISTA COM AREIA GROSSA 1:2:8</v>
          </cell>
          <cell r="E1576" t="str">
            <v>M3</v>
          </cell>
          <cell r="F1576">
            <v>582.22</v>
          </cell>
          <cell r="G1576">
            <v>3.0000000000000001E-3</v>
          </cell>
          <cell r="I1576">
            <v>1.7465999999999999</v>
          </cell>
        </row>
        <row r="1577">
          <cell r="A1577">
            <v>67022</v>
          </cell>
          <cell r="B1577" t="str">
            <v>RECOLOCAÇÃO DE TELHAS DE BARRO COZIDO - TIPO SUPER-PAULISTA (PLAN)</v>
          </cell>
          <cell r="H1577" t="str">
            <v>M2</v>
          </cell>
          <cell r="J1577">
            <v>49.35</v>
          </cell>
        </row>
        <row r="1578">
          <cell r="C1578">
            <v>2020</v>
          </cell>
          <cell r="D1578" t="str">
            <v>PEDREIRO (SGSP)</v>
          </cell>
          <cell r="E1578" t="str">
            <v>H</v>
          </cell>
          <cell r="F1578">
            <v>24.28</v>
          </cell>
          <cell r="G1578">
            <v>0.75</v>
          </cell>
          <cell r="I1578">
            <v>18.2135</v>
          </cell>
        </row>
        <row r="1579">
          <cell r="C1579">
            <v>2099</v>
          </cell>
          <cell r="D1579" t="str">
            <v>SERVENTE (SGSP)</v>
          </cell>
          <cell r="E1579" t="str">
            <v>H</v>
          </cell>
          <cell r="F1579">
            <v>19.59</v>
          </cell>
          <cell r="G1579">
            <v>1.5</v>
          </cell>
          <cell r="I1579">
            <v>29.389199999999999</v>
          </cell>
        </row>
        <row r="1580">
          <cell r="C1580">
            <v>10648</v>
          </cell>
          <cell r="D1580" t="str">
            <v>ARGAMASSA MISTA COM AREIA GROSSA 1:2:8</v>
          </cell>
          <cell r="E1580" t="str">
            <v>M3</v>
          </cell>
          <cell r="F1580">
            <v>582.22</v>
          </cell>
          <cell r="G1580">
            <v>3.0000000000000001E-3</v>
          </cell>
          <cell r="I1580">
            <v>1.7465999999999999</v>
          </cell>
        </row>
        <row r="1581">
          <cell r="A1581">
            <v>67025</v>
          </cell>
          <cell r="B1581" t="str">
            <v>RECOLOCAÇÃO DE TELHAS DE CRF, CIMENTO AMIANTO, ALUMÍNIO OU PLÁSTICO - ONDULADA COMUM</v>
          </cell>
          <cell r="H1581" t="str">
            <v>M2</v>
          </cell>
          <cell r="J1581">
            <v>15.49</v>
          </cell>
        </row>
        <row r="1582">
          <cell r="C1582">
            <v>2099</v>
          </cell>
          <cell r="D1582" t="str">
            <v>SERVENTE (SGSP)</v>
          </cell>
          <cell r="E1582" t="str">
            <v>H</v>
          </cell>
          <cell r="F1582">
            <v>19.59</v>
          </cell>
          <cell r="G1582">
            <v>0.3</v>
          </cell>
          <cell r="I1582">
            <v>5.8777999999999997</v>
          </cell>
        </row>
        <row r="1583">
          <cell r="C1583">
            <v>2224</v>
          </cell>
          <cell r="D1583" t="str">
            <v>PEDREIRO DE ACABAMENTO (SGSP)</v>
          </cell>
          <cell r="E1583" t="str">
            <v>H</v>
          </cell>
          <cell r="F1583">
            <v>31.76</v>
          </cell>
          <cell r="G1583">
            <v>0.3</v>
          </cell>
          <cell r="I1583">
            <v>9.5282</v>
          </cell>
        </row>
        <row r="1584">
          <cell r="C1584">
            <v>19030</v>
          </cell>
          <cell r="D1584" t="str">
            <v>MASSA PARA VEDAÇÃO ( P/ USO EM TELHAS DE AMIANTO/CRFS )</v>
          </cell>
          <cell r="E1584" t="str">
            <v>Kg</v>
          </cell>
          <cell r="F1584">
            <v>24.05</v>
          </cell>
          <cell r="G1584">
            <v>3.3E-3</v>
          </cell>
          <cell r="I1584">
            <v>7.9299999999999995E-2</v>
          </cell>
        </row>
        <row r="1585">
          <cell r="A1585">
            <v>67028</v>
          </cell>
          <cell r="B1585" t="str">
            <v>RECOLOCAÇÃO DE TELHAS ESTRUTURAIS DE CRFS OU CIMENTO AMIANTO - LARGURA ÚTIL=44CM</v>
          </cell>
          <cell r="H1585" t="str">
            <v>M2</v>
          </cell>
          <cell r="J1585">
            <v>15.57</v>
          </cell>
        </row>
        <row r="1586">
          <cell r="C1586">
            <v>2099</v>
          </cell>
          <cell r="D1586" t="str">
            <v>SERVENTE (SGSP)</v>
          </cell>
          <cell r="E1586" t="str">
            <v>H</v>
          </cell>
          <cell r="F1586">
            <v>19.59</v>
          </cell>
          <cell r="G1586">
            <v>0.3</v>
          </cell>
          <cell r="I1586">
            <v>5.8777999999999997</v>
          </cell>
        </row>
        <row r="1587">
          <cell r="C1587">
            <v>2224</v>
          </cell>
          <cell r="D1587" t="str">
            <v>PEDREIRO DE ACABAMENTO (SGSP)</v>
          </cell>
          <cell r="E1587" t="str">
            <v>H</v>
          </cell>
          <cell r="F1587">
            <v>31.76</v>
          </cell>
          <cell r="G1587">
            <v>0.3</v>
          </cell>
          <cell r="I1587">
            <v>9.5282</v>
          </cell>
        </row>
        <row r="1588">
          <cell r="C1588">
            <v>17010</v>
          </cell>
          <cell r="D1588" t="str">
            <v>CONJUNTO DE VEDAÇÃO ELÁSTICA 5/16" - P/ FIXAÇÃO DE TELHA ONDULADA (1 ARRUELA DE PVC + 1 ARRUELA FERRO GALVANIZADA)</v>
          </cell>
          <cell r="E1588" t="str">
            <v>Un</v>
          </cell>
          <cell r="F1588">
            <v>0.18</v>
          </cell>
          <cell r="G1588">
            <v>0.9</v>
          </cell>
          <cell r="I1588">
            <v>0.16200000000000001</v>
          </cell>
        </row>
        <row r="1589">
          <cell r="A1589">
            <v>67029</v>
          </cell>
          <cell r="B1589" t="str">
            <v>RECOLOCAÇÃO DE TELHAS ESTRUTURAIS DE CRFS OU CIMENTO AMIANTO - LARGURA ÚTIL=90CM</v>
          </cell>
          <cell r="H1589" t="str">
            <v>M2</v>
          </cell>
          <cell r="J1589">
            <v>15.46</v>
          </cell>
        </row>
        <row r="1590">
          <cell r="C1590">
            <v>2099</v>
          </cell>
          <cell r="D1590" t="str">
            <v>SERVENTE (SGSP)</v>
          </cell>
          <cell r="E1590" t="str">
            <v>H</v>
          </cell>
          <cell r="F1590">
            <v>19.59</v>
          </cell>
          <cell r="G1590">
            <v>0.3</v>
          </cell>
          <cell r="I1590">
            <v>5.8777999999999997</v>
          </cell>
        </row>
        <row r="1591">
          <cell r="C1591">
            <v>2224</v>
          </cell>
          <cell r="D1591" t="str">
            <v>PEDREIRO DE ACABAMENTO (SGSP)</v>
          </cell>
          <cell r="E1591" t="str">
            <v>H</v>
          </cell>
          <cell r="F1591">
            <v>31.76</v>
          </cell>
          <cell r="G1591">
            <v>0.3</v>
          </cell>
          <cell r="I1591">
            <v>9.5282</v>
          </cell>
        </row>
        <row r="1592">
          <cell r="C1592">
            <v>17010</v>
          </cell>
          <cell r="D1592" t="str">
            <v>CONJUNTO DE VEDAÇÃO ELÁSTICA 5/16" - P/ FIXAÇÃO DE TELHA ONDULADA (1 ARRUELA DE PVC + 1 ARRUELA FERRO GALVANIZADA)</v>
          </cell>
          <cell r="E1592" t="str">
            <v>Un</v>
          </cell>
          <cell r="F1592">
            <v>0.18</v>
          </cell>
          <cell r="G1592">
            <v>0.3</v>
          </cell>
          <cell r="I1592">
            <v>5.3999999999999999E-2</v>
          </cell>
        </row>
        <row r="1593">
          <cell r="A1593">
            <v>67040</v>
          </cell>
          <cell r="B1593" t="str">
            <v>RECOLOCAÇÃO DE CUMEEIRAS OU ESPIGÕES DE BARRO COZIDO</v>
          </cell>
          <cell r="H1593" t="str">
            <v>M</v>
          </cell>
          <cell r="J1593">
            <v>23.1</v>
          </cell>
        </row>
        <row r="1594">
          <cell r="C1594">
            <v>2020</v>
          </cell>
          <cell r="D1594" t="str">
            <v>PEDREIRO (SGSP)</v>
          </cell>
          <cell r="E1594" t="str">
            <v>H</v>
          </cell>
          <cell r="F1594">
            <v>24.28</v>
          </cell>
          <cell r="G1594">
            <v>0.5</v>
          </cell>
          <cell r="I1594">
            <v>12.142300000000001</v>
          </cell>
        </row>
        <row r="1595">
          <cell r="C1595">
            <v>2099</v>
          </cell>
          <cell r="D1595" t="str">
            <v>SERVENTE (SGSP)</v>
          </cell>
          <cell r="E1595" t="str">
            <v>H</v>
          </cell>
          <cell r="F1595">
            <v>19.59</v>
          </cell>
          <cell r="G1595">
            <v>0.50600000000000001</v>
          </cell>
          <cell r="I1595">
            <v>9.9138999999999999</v>
          </cell>
        </row>
        <row r="1596">
          <cell r="C1596">
            <v>10648</v>
          </cell>
          <cell r="D1596" t="str">
            <v>ARGAMASSA MISTA COM AREIA GROSSA 1:2:8</v>
          </cell>
          <cell r="E1596" t="str">
            <v>M3</v>
          </cell>
          <cell r="F1596">
            <v>582.22</v>
          </cell>
          <cell r="G1596">
            <v>1.8E-3</v>
          </cell>
          <cell r="I1596">
            <v>1.0479000000000001</v>
          </cell>
        </row>
        <row r="1597">
          <cell r="A1597">
            <v>67090</v>
          </cell>
          <cell r="B1597" t="str">
            <v>RECOLOCAÇÃO DE CUMEEIRAS OU ESPIGÕES DE MATERIAIS EM GERAL - EXCLUSIVE BARRO COZIDO OU VIDRO</v>
          </cell>
          <cell r="H1597" t="str">
            <v>M</v>
          </cell>
          <cell r="J1597">
            <v>13.66</v>
          </cell>
        </row>
        <row r="1598">
          <cell r="C1598">
            <v>2099</v>
          </cell>
          <cell r="D1598" t="str">
            <v>SERVENTE (SGSP)</v>
          </cell>
          <cell r="E1598" t="str">
            <v>H</v>
          </cell>
          <cell r="F1598">
            <v>19.59</v>
          </cell>
          <cell r="G1598">
            <v>0.1</v>
          </cell>
          <cell r="I1598">
            <v>1.9592000000000001</v>
          </cell>
        </row>
        <row r="1599">
          <cell r="C1599">
            <v>2224</v>
          </cell>
          <cell r="D1599" t="str">
            <v>PEDREIRO DE ACABAMENTO (SGSP)</v>
          </cell>
          <cell r="E1599" t="str">
            <v>H</v>
          </cell>
          <cell r="F1599">
            <v>31.76</v>
          </cell>
          <cell r="G1599">
            <v>0.1</v>
          </cell>
          <cell r="I1599">
            <v>3.1760000000000002</v>
          </cell>
        </row>
        <row r="1600">
          <cell r="C1600">
            <v>17555</v>
          </cell>
          <cell r="D1600" t="str">
            <v>HASTE DE ALUMÍNIO - 250MM X 5/16" - C/ ACESSÓRIOS (PORCA + ARRUELA ALUM.+ ARRUELA PVC) P/ FIX. TELHA ALUM.</v>
          </cell>
          <cell r="E1600" t="str">
            <v>CJ</v>
          </cell>
          <cell r="F1600">
            <v>2.13</v>
          </cell>
          <cell r="G1600">
            <v>4</v>
          </cell>
          <cell r="I1600">
            <v>8.52</v>
          </cell>
        </row>
        <row r="1601">
          <cell r="A1601">
            <v>68001</v>
          </cell>
          <cell r="B1601" t="str">
            <v>REVISÃO GERAL DE TELHADOS DE BARRO, INCLUSIVE TOMADA DE GOTEIRA</v>
          </cell>
          <cell r="H1601" t="str">
            <v>M2</v>
          </cell>
          <cell r="J1601">
            <v>9.0500000000000007</v>
          </cell>
        </row>
        <row r="1602">
          <cell r="C1602">
            <v>2099</v>
          </cell>
          <cell r="D1602" t="str">
            <v>SERVENTE (SGSP)</v>
          </cell>
          <cell r="E1602" t="str">
            <v>H</v>
          </cell>
          <cell r="F1602">
            <v>19.59</v>
          </cell>
          <cell r="G1602">
            <v>0.3</v>
          </cell>
          <cell r="I1602">
            <v>5.8777999999999997</v>
          </cell>
        </row>
        <row r="1603">
          <cell r="C1603">
            <v>2224</v>
          </cell>
          <cell r="D1603" t="str">
            <v>PEDREIRO DE ACABAMENTO (SGSP)</v>
          </cell>
          <cell r="E1603" t="str">
            <v>H</v>
          </cell>
          <cell r="F1603">
            <v>31.76</v>
          </cell>
          <cell r="G1603">
            <v>0.1</v>
          </cell>
          <cell r="I1603">
            <v>3.1760000000000002</v>
          </cell>
        </row>
        <row r="1604">
          <cell r="A1604">
            <v>68002</v>
          </cell>
          <cell r="B1604" t="str">
            <v>REMANEJAMENTO DE TELHAS DE BARRO COZIDO, INCLUSIVE ESCOVAMENTO</v>
          </cell>
          <cell r="H1604" t="str">
            <v>M2</v>
          </cell>
          <cell r="J1604">
            <v>35.47</v>
          </cell>
        </row>
        <row r="1605">
          <cell r="C1605">
            <v>2099</v>
          </cell>
          <cell r="D1605" t="str">
            <v>SERVENTE (SGSP)</v>
          </cell>
          <cell r="E1605" t="str">
            <v>H</v>
          </cell>
          <cell r="F1605">
            <v>19.59</v>
          </cell>
          <cell r="G1605">
            <v>1</v>
          </cell>
          <cell r="I1605">
            <v>19.5928</v>
          </cell>
        </row>
        <row r="1606">
          <cell r="C1606">
            <v>2224</v>
          </cell>
          <cell r="D1606" t="str">
            <v>PEDREIRO DE ACABAMENTO (SGSP)</v>
          </cell>
          <cell r="E1606" t="str">
            <v>H</v>
          </cell>
          <cell r="F1606">
            <v>31.76</v>
          </cell>
          <cell r="G1606">
            <v>0.5</v>
          </cell>
          <cell r="I1606">
            <v>15.8804</v>
          </cell>
        </row>
        <row r="1607">
          <cell r="A1607">
            <v>68003</v>
          </cell>
          <cell r="B1607" t="str">
            <v>REVISÃO, ESCOVAÇÃO, INCLUSIVE  TOMADA DE GOTEIRAS DE TELHADOS EM GERAL, EXCLUSIVE PARA TELHAS DE BARRO COZIDO OU VIDRO</v>
          </cell>
          <cell r="H1607" t="str">
            <v>M2</v>
          </cell>
          <cell r="J1607">
            <v>30.81</v>
          </cell>
        </row>
        <row r="1608">
          <cell r="C1608">
            <v>2099</v>
          </cell>
          <cell r="D1608" t="str">
            <v>SERVENTE (SGSP)</v>
          </cell>
          <cell r="E1608" t="str">
            <v>H</v>
          </cell>
          <cell r="F1608">
            <v>19.59</v>
          </cell>
          <cell r="G1608">
            <v>0.6</v>
          </cell>
          <cell r="I1608">
            <v>11.755599999999999</v>
          </cell>
        </row>
        <row r="1609">
          <cell r="C1609">
            <v>2224</v>
          </cell>
          <cell r="D1609" t="str">
            <v>PEDREIRO DE ACABAMENTO (SGSP)</v>
          </cell>
          <cell r="E1609" t="str">
            <v>H</v>
          </cell>
          <cell r="F1609">
            <v>31.76</v>
          </cell>
          <cell r="G1609">
            <v>0.6</v>
          </cell>
          <cell r="I1609">
            <v>19.0565</v>
          </cell>
        </row>
        <row r="1610">
          <cell r="A1610">
            <v>68010</v>
          </cell>
          <cell r="B1610" t="str">
            <v>MADEIRAMENTO DE TELHADO, PADRÃO PEROBA - RIPAS 1,5X5CM</v>
          </cell>
          <cell r="H1610" t="str">
            <v>M</v>
          </cell>
          <cell r="J1610">
            <v>7.11</v>
          </cell>
        </row>
        <row r="1611">
          <cell r="C1611">
            <v>2013</v>
          </cell>
          <cell r="D1611" t="str">
            <v>CARPINTEIRO (SGSP)</v>
          </cell>
          <cell r="E1611" t="str">
            <v>H</v>
          </cell>
          <cell r="F1611">
            <v>24.1</v>
          </cell>
          <cell r="G1611">
            <v>0.05</v>
          </cell>
          <cell r="I1611">
            <v>1.2052</v>
          </cell>
        </row>
        <row r="1612">
          <cell r="C1612">
            <v>2014</v>
          </cell>
          <cell r="D1612" t="str">
            <v>AJUDANTE DE CARPINTEIRO (SGSP)</v>
          </cell>
          <cell r="E1612" t="str">
            <v>H</v>
          </cell>
          <cell r="F1612">
            <v>19.559999999999999</v>
          </cell>
          <cell r="G1612">
            <v>0.05</v>
          </cell>
          <cell r="I1612">
            <v>0.97829999999999995</v>
          </cell>
        </row>
        <row r="1613">
          <cell r="C1613">
            <v>17515</v>
          </cell>
          <cell r="D1613" t="str">
            <v>PREGO 18 X 27 COMUM - POLIDO</v>
          </cell>
          <cell r="E1613" t="str">
            <v>Kg</v>
          </cell>
          <cell r="F1613">
            <v>16.64</v>
          </cell>
          <cell r="G1613">
            <v>1E-3</v>
          </cell>
          <cell r="I1613">
            <v>1.66E-2</v>
          </cell>
        </row>
        <row r="1614">
          <cell r="C1614">
            <v>19045</v>
          </cell>
          <cell r="D1614" t="str">
            <v>RIPA DE PEROBA DO NORTE(CUPIÚBA) APARELHADA - 1,5 X 5CM</v>
          </cell>
          <cell r="E1614" t="str">
            <v>M</v>
          </cell>
          <cell r="F1614">
            <v>4.68</v>
          </cell>
          <cell r="G1614">
            <v>1.05</v>
          </cell>
          <cell r="I1614">
            <v>4.9139999999999997</v>
          </cell>
        </row>
        <row r="1615">
          <cell r="A1615">
            <v>68012</v>
          </cell>
          <cell r="B1615" t="str">
            <v>MADEIRAMENTO DE TELHADO, PADRÃO PEROBA - CAIBROS 5X6CM</v>
          </cell>
          <cell r="H1615" t="str">
            <v>M</v>
          </cell>
          <cell r="J1615">
            <v>21.84</v>
          </cell>
        </row>
        <row r="1616">
          <cell r="C1616">
            <v>2013</v>
          </cell>
          <cell r="D1616" t="str">
            <v>CARPINTEIRO (SGSP)</v>
          </cell>
          <cell r="E1616" t="str">
            <v>H</v>
          </cell>
          <cell r="F1616">
            <v>24.1</v>
          </cell>
          <cell r="G1616">
            <v>0.15</v>
          </cell>
          <cell r="I1616">
            <v>3.6156000000000001</v>
          </cell>
        </row>
        <row r="1617">
          <cell r="C1617">
            <v>2014</v>
          </cell>
          <cell r="D1617" t="str">
            <v>AJUDANTE DE CARPINTEIRO (SGSP)</v>
          </cell>
          <cell r="E1617" t="str">
            <v>H</v>
          </cell>
          <cell r="F1617">
            <v>19.559999999999999</v>
          </cell>
          <cell r="G1617">
            <v>0.15</v>
          </cell>
          <cell r="I1617">
            <v>2.9350000000000001</v>
          </cell>
        </row>
        <row r="1618">
          <cell r="C1618">
            <v>15520</v>
          </cell>
          <cell r="D1618" t="str">
            <v>CAIBRO DE PEROBA DO NORTE 5 X 6 CM - BRUTO (CUPIÚBA)</v>
          </cell>
          <cell r="E1618" t="str">
            <v>M</v>
          </cell>
          <cell r="F1618">
            <v>14.4</v>
          </cell>
          <cell r="G1618">
            <v>1.05</v>
          </cell>
          <cell r="I1618">
            <v>15.12</v>
          </cell>
        </row>
        <row r="1619">
          <cell r="C1619">
            <v>17515</v>
          </cell>
          <cell r="D1619" t="str">
            <v>PREGO 18 X 27 COMUM - POLIDO</v>
          </cell>
          <cell r="E1619" t="str">
            <v>Kg</v>
          </cell>
          <cell r="F1619">
            <v>16.64</v>
          </cell>
          <cell r="G1619">
            <v>0.01</v>
          </cell>
          <cell r="I1619">
            <v>0.16639999999999999</v>
          </cell>
        </row>
        <row r="1620">
          <cell r="A1620">
            <v>68016</v>
          </cell>
          <cell r="B1620" t="str">
            <v>MADEIRAMENTO DE TELHADO, PADRÃO PEROBA - VIGAS 6X12CM</v>
          </cell>
          <cell r="H1620" t="str">
            <v>M</v>
          </cell>
          <cell r="J1620">
            <v>61.9</v>
          </cell>
        </row>
        <row r="1621">
          <cell r="C1621">
            <v>2013</v>
          </cell>
          <cell r="D1621" t="str">
            <v>CARPINTEIRO (SGSP)</v>
          </cell>
          <cell r="E1621" t="str">
            <v>H</v>
          </cell>
          <cell r="F1621">
            <v>24.1</v>
          </cell>
          <cell r="G1621">
            <v>0.4</v>
          </cell>
          <cell r="I1621">
            <v>9.6417000000000002</v>
          </cell>
        </row>
        <row r="1622">
          <cell r="C1622">
            <v>2014</v>
          </cell>
          <cell r="D1622" t="str">
            <v>AJUDANTE DE CARPINTEIRO (SGSP)</v>
          </cell>
          <cell r="E1622" t="str">
            <v>H</v>
          </cell>
          <cell r="F1622">
            <v>19.559999999999999</v>
          </cell>
          <cell r="G1622">
            <v>0.4</v>
          </cell>
          <cell r="I1622">
            <v>7.8268000000000004</v>
          </cell>
        </row>
        <row r="1623">
          <cell r="C1623">
            <v>15515</v>
          </cell>
          <cell r="D1623" t="str">
            <v>PEROBA DO NORTE (CUPIÚBA) - VIGA DE  6 CM X 12 CM - BRUTA</v>
          </cell>
          <cell r="E1623" t="str">
            <v>M</v>
          </cell>
          <cell r="F1623">
            <v>42</v>
          </cell>
          <cell r="G1623">
            <v>1.05</v>
          </cell>
          <cell r="I1623">
            <v>44.1</v>
          </cell>
        </row>
        <row r="1624">
          <cell r="C1624">
            <v>17515</v>
          </cell>
          <cell r="D1624" t="str">
            <v>PREGO 18 X 27 COMUM - POLIDO</v>
          </cell>
          <cell r="E1624" t="str">
            <v>Kg</v>
          </cell>
          <cell r="F1624">
            <v>16.64</v>
          </cell>
          <cell r="G1624">
            <v>0.02</v>
          </cell>
          <cell r="I1624">
            <v>0.33279999999999998</v>
          </cell>
        </row>
        <row r="1625">
          <cell r="A1625">
            <v>68047</v>
          </cell>
          <cell r="B1625" t="str">
            <v>PARAFUSO ROSCA SOBERBA PARA FIXAÇÃO DE TELHAS EM CRFS OU CIMENTO AMIANTO</v>
          </cell>
          <cell r="H1625" t="str">
            <v>UN</v>
          </cell>
          <cell r="J1625">
            <v>8</v>
          </cell>
        </row>
        <row r="1626">
          <cell r="C1626">
            <v>2099</v>
          </cell>
          <cell r="D1626" t="str">
            <v>SERVENTE (SGSP)</v>
          </cell>
          <cell r="E1626" t="str">
            <v>H</v>
          </cell>
          <cell r="F1626">
            <v>19.59</v>
          </cell>
          <cell r="G1626">
            <v>0.1</v>
          </cell>
          <cell r="I1626">
            <v>1.9592000000000001</v>
          </cell>
        </row>
        <row r="1627">
          <cell r="C1627">
            <v>2224</v>
          </cell>
          <cell r="D1627" t="str">
            <v>PEDREIRO DE ACABAMENTO (SGSP)</v>
          </cell>
          <cell r="E1627" t="str">
            <v>H</v>
          </cell>
          <cell r="F1627">
            <v>31.76</v>
          </cell>
          <cell r="G1627">
            <v>0.1</v>
          </cell>
          <cell r="I1627">
            <v>3.1760000000000002</v>
          </cell>
        </row>
        <row r="1628">
          <cell r="C1628">
            <v>17010</v>
          </cell>
          <cell r="D1628" t="str">
            <v>CONJUNTO DE VEDAÇÃO ELÁSTICA 5/16" - P/ FIXAÇÃO DE TELHA ONDULADA (1 ARRUELA DE PVC + 1 ARRUELA FERRO GALVANIZADA)</v>
          </cell>
          <cell r="E1628" t="str">
            <v>Un</v>
          </cell>
          <cell r="F1628">
            <v>0.18</v>
          </cell>
          <cell r="G1628">
            <v>1</v>
          </cell>
          <cell r="I1628">
            <v>0.18</v>
          </cell>
        </row>
        <row r="1629">
          <cell r="C1629">
            <v>17046</v>
          </cell>
          <cell r="D1629" t="str">
            <v>PARAFUSO C/ ROSCA SOBERBA DE FERRO GALVANIZADO P/ FIXAÇÃO DE TELHAS ONDULADAS EM CRFS/AMIANTO - S/ VEDAÇÃO  - 8 x 230MM</v>
          </cell>
          <cell r="E1629" t="str">
            <v>Un</v>
          </cell>
          <cell r="F1629">
            <v>2.68</v>
          </cell>
          <cell r="G1629">
            <v>1</v>
          </cell>
          <cell r="I1629">
            <v>2.68</v>
          </cell>
        </row>
        <row r="1630">
          <cell r="A1630">
            <v>68049</v>
          </cell>
          <cell r="B1630" t="str">
            <v>GANCHO COM ROSCA UMA EXTREMIDADE PARA FIXAÇÃO DE TELHA ESTRUTURAL TRAPEZOIDAL - 90CM</v>
          </cell>
          <cell r="H1630" t="str">
            <v>UN</v>
          </cell>
          <cell r="J1630">
            <v>9.24</v>
          </cell>
        </row>
        <row r="1631">
          <cell r="C1631">
            <v>2099</v>
          </cell>
          <cell r="D1631" t="str">
            <v>SERVENTE (SGSP)</v>
          </cell>
          <cell r="E1631" t="str">
            <v>H</v>
          </cell>
          <cell r="F1631">
            <v>19.59</v>
          </cell>
          <cell r="G1631">
            <v>0.1</v>
          </cell>
          <cell r="I1631">
            <v>1.9592000000000001</v>
          </cell>
        </row>
        <row r="1632">
          <cell r="C1632">
            <v>2224</v>
          </cell>
          <cell r="D1632" t="str">
            <v>PEDREIRO DE ACABAMENTO (SGSP)</v>
          </cell>
          <cell r="E1632" t="str">
            <v>H</v>
          </cell>
          <cell r="F1632">
            <v>31.76</v>
          </cell>
          <cell r="G1632">
            <v>0.1</v>
          </cell>
          <cell r="I1632">
            <v>3.1760000000000002</v>
          </cell>
        </row>
        <row r="1633">
          <cell r="C1633">
            <v>17010</v>
          </cell>
          <cell r="D1633" t="str">
            <v>CONJUNTO DE VEDAÇÃO ELÁSTICA 5/16" - P/ FIXAÇÃO DE TELHA ONDULADA (1 ARRUELA DE PVC + 1 ARRUELA FERRO GALVANIZADA)</v>
          </cell>
          <cell r="E1633" t="str">
            <v>Un</v>
          </cell>
          <cell r="F1633">
            <v>0.18</v>
          </cell>
          <cell r="G1633">
            <v>1</v>
          </cell>
          <cell r="I1633">
            <v>0.18</v>
          </cell>
        </row>
        <row r="1634">
          <cell r="C1634">
            <v>17545</v>
          </cell>
          <cell r="D1634" t="str">
            <v>GANCHO 8 X 350MM "L" - COM ROSCA E PORCA - PARA TELHA (SEM VEDAÇÃO)</v>
          </cell>
          <cell r="E1634" t="str">
            <v>Un</v>
          </cell>
          <cell r="F1634">
            <v>3.92</v>
          </cell>
          <cell r="G1634">
            <v>1</v>
          </cell>
          <cell r="I1634">
            <v>3.92</v>
          </cell>
        </row>
        <row r="1635">
          <cell r="A1635">
            <v>68084</v>
          </cell>
          <cell r="B1635" t="str">
            <v>PLACA DE VENTILAÇÃO PARA TELHA ESTRUTURAL TRAPEZOIDAL - 90CM</v>
          </cell>
          <cell r="H1635" t="str">
            <v>UN</v>
          </cell>
          <cell r="J1635">
            <v>16.79</v>
          </cell>
        </row>
        <row r="1636">
          <cell r="C1636">
            <v>2099</v>
          </cell>
          <cell r="D1636" t="str">
            <v>SERVENTE (SGSP)</v>
          </cell>
          <cell r="E1636" t="str">
            <v>H</v>
          </cell>
          <cell r="F1636">
            <v>19.59</v>
          </cell>
          <cell r="G1636">
            <v>0.1</v>
          </cell>
          <cell r="I1636">
            <v>1.9592000000000001</v>
          </cell>
        </row>
        <row r="1637">
          <cell r="C1637">
            <v>2224</v>
          </cell>
          <cell r="D1637" t="str">
            <v>PEDREIRO DE ACABAMENTO (SGSP)</v>
          </cell>
          <cell r="E1637" t="str">
            <v>H</v>
          </cell>
          <cell r="F1637">
            <v>31.76</v>
          </cell>
          <cell r="G1637">
            <v>0.1</v>
          </cell>
          <cell r="I1637">
            <v>3.1760000000000002</v>
          </cell>
        </row>
        <row r="1638">
          <cell r="C1638">
            <v>16562</v>
          </cell>
          <cell r="D1638" t="str">
            <v>PLACA DE VENTILAÇÃO P/ TELHA DE FIBROC./CRFS CANALETE 90</v>
          </cell>
          <cell r="E1638" t="str">
            <v>Un</v>
          </cell>
          <cell r="F1638">
            <v>9.34</v>
          </cell>
          <cell r="G1638">
            <v>1</v>
          </cell>
          <cell r="I1638">
            <v>9.34</v>
          </cell>
        </row>
        <row r="1639">
          <cell r="C1639">
            <v>19070</v>
          </cell>
          <cell r="D1639" t="str">
            <v>COLA PARA TELHA DE FIBROCIMENTO</v>
          </cell>
          <cell r="E1639" t="str">
            <v>Kg</v>
          </cell>
          <cell r="F1639">
            <v>92.55</v>
          </cell>
          <cell r="G1639">
            <v>2.5000000000000001E-2</v>
          </cell>
          <cell r="I1639">
            <v>2.3136999999999999</v>
          </cell>
        </row>
        <row r="1640">
          <cell r="A1640">
            <v>70103</v>
          </cell>
          <cell r="B1640" t="str">
            <v>PM.03 - PORTA LISA ESPECIAL/ SÓLIDA PARA BOX, PARA PORTADORES DE DEFICIÊNCIA FÍSICA - 82X170CM</v>
          </cell>
          <cell r="H1640" t="str">
            <v>UN</v>
          </cell>
          <cell r="J1640">
            <v>839.62</v>
          </cell>
        </row>
        <row r="1641">
          <cell r="C1641">
            <v>2013</v>
          </cell>
          <cell r="D1641" t="str">
            <v>CARPINTEIRO (SGSP)</v>
          </cell>
          <cell r="E1641" t="str">
            <v>H</v>
          </cell>
          <cell r="F1641">
            <v>24.1</v>
          </cell>
          <cell r="G1641">
            <v>3.1665999999999999</v>
          </cell>
          <cell r="I1641">
            <v>76.328599999999994</v>
          </cell>
        </row>
        <row r="1642">
          <cell r="C1642">
            <v>2014</v>
          </cell>
          <cell r="D1642" t="str">
            <v>AJUDANTE DE CARPINTEIRO (SGSP)</v>
          </cell>
          <cell r="E1642" t="str">
            <v>H</v>
          </cell>
          <cell r="F1642">
            <v>19.559999999999999</v>
          </cell>
          <cell r="G1642">
            <v>3.3332999999999999</v>
          </cell>
          <cell r="I1642">
            <v>65.222700000000003</v>
          </cell>
        </row>
        <row r="1643">
          <cell r="C1643">
            <v>17039</v>
          </cell>
          <cell r="D1643" t="str">
            <v>PARAFUSO ZINCADO BRANCO - FENDA SIMPLES - CABEÇA CHATA P/ MADEIRA - DIÂMETRO 6,1 MM - COMPRIMENTO 90MM</v>
          </cell>
          <cell r="E1643" t="str">
            <v>Un</v>
          </cell>
          <cell r="F1643">
            <v>0.72</v>
          </cell>
          <cell r="G1643">
            <v>6</v>
          </cell>
          <cell r="I1643">
            <v>4.32</v>
          </cell>
        </row>
        <row r="1644">
          <cell r="C1644">
            <v>19015</v>
          </cell>
          <cell r="D1644" t="str">
            <v>COLA DE CONTATO</v>
          </cell>
          <cell r="E1644" t="str">
            <v>Kg</v>
          </cell>
          <cell r="F1644">
            <v>31.55</v>
          </cell>
          <cell r="G1644">
            <v>0.36899999999999999</v>
          </cell>
          <cell r="I1644">
            <v>11.6419</v>
          </cell>
        </row>
        <row r="1645">
          <cell r="C1645">
            <v>30073</v>
          </cell>
          <cell r="D1645" t="str">
            <v>PORTA LISA 82 X 210 CM - SÓLIDA PADRÃO IMBUIA E CEDRO P/ PINTURA A ÓLEO/VERNIZ - E=35MM</v>
          </cell>
          <cell r="E1645" t="str">
            <v>Un</v>
          </cell>
          <cell r="F1645">
            <v>428.71</v>
          </cell>
          <cell r="G1645">
            <v>1</v>
          </cell>
          <cell r="I1645">
            <v>428.71</v>
          </cell>
        </row>
        <row r="1646">
          <cell r="C1646">
            <v>31008</v>
          </cell>
          <cell r="D1646" t="str">
            <v>DOBRADIÇA 3.1/2" X 3" REFORÇADA DE AÇO CROMADO - COM ANÉIS E BOLAS</v>
          </cell>
          <cell r="E1646" t="str">
            <v>Un</v>
          </cell>
          <cell r="F1646">
            <v>22.59</v>
          </cell>
          <cell r="G1646">
            <v>3</v>
          </cell>
          <cell r="I1646">
            <v>67.77</v>
          </cell>
        </row>
        <row r="1647">
          <cell r="C1647">
            <v>32530</v>
          </cell>
          <cell r="D1647" t="str">
            <v>CHAPA DE LAMINADO MELAMÍNICO 1 MM - ACABAMENTO TEXTURIZADO COR BRANCA (P/ REVESTIMENTO DE PORTAS COMPENSADAS)</v>
          </cell>
          <cell r="E1647" t="str">
            <v>M2</v>
          </cell>
          <cell r="F1647">
            <v>64.31</v>
          </cell>
          <cell r="G1647">
            <v>0.43049999999999999</v>
          </cell>
          <cell r="I1647">
            <v>27.685400000000001</v>
          </cell>
        </row>
        <row r="1648">
          <cell r="C1648">
            <v>76710</v>
          </cell>
          <cell r="D1648" t="str">
            <v>APOIO EM AÇO INOX PARA DEFICIENTE FÍSICO L= 45CM Ø 1.1/4" - CONFORME NBR-9050</v>
          </cell>
          <cell r="E1648" t="str">
            <v>Un</v>
          </cell>
          <cell r="F1648">
            <v>157.94</v>
          </cell>
          <cell r="G1648">
            <v>1</v>
          </cell>
          <cell r="I1648">
            <v>157.94</v>
          </cell>
        </row>
        <row r="1649">
          <cell r="A1649">
            <v>70104</v>
          </cell>
          <cell r="B1649" t="str">
            <v>PM.04 - PORTA LISA ESPECIAL/ SÓLIDA PARA PORTADORES DE DEFICIÊNCIA FÍSICA - 82X210CM</v>
          </cell>
          <cell r="H1649" t="str">
            <v>UN</v>
          </cell>
          <cell r="J1649">
            <v>852.68</v>
          </cell>
        </row>
        <row r="1650">
          <cell r="C1650">
            <v>2013</v>
          </cell>
          <cell r="D1650" t="str">
            <v>CARPINTEIRO (SGSP)</v>
          </cell>
          <cell r="E1650" t="str">
            <v>H</v>
          </cell>
          <cell r="F1650">
            <v>24.1</v>
          </cell>
          <cell r="G1650">
            <v>3</v>
          </cell>
          <cell r="I1650">
            <v>72.312899999999999</v>
          </cell>
        </row>
        <row r="1651">
          <cell r="C1651">
            <v>2014</v>
          </cell>
          <cell r="D1651" t="str">
            <v>AJUDANTE DE CARPINTEIRO (SGSP)</v>
          </cell>
          <cell r="E1651" t="str">
            <v>H</v>
          </cell>
          <cell r="F1651">
            <v>19.559999999999999</v>
          </cell>
          <cell r="G1651">
            <v>3</v>
          </cell>
          <cell r="I1651">
            <v>58.701000000000001</v>
          </cell>
        </row>
        <row r="1652">
          <cell r="C1652">
            <v>17039</v>
          </cell>
          <cell r="D1652" t="str">
            <v>PARAFUSO ZINCADO BRANCO - FENDA SIMPLES - CABEÇA CHATA P/ MADEIRA - DIÂMETRO 6,1 MM - COMPRIMENTO 90MM</v>
          </cell>
          <cell r="E1652" t="str">
            <v>Un</v>
          </cell>
          <cell r="F1652">
            <v>0.72</v>
          </cell>
          <cell r="G1652">
            <v>6</v>
          </cell>
          <cell r="I1652">
            <v>4.32</v>
          </cell>
        </row>
        <row r="1653">
          <cell r="C1653">
            <v>19015</v>
          </cell>
          <cell r="D1653" t="str">
            <v>COLA DE CONTATO</v>
          </cell>
          <cell r="E1653" t="str">
            <v>Kg</v>
          </cell>
          <cell r="F1653">
            <v>31.55</v>
          </cell>
          <cell r="G1653">
            <v>0.59040000000000004</v>
          </cell>
          <cell r="I1653">
            <v>18.627099999999999</v>
          </cell>
        </row>
        <row r="1654">
          <cell r="C1654">
            <v>30073</v>
          </cell>
          <cell r="D1654" t="str">
            <v>PORTA LISA 82 X 210 CM - SÓLIDA PADRÃO IMBUIA E CEDRO P/ PINTURA A ÓLEO/VERNIZ - E=35MM</v>
          </cell>
          <cell r="E1654" t="str">
            <v>Un</v>
          </cell>
          <cell r="F1654">
            <v>428.71</v>
          </cell>
          <cell r="G1654">
            <v>1</v>
          </cell>
          <cell r="I1654">
            <v>428.71</v>
          </cell>
        </row>
        <row r="1655">
          <cell r="C1655">
            <v>31008</v>
          </cell>
          <cell r="D1655" t="str">
            <v>DOBRADIÇA 3.1/2" X 3" REFORÇADA DE AÇO CROMADO - COM ANÉIS E BOLAS</v>
          </cell>
          <cell r="E1655" t="str">
            <v>Un</v>
          </cell>
          <cell r="F1655">
            <v>22.59</v>
          </cell>
          <cell r="G1655">
            <v>3</v>
          </cell>
          <cell r="I1655">
            <v>67.77</v>
          </cell>
        </row>
        <row r="1656">
          <cell r="C1656">
            <v>32530</v>
          </cell>
          <cell r="D1656" t="str">
            <v>CHAPA DE LAMINADO MELAMÍNICO 1 MM - ACABAMENTO TEXTURIZADO COR BRANCA (P/ REVESTIMENTO DE PORTAS COMPENSADAS)</v>
          </cell>
          <cell r="E1656" t="str">
            <v>M2</v>
          </cell>
          <cell r="F1656">
            <v>64.31</v>
          </cell>
          <cell r="G1656">
            <v>0.68879999999999997</v>
          </cell>
          <cell r="I1656">
            <v>44.296700000000001</v>
          </cell>
        </row>
        <row r="1657">
          <cell r="C1657">
            <v>76710</v>
          </cell>
          <cell r="D1657" t="str">
            <v>APOIO EM AÇO INOX PARA DEFICIENTE FÍSICO L= 45CM Ø 1.1/4" - CONFORME NBR-9050</v>
          </cell>
          <cell r="E1657" t="str">
            <v>Un</v>
          </cell>
          <cell r="F1657">
            <v>157.94</v>
          </cell>
          <cell r="G1657">
            <v>1</v>
          </cell>
          <cell r="I1657">
            <v>157.94</v>
          </cell>
        </row>
        <row r="1658">
          <cell r="A1658">
            <v>70105</v>
          </cell>
          <cell r="B1658" t="str">
            <v>PM.05 - PORTA LISA ESPECIAL/ SÓLIDA - 62X210CM</v>
          </cell>
          <cell r="H1658" t="str">
            <v>UN</v>
          </cell>
          <cell r="J1658">
            <v>544.52</v>
          </cell>
        </row>
        <row r="1659">
          <cell r="C1659">
            <v>2013</v>
          </cell>
          <cell r="D1659" t="str">
            <v>CARPINTEIRO (SGSP)</v>
          </cell>
          <cell r="E1659" t="str">
            <v>H</v>
          </cell>
          <cell r="F1659">
            <v>24.1</v>
          </cell>
          <cell r="G1659">
            <v>1.5</v>
          </cell>
          <cell r="I1659">
            <v>36.156399999999998</v>
          </cell>
        </row>
        <row r="1660">
          <cell r="C1660">
            <v>2014</v>
          </cell>
          <cell r="D1660" t="str">
            <v>AJUDANTE DE CARPINTEIRO (SGSP)</v>
          </cell>
          <cell r="E1660" t="str">
            <v>H</v>
          </cell>
          <cell r="F1660">
            <v>19.559999999999999</v>
          </cell>
          <cell r="G1660">
            <v>1.5</v>
          </cell>
          <cell r="I1660">
            <v>29.3505</v>
          </cell>
        </row>
        <row r="1661">
          <cell r="C1661">
            <v>30071</v>
          </cell>
          <cell r="D1661" t="str">
            <v>PORTA LISA 62 X 210 CM - SÓLIDA PADRÃO IMBUIA E CEDRO P/ PINTURA A ÓLEO/VERNIZ - E=35MM</v>
          </cell>
          <cell r="E1661" t="str">
            <v>Un</v>
          </cell>
          <cell r="F1661">
            <v>411.24</v>
          </cell>
          <cell r="G1661">
            <v>1</v>
          </cell>
          <cell r="I1661">
            <v>411.24</v>
          </cell>
        </row>
        <row r="1662">
          <cell r="C1662">
            <v>31008</v>
          </cell>
          <cell r="D1662" t="str">
            <v>DOBRADIÇA 3.1/2" X 3" REFORÇADA DE AÇO CROMADO - COM ANÉIS E BOLAS</v>
          </cell>
          <cell r="E1662" t="str">
            <v>Un</v>
          </cell>
          <cell r="F1662">
            <v>22.59</v>
          </cell>
          <cell r="G1662">
            <v>3</v>
          </cell>
          <cell r="I1662">
            <v>67.77</v>
          </cell>
        </row>
        <row r="1663">
          <cell r="A1663">
            <v>70107</v>
          </cell>
          <cell r="B1663" t="str">
            <v>PM.07 - PORTA LISA ESPECIAL/ SÓLIDA - 82X210CM</v>
          </cell>
          <cell r="H1663" t="str">
            <v>UN</v>
          </cell>
          <cell r="J1663">
            <v>561.99</v>
          </cell>
        </row>
        <row r="1664">
          <cell r="C1664">
            <v>2013</v>
          </cell>
          <cell r="D1664" t="str">
            <v>CARPINTEIRO (SGSP)</v>
          </cell>
          <cell r="E1664" t="str">
            <v>H</v>
          </cell>
          <cell r="F1664">
            <v>24.1</v>
          </cell>
          <cell r="G1664">
            <v>1.5</v>
          </cell>
          <cell r="I1664">
            <v>36.156399999999998</v>
          </cell>
        </row>
        <row r="1665">
          <cell r="C1665">
            <v>2014</v>
          </cell>
          <cell r="D1665" t="str">
            <v>AJUDANTE DE CARPINTEIRO (SGSP)</v>
          </cell>
          <cell r="E1665" t="str">
            <v>H</v>
          </cell>
          <cell r="F1665">
            <v>19.559999999999999</v>
          </cell>
          <cell r="G1665">
            <v>1.5</v>
          </cell>
          <cell r="I1665">
            <v>29.3505</v>
          </cell>
        </row>
        <row r="1666">
          <cell r="C1666">
            <v>30073</v>
          </cell>
          <cell r="D1666" t="str">
            <v>PORTA LISA 82 X 210 CM - SÓLIDA PADRÃO IMBUIA E CEDRO P/ PINTURA A ÓLEO/VERNIZ - E=35MM</v>
          </cell>
          <cell r="E1666" t="str">
            <v>Un</v>
          </cell>
          <cell r="F1666">
            <v>428.71</v>
          </cell>
          <cell r="G1666">
            <v>1</v>
          </cell>
          <cell r="I1666">
            <v>428.71</v>
          </cell>
        </row>
        <row r="1667">
          <cell r="C1667">
            <v>31008</v>
          </cell>
          <cell r="D1667" t="str">
            <v>DOBRADIÇA 3.1/2" X 3" REFORÇADA DE AÇO CROMADO - COM ANÉIS E BOLAS</v>
          </cell>
          <cell r="E1667" t="str">
            <v>Un</v>
          </cell>
          <cell r="F1667">
            <v>22.59</v>
          </cell>
          <cell r="G1667">
            <v>3</v>
          </cell>
          <cell r="I1667">
            <v>67.77</v>
          </cell>
        </row>
        <row r="1668">
          <cell r="A1668">
            <v>70108</v>
          </cell>
          <cell r="B1668" t="str">
            <v>PM.08 - PORTA LISA ESPECIAL/ SÓLIDA - 92X210CM</v>
          </cell>
          <cell r="H1668" t="str">
            <v>UN</v>
          </cell>
          <cell r="J1668">
            <v>608.29</v>
          </cell>
        </row>
        <row r="1669">
          <cell r="C1669">
            <v>2013</v>
          </cell>
          <cell r="D1669" t="str">
            <v>CARPINTEIRO (SGSP)</v>
          </cell>
          <cell r="E1669" t="str">
            <v>H</v>
          </cell>
          <cell r="F1669">
            <v>24.1</v>
          </cell>
          <cell r="G1669">
            <v>1.5</v>
          </cell>
          <cell r="I1669">
            <v>36.156399999999998</v>
          </cell>
        </row>
        <row r="1670">
          <cell r="C1670">
            <v>2014</v>
          </cell>
          <cell r="D1670" t="str">
            <v>AJUDANTE DE CARPINTEIRO (SGSP)</v>
          </cell>
          <cell r="E1670" t="str">
            <v>H</v>
          </cell>
          <cell r="F1670">
            <v>19.559999999999999</v>
          </cell>
          <cell r="G1670">
            <v>1.5</v>
          </cell>
          <cell r="I1670">
            <v>29.3505</v>
          </cell>
        </row>
        <row r="1671">
          <cell r="C1671">
            <v>30074</v>
          </cell>
          <cell r="D1671" t="str">
            <v>PORTA LISA 92 X 210 CM - SÓLIDA PADRÃO IMBUIA E CEDRO P/ PINTURA A ÓLEO/VERNIZ - E=35MM</v>
          </cell>
          <cell r="E1671" t="str">
            <v>Un</v>
          </cell>
          <cell r="F1671">
            <v>475.01</v>
          </cell>
          <cell r="G1671">
            <v>1</v>
          </cell>
          <cell r="I1671">
            <v>475.01</v>
          </cell>
        </row>
        <row r="1672">
          <cell r="C1672">
            <v>31008</v>
          </cell>
          <cell r="D1672" t="str">
            <v>DOBRADIÇA 3.1/2" X 3" REFORÇADA DE AÇO CROMADO - COM ANÉIS E BOLAS</v>
          </cell>
          <cell r="E1672" t="str">
            <v>Un</v>
          </cell>
          <cell r="F1672">
            <v>22.59</v>
          </cell>
          <cell r="G1672">
            <v>3</v>
          </cell>
          <cell r="I1672">
            <v>67.77</v>
          </cell>
        </row>
        <row r="1673">
          <cell r="A1673">
            <v>70109</v>
          </cell>
          <cell r="B1673" t="str">
            <v>PM.09 - PORTA LISA ESPECIAL/ SÓLIDA - 102X210CM</v>
          </cell>
          <cell r="H1673" t="str">
            <v>UN</v>
          </cell>
          <cell r="J1673">
            <v>656.5</v>
          </cell>
        </row>
        <row r="1674">
          <cell r="C1674">
            <v>2013</v>
          </cell>
          <cell r="D1674" t="str">
            <v>CARPINTEIRO (SGSP)</v>
          </cell>
          <cell r="E1674" t="str">
            <v>H</v>
          </cell>
          <cell r="F1674">
            <v>24.1</v>
          </cell>
          <cell r="G1674">
            <v>1.5</v>
          </cell>
          <cell r="I1674">
            <v>36.156399999999998</v>
          </cell>
        </row>
        <row r="1675">
          <cell r="C1675">
            <v>2014</v>
          </cell>
          <cell r="D1675" t="str">
            <v>AJUDANTE DE CARPINTEIRO (SGSP)</v>
          </cell>
          <cell r="E1675" t="str">
            <v>H</v>
          </cell>
          <cell r="F1675">
            <v>19.559999999999999</v>
          </cell>
          <cell r="G1675">
            <v>1.5</v>
          </cell>
          <cell r="I1675">
            <v>29.3505</v>
          </cell>
        </row>
        <row r="1676">
          <cell r="C1676">
            <v>30075</v>
          </cell>
          <cell r="D1676" t="str">
            <v>PORTA LISA 102 X 210 CM - SÓLIDA PADRÃO IMBUIA E CEDRO P/ PINTURA A ÓLEO/VERNIZ - E=35MM</v>
          </cell>
          <cell r="E1676" t="str">
            <v>Un</v>
          </cell>
          <cell r="F1676">
            <v>523.22</v>
          </cell>
          <cell r="G1676">
            <v>1</v>
          </cell>
          <cell r="I1676">
            <v>523.22</v>
          </cell>
        </row>
        <row r="1677">
          <cell r="C1677">
            <v>31008</v>
          </cell>
          <cell r="D1677" t="str">
            <v>DOBRADIÇA 3.1/2" X 3" REFORÇADA DE AÇO CROMADO - COM ANÉIS E BOLAS</v>
          </cell>
          <cell r="E1677" t="str">
            <v>Un</v>
          </cell>
          <cell r="F1677">
            <v>22.59</v>
          </cell>
          <cell r="G1677">
            <v>3</v>
          </cell>
          <cell r="I1677">
            <v>67.77</v>
          </cell>
        </row>
        <row r="1678">
          <cell r="A1678">
            <v>70112</v>
          </cell>
          <cell r="B1678" t="str">
            <v>PM.12 - PORTA LISA COMUM/ ENCABEÇADA - 82X210CM</v>
          </cell>
          <cell r="H1678" t="str">
            <v>UN</v>
          </cell>
          <cell r="J1678">
            <v>390.25</v>
          </cell>
        </row>
        <row r="1679">
          <cell r="C1679">
            <v>2013</v>
          </cell>
          <cell r="D1679" t="str">
            <v>CARPINTEIRO (SGSP)</v>
          </cell>
          <cell r="E1679" t="str">
            <v>H</v>
          </cell>
          <cell r="F1679">
            <v>24.1</v>
          </cell>
          <cell r="G1679">
            <v>1.5</v>
          </cell>
          <cell r="I1679">
            <v>36.156399999999998</v>
          </cell>
        </row>
        <row r="1680">
          <cell r="C1680">
            <v>2014</v>
          </cell>
          <cell r="D1680" t="str">
            <v>AJUDANTE DE CARPINTEIRO (SGSP)</v>
          </cell>
          <cell r="E1680" t="str">
            <v>H</v>
          </cell>
          <cell r="F1680">
            <v>19.559999999999999</v>
          </cell>
          <cell r="G1680">
            <v>1.5</v>
          </cell>
          <cell r="I1680">
            <v>29.3505</v>
          </cell>
        </row>
        <row r="1681">
          <cell r="C1681">
            <v>30062</v>
          </cell>
          <cell r="D1681" t="str">
            <v>PORTA LISA 82 X 210 CM - ENCABEÇADA - COMPENSADA/SARRAFEADA PADRÃO IMBUIA E CEDRO P/ PINTURA A ÓLEO/VERNIZ - E=35MM</v>
          </cell>
          <cell r="E1681" t="str">
            <v>Un</v>
          </cell>
          <cell r="F1681">
            <v>256.97000000000003</v>
          </cell>
          <cell r="G1681">
            <v>1</v>
          </cell>
          <cell r="I1681">
            <v>256.97000000000003</v>
          </cell>
        </row>
        <row r="1682">
          <cell r="C1682">
            <v>31008</v>
          </cell>
          <cell r="D1682" t="str">
            <v>DOBRADIÇA 3.1/2" X 3" REFORÇADA DE AÇO CROMADO - COM ANÉIS E BOLAS</v>
          </cell>
          <cell r="E1682" t="str">
            <v>Un</v>
          </cell>
          <cell r="F1682">
            <v>22.59</v>
          </cell>
          <cell r="G1682">
            <v>3</v>
          </cell>
          <cell r="I1682">
            <v>67.77</v>
          </cell>
        </row>
        <row r="1683">
          <cell r="A1683">
            <v>70113</v>
          </cell>
          <cell r="B1683" t="str">
            <v>PM.13 - PORTA LISA COMUM/ ENCABEÇADA - 92X210CM</v>
          </cell>
          <cell r="H1683" t="str">
            <v>UN</v>
          </cell>
          <cell r="J1683">
            <v>454</v>
          </cell>
        </row>
        <row r="1684">
          <cell r="C1684">
            <v>2013</v>
          </cell>
          <cell r="D1684" t="str">
            <v>CARPINTEIRO (SGSP)</v>
          </cell>
          <cell r="E1684" t="str">
            <v>H</v>
          </cell>
          <cell r="F1684">
            <v>24.1</v>
          </cell>
          <cell r="G1684">
            <v>1.5</v>
          </cell>
          <cell r="I1684">
            <v>36.156399999999998</v>
          </cell>
        </row>
        <row r="1685">
          <cell r="C1685">
            <v>2014</v>
          </cell>
          <cell r="D1685" t="str">
            <v>AJUDANTE DE CARPINTEIRO (SGSP)</v>
          </cell>
          <cell r="E1685" t="str">
            <v>H</v>
          </cell>
          <cell r="F1685">
            <v>19.559999999999999</v>
          </cell>
          <cell r="G1685">
            <v>1.5</v>
          </cell>
          <cell r="I1685">
            <v>29.3505</v>
          </cell>
        </row>
        <row r="1686">
          <cell r="C1686">
            <v>30063</v>
          </cell>
          <cell r="D1686" t="str">
            <v>PORTA LISA 92 X 210 CM - ENCABEÇADA - COMPENSADA/SARRAFEADA PADRÃO IMBUIA E CEDRO P/ PINTURA A ÓLEO/VERNIZ - E=35MM</v>
          </cell>
          <cell r="E1686" t="str">
            <v>Un</v>
          </cell>
          <cell r="F1686">
            <v>320.72000000000003</v>
          </cell>
          <cell r="G1686">
            <v>1</v>
          </cell>
          <cell r="I1686">
            <v>320.72000000000003</v>
          </cell>
        </row>
        <row r="1687">
          <cell r="C1687">
            <v>31008</v>
          </cell>
          <cell r="D1687" t="str">
            <v>DOBRADIÇA 3.1/2" X 3" REFORÇADA DE AÇO CROMADO - COM ANÉIS E BOLAS</v>
          </cell>
          <cell r="E1687" t="str">
            <v>Un</v>
          </cell>
          <cell r="F1687">
            <v>22.59</v>
          </cell>
          <cell r="G1687">
            <v>3</v>
          </cell>
          <cell r="I1687">
            <v>67.77</v>
          </cell>
        </row>
        <row r="1688">
          <cell r="A1688">
            <v>70114</v>
          </cell>
          <cell r="B1688" t="str">
            <v>PM.14 - PORTA LISA COMUM/ ENCABEÇADA - 102X210CM</v>
          </cell>
          <cell r="H1688" t="str">
            <v>UN</v>
          </cell>
          <cell r="J1688">
            <v>483.81</v>
          </cell>
        </row>
        <row r="1689">
          <cell r="C1689">
            <v>2013</v>
          </cell>
          <cell r="D1689" t="str">
            <v>CARPINTEIRO (SGSP)</v>
          </cell>
          <cell r="E1689" t="str">
            <v>H</v>
          </cell>
          <cell r="F1689">
            <v>24.1</v>
          </cell>
          <cell r="G1689">
            <v>1.5</v>
          </cell>
          <cell r="I1689">
            <v>36.156399999999998</v>
          </cell>
        </row>
        <row r="1690">
          <cell r="C1690">
            <v>2014</v>
          </cell>
          <cell r="D1690" t="str">
            <v>AJUDANTE DE CARPINTEIRO (SGSP)</v>
          </cell>
          <cell r="E1690" t="str">
            <v>H</v>
          </cell>
          <cell r="F1690">
            <v>19.559999999999999</v>
          </cell>
          <cell r="G1690">
            <v>1.5</v>
          </cell>
          <cell r="I1690">
            <v>29.3505</v>
          </cell>
        </row>
        <row r="1691">
          <cell r="C1691">
            <v>30064</v>
          </cell>
          <cell r="D1691" t="str">
            <v>PORTA LISA 102 X 210 CM - ENCABEÇADA -COMPENSADA/SARRAFEADA PADRÃO IMBUIA E CEDRO P/ PINTURA A ÓLEO/VERNIZ - E=35MM</v>
          </cell>
          <cell r="E1691" t="str">
            <v>Un</v>
          </cell>
          <cell r="F1691">
            <v>350.53</v>
          </cell>
          <cell r="G1691">
            <v>1</v>
          </cell>
          <cell r="I1691">
            <v>350.53</v>
          </cell>
        </row>
        <row r="1692">
          <cell r="C1692">
            <v>31008</v>
          </cell>
          <cell r="D1692" t="str">
            <v>DOBRADIÇA 3.1/2" X 3" REFORÇADA DE AÇO CROMADO - COM ANÉIS E BOLAS</v>
          </cell>
          <cell r="E1692" t="str">
            <v>Un</v>
          </cell>
          <cell r="F1692">
            <v>22.59</v>
          </cell>
          <cell r="G1692">
            <v>3</v>
          </cell>
          <cell r="I1692">
            <v>67.77</v>
          </cell>
        </row>
        <row r="1693">
          <cell r="A1693">
            <v>70117</v>
          </cell>
          <cell r="B1693" t="str">
            <v>PM.17 - PORTA LISA COMUM/ ENCABEÇADA REVESTIDA COM LAMINADO MELAMÍNICO - 82X210CM</v>
          </cell>
          <cell r="H1693" t="str">
            <v>UN</v>
          </cell>
          <cell r="J1693">
            <v>762.84</v>
          </cell>
        </row>
        <row r="1694">
          <cell r="C1694">
            <v>2013</v>
          </cell>
          <cell r="D1694" t="str">
            <v>CARPINTEIRO (SGSP)</v>
          </cell>
          <cell r="E1694" t="str">
            <v>H</v>
          </cell>
          <cell r="F1694">
            <v>24.1</v>
          </cell>
          <cell r="G1694">
            <v>4</v>
          </cell>
          <cell r="I1694">
            <v>96.417199999999994</v>
          </cell>
        </row>
        <row r="1695">
          <cell r="C1695">
            <v>2014</v>
          </cell>
          <cell r="D1695" t="str">
            <v>AJUDANTE DE CARPINTEIRO (SGSP)</v>
          </cell>
          <cell r="E1695" t="str">
            <v>H</v>
          </cell>
          <cell r="F1695">
            <v>19.559999999999999</v>
          </cell>
          <cell r="G1695">
            <v>1.5</v>
          </cell>
          <cell r="I1695">
            <v>29.3505</v>
          </cell>
        </row>
        <row r="1696">
          <cell r="C1696">
            <v>19015</v>
          </cell>
          <cell r="D1696" t="str">
            <v>COLA DE CONTATO</v>
          </cell>
          <cell r="E1696" t="str">
            <v>Kg</v>
          </cell>
          <cell r="F1696">
            <v>31.55</v>
          </cell>
          <cell r="G1696">
            <v>1.95</v>
          </cell>
          <cell r="I1696">
            <v>61.522500000000001</v>
          </cell>
        </row>
        <row r="1697">
          <cell r="C1697">
            <v>30062</v>
          </cell>
          <cell r="D1697" t="str">
            <v>PORTA LISA 82 X 210 CM - ENCABEÇADA - COMPENSADA/SARRAFEADA PADRÃO IMBUIA E CEDRO P/ PINTURA A ÓLEO/VERNIZ - E=35MM</v>
          </cell>
          <cell r="E1697" t="str">
            <v>Un</v>
          </cell>
          <cell r="F1697">
            <v>256.97000000000003</v>
          </cell>
          <cell r="G1697">
            <v>1</v>
          </cell>
          <cell r="I1697">
            <v>256.97000000000003</v>
          </cell>
        </row>
        <row r="1698">
          <cell r="C1698">
            <v>31008</v>
          </cell>
          <cell r="D1698" t="str">
            <v>DOBRADIÇA 3.1/2" X 3" REFORÇADA DE AÇO CROMADO - COM ANÉIS E BOLAS</v>
          </cell>
          <cell r="E1698" t="str">
            <v>Un</v>
          </cell>
          <cell r="F1698">
            <v>22.59</v>
          </cell>
          <cell r="G1698">
            <v>3</v>
          </cell>
          <cell r="I1698">
            <v>67.77</v>
          </cell>
        </row>
        <row r="1699">
          <cell r="C1699">
            <v>32530</v>
          </cell>
          <cell r="D1699" t="str">
            <v>CHAPA DE LAMINADO MELAMÍNICO 1 MM - ACABAMENTO TEXTURIZADO COR BRANCA (P/ REVESTIMENTO DE PORTAS COMPENSADAS)</v>
          </cell>
          <cell r="E1699" t="str">
            <v>M2</v>
          </cell>
          <cell r="F1699">
            <v>64.31</v>
          </cell>
          <cell r="G1699">
            <v>3.9</v>
          </cell>
          <cell r="I1699">
            <v>250.809</v>
          </cell>
        </row>
        <row r="1700">
          <cell r="A1700">
            <v>70118</v>
          </cell>
          <cell r="B1700" t="str">
            <v>PM.18 - PORTA LISA COMUM/ ENCABEÇADA REVESTIDA COM LAMINADO MELAMÍNICO - 92X210CM</v>
          </cell>
          <cell r="H1700" t="str">
            <v>UN</v>
          </cell>
          <cell r="J1700">
            <v>882.65</v>
          </cell>
        </row>
        <row r="1701">
          <cell r="C1701">
            <v>2013</v>
          </cell>
          <cell r="D1701" t="str">
            <v>CARPINTEIRO (SGSP)</v>
          </cell>
          <cell r="E1701" t="str">
            <v>H</v>
          </cell>
          <cell r="F1701">
            <v>24.1</v>
          </cell>
          <cell r="G1701">
            <v>4</v>
          </cell>
          <cell r="I1701">
            <v>96.417199999999994</v>
          </cell>
        </row>
        <row r="1702">
          <cell r="C1702">
            <v>2014</v>
          </cell>
          <cell r="D1702" t="str">
            <v>AJUDANTE DE CARPINTEIRO (SGSP)</v>
          </cell>
          <cell r="E1702" t="str">
            <v>H</v>
          </cell>
          <cell r="F1702">
            <v>19.559999999999999</v>
          </cell>
          <cell r="G1702">
            <v>1.5</v>
          </cell>
          <cell r="I1702">
            <v>29.3505</v>
          </cell>
        </row>
        <row r="1703">
          <cell r="C1703">
            <v>19015</v>
          </cell>
          <cell r="D1703" t="str">
            <v>COLA DE CONTATO</v>
          </cell>
          <cell r="E1703" t="str">
            <v>Kg</v>
          </cell>
          <cell r="F1703">
            <v>31.55</v>
          </cell>
          <cell r="G1703">
            <v>2.2999999999999998</v>
          </cell>
          <cell r="I1703">
            <v>72.564999999999998</v>
          </cell>
        </row>
        <row r="1704">
          <cell r="C1704">
            <v>30063</v>
          </cell>
          <cell r="D1704" t="str">
            <v>PORTA LISA 92 X 210 CM - ENCABEÇADA - COMPENSADA/SARRAFEADA PADRÃO IMBUIA E CEDRO P/ PINTURA A ÓLEO/VERNIZ - E=35MM</v>
          </cell>
          <cell r="E1704" t="str">
            <v>Un</v>
          </cell>
          <cell r="F1704">
            <v>320.72000000000003</v>
          </cell>
          <cell r="G1704">
            <v>1</v>
          </cell>
          <cell r="I1704">
            <v>320.72000000000003</v>
          </cell>
        </row>
        <row r="1705">
          <cell r="C1705">
            <v>31008</v>
          </cell>
          <cell r="D1705" t="str">
            <v>DOBRADIÇA 3.1/2" X 3" REFORÇADA DE AÇO CROMADO - COM ANÉIS E BOLAS</v>
          </cell>
          <cell r="E1705" t="str">
            <v>Un</v>
          </cell>
          <cell r="F1705">
            <v>22.59</v>
          </cell>
          <cell r="G1705">
            <v>3</v>
          </cell>
          <cell r="I1705">
            <v>67.77</v>
          </cell>
        </row>
        <row r="1706">
          <cell r="C1706">
            <v>32530</v>
          </cell>
          <cell r="D1706" t="str">
            <v>CHAPA DE LAMINADO MELAMÍNICO 1 MM - ACABAMENTO TEXTURIZADO COR BRANCA (P/ REVESTIMENTO DE PORTAS COMPENSADAS)</v>
          </cell>
          <cell r="E1706" t="str">
            <v>M2</v>
          </cell>
          <cell r="F1706">
            <v>64.31</v>
          </cell>
          <cell r="G1706">
            <v>4.5999999999999996</v>
          </cell>
          <cell r="I1706">
            <v>295.82600000000002</v>
          </cell>
        </row>
        <row r="1707">
          <cell r="A1707">
            <v>70119</v>
          </cell>
          <cell r="B1707" t="str">
            <v>PM.19 - PORTA LISA COMUM/ ENCABEÇADA REVESTIDA COM LAMINADO MELAMÍNICO - 102X210CM</v>
          </cell>
          <cell r="H1707" t="str">
            <v>UN</v>
          </cell>
          <cell r="J1707">
            <v>944.49</v>
          </cell>
        </row>
        <row r="1708">
          <cell r="C1708">
            <v>2013</v>
          </cell>
          <cell r="D1708" t="str">
            <v>CARPINTEIRO (SGSP)</v>
          </cell>
          <cell r="E1708" t="str">
            <v>H</v>
          </cell>
          <cell r="F1708">
            <v>24.1</v>
          </cell>
          <cell r="G1708">
            <v>4</v>
          </cell>
          <cell r="I1708">
            <v>96.417199999999994</v>
          </cell>
        </row>
        <row r="1709">
          <cell r="C1709">
            <v>2014</v>
          </cell>
          <cell r="D1709" t="str">
            <v>AJUDANTE DE CARPINTEIRO (SGSP)</v>
          </cell>
          <cell r="E1709" t="str">
            <v>H</v>
          </cell>
          <cell r="F1709">
            <v>19.559999999999999</v>
          </cell>
          <cell r="G1709">
            <v>1.5</v>
          </cell>
          <cell r="I1709">
            <v>29.3505</v>
          </cell>
        </row>
        <row r="1710">
          <cell r="C1710">
            <v>19015</v>
          </cell>
          <cell r="D1710" t="str">
            <v>COLA DE CONTATO</v>
          </cell>
          <cell r="E1710" t="str">
            <v>Kg</v>
          </cell>
          <cell r="F1710">
            <v>31.55</v>
          </cell>
          <cell r="G1710">
            <v>2.5</v>
          </cell>
          <cell r="I1710">
            <v>78.875</v>
          </cell>
        </row>
        <row r="1711">
          <cell r="C1711">
            <v>30064</v>
          </cell>
          <cell r="D1711" t="str">
            <v>PORTA LISA 102 X 210 CM - ENCABEÇADA -COMPENSADA/SARRAFEADA PADRÃO IMBUIA E CEDRO P/ PINTURA A ÓLEO/VERNIZ - E=35MM</v>
          </cell>
          <cell r="E1711" t="str">
            <v>Un</v>
          </cell>
          <cell r="F1711">
            <v>350.53</v>
          </cell>
          <cell r="G1711">
            <v>1</v>
          </cell>
          <cell r="I1711">
            <v>350.53</v>
          </cell>
        </row>
        <row r="1712">
          <cell r="C1712">
            <v>31008</v>
          </cell>
          <cell r="D1712" t="str">
            <v>DOBRADIÇA 3.1/2" X 3" REFORÇADA DE AÇO CROMADO - COM ANÉIS E BOLAS</v>
          </cell>
          <cell r="E1712" t="str">
            <v>Un</v>
          </cell>
          <cell r="F1712">
            <v>22.59</v>
          </cell>
          <cell r="G1712">
            <v>3</v>
          </cell>
          <cell r="I1712">
            <v>67.77</v>
          </cell>
        </row>
        <row r="1713">
          <cell r="C1713">
            <v>32530</v>
          </cell>
          <cell r="D1713" t="str">
            <v>CHAPA DE LAMINADO MELAMÍNICO 1 MM - ACABAMENTO TEXTURIZADO COR BRANCA (P/ REVESTIMENTO DE PORTAS COMPENSADAS)</v>
          </cell>
          <cell r="E1713" t="str">
            <v>M2</v>
          </cell>
          <cell r="F1713">
            <v>64.31</v>
          </cell>
          <cell r="G1713">
            <v>5</v>
          </cell>
          <cell r="I1713">
            <v>321.55</v>
          </cell>
        </row>
        <row r="1714">
          <cell r="A1714">
            <v>70137</v>
          </cell>
          <cell r="B1714" t="str">
            <v>PM.37 - PORTA VENEZIANA - 82X210CM</v>
          </cell>
          <cell r="H1714" t="str">
            <v>UN</v>
          </cell>
          <cell r="J1714">
            <v>963.38</v>
          </cell>
        </row>
        <row r="1715">
          <cell r="C1715">
            <v>2013</v>
          </cell>
          <cell r="D1715" t="str">
            <v>CARPINTEIRO (SGSP)</v>
          </cell>
          <cell r="E1715" t="str">
            <v>H</v>
          </cell>
          <cell r="F1715">
            <v>24.1</v>
          </cell>
          <cell r="G1715">
            <v>1.5</v>
          </cell>
          <cell r="I1715">
            <v>36.156399999999998</v>
          </cell>
        </row>
        <row r="1716">
          <cell r="C1716">
            <v>2014</v>
          </cell>
          <cell r="D1716" t="str">
            <v>AJUDANTE DE CARPINTEIRO (SGSP)</v>
          </cell>
          <cell r="E1716" t="str">
            <v>H</v>
          </cell>
          <cell r="F1716">
            <v>19.559999999999999</v>
          </cell>
          <cell r="G1716">
            <v>1.5</v>
          </cell>
          <cell r="I1716">
            <v>29.3505</v>
          </cell>
        </row>
        <row r="1717">
          <cell r="C1717">
            <v>30090</v>
          </cell>
          <cell r="D1717" t="str">
            <v>PORTA VENEZIANA  82 X 210 CM CEDRO / IMBUIA / MOGNO</v>
          </cell>
          <cell r="E1717" t="str">
            <v>Un</v>
          </cell>
          <cell r="F1717">
            <v>830.1</v>
          </cell>
          <cell r="G1717">
            <v>1</v>
          </cell>
          <cell r="I1717">
            <v>830.1</v>
          </cell>
        </row>
        <row r="1718">
          <cell r="C1718">
            <v>31008</v>
          </cell>
          <cell r="D1718" t="str">
            <v>DOBRADIÇA 3.1/2" X 3" REFORÇADA DE AÇO CROMADO - COM ANÉIS E BOLAS</v>
          </cell>
          <cell r="E1718" t="str">
            <v>Un</v>
          </cell>
          <cell r="F1718">
            <v>22.59</v>
          </cell>
          <cell r="G1718">
            <v>3</v>
          </cell>
          <cell r="I1718">
            <v>67.77</v>
          </cell>
        </row>
        <row r="1719">
          <cell r="A1719">
            <v>70138</v>
          </cell>
          <cell r="B1719" t="str">
            <v>PM.38 - PORTA VENEZIANA - 92X210CM</v>
          </cell>
          <cell r="H1719" t="str">
            <v>UN</v>
          </cell>
          <cell r="J1719">
            <v>1114.45</v>
          </cell>
        </row>
        <row r="1720">
          <cell r="C1720">
            <v>2013</v>
          </cell>
          <cell r="D1720" t="str">
            <v>CARPINTEIRO (SGSP)</v>
          </cell>
          <cell r="E1720" t="str">
            <v>H</v>
          </cell>
          <cell r="F1720">
            <v>24.1</v>
          </cell>
          <cell r="G1720">
            <v>1.5</v>
          </cell>
          <cell r="I1720">
            <v>36.156399999999998</v>
          </cell>
        </row>
        <row r="1721">
          <cell r="C1721">
            <v>2014</v>
          </cell>
          <cell r="D1721" t="str">
            <v>AJUDANTE DE CARPINTEIRO (SGSP)</v>
          </cell>
          <cell r="E1721" t="str">
            <v>H</v>
          </cell>
          <cell r="F1721">
            <v>19.559999999999999</v>
          </cell>
          <cell r="G1721">
            <v>1.5</v>
          </cell>
          <cell r="I1721">
            <v>29.3505</v>
          </cell>
        </row>
        <row r="1722">
          <cell r="C1722">
            <v>30087</v>
          </cell>
          <cell r="D1722" t="str">
            <v>PORTA VENEZIANA  92 X 210 CM CEDRO / IMBUIA / MOGNO</v>
          </cell>
          <cell r="E1722" t="str">
            <v>Un</v>
          </cell>
          <cell r="F1722">
            <v>981.17</v>
          </cell>
          <cell r="G1722">
            <v>1</v>
          </cell>
          <cell r="I1722">
            <v>981.17</v>
          </cell>
        </row>
        <row r="1723">
          <cell r="C1723">
            <v>31008</v>
          </cell>
          <cell r="D1723" t="str">
            <v>DOBRADIÇA 3.1/2" X 3" REFORÇADA DE AÇO CROMADO - COM ANÉIS E BOLAS</v>
          </cell>
          <cell r="E1723" t="str">
            <v>Un</v>
          </cell>
          <cell r="F1723">
            <v>22.59</v>
          </cell>
          <cell r="G1723">
            <v>3</v>
          </cell>
          <cell r="I1723">
            <v>67.77</v>
          </cell>
        </row>
        <row r="1724">
          <cell r="A1724">
            <v>70139</v>
          </cell>
          <cell r="B1724" t="str">
            <v>PM.39 - PORTA DE MADEIRA LISA COMUM/ ENCABEÇADA DE CORRER, 2 FOLHAS, TRILHO DE ALUMÍNIO</v>
          </cell>
          <cell r="H1724" t="str">
            <v>M2</v>
          </cell>
          <cell r="J1724">
            <v>412.6</v>
          </cell>
        </row>
        <row r="1725">
          <cell r="C1725">
            <v>2013</v>
          </cell>
          <cell r="D1725" t="str">
            <v>CARPINTEIRO (SGSP)</v>
          </cell>
          <cell r="E1725" t="str">
            <v>H</v>
          </cell>
          <cell r="F1725">
            <v>24.1</v>
          </cell>
          <cell r="G1725">
            <v>2</v>
          </cell>
          <cell r="I1725">
            <v>48.208599999999997</v>
          </cell>
        </row>
        <row r="1726">
          <cell r="C1726">
            <v>2014</v>
          </cell>
          <cell r="D1726" t="str">
            <v>AJUDANTE DE CARPINTEIRO (SGSP)</v>
          </cell>
          <cell r="E1726" t="str">
            <v>H</v>
          </cell>
          <cell r="F1726">
            <v>19.559999999999999</v>
          </cell>
          <cell r="G1726">
            <v>2.1</v>
          </cell>
          <cell r="I1726">
            <v>41.090699999999998</v>
          </cell>
        </row>
        <row r="1727">
          <cell r="C1727">
            <v>30064</v>
          </cell>
          <cell r="D1727" t="str">
            <v>PORTA LISA 102 X 210 CM - ENCABEÇADA -COMPENSADA/SARRAFEADA PADRÃO IMBUIA E CEDRO P/ PINTURA A ÓLEO/VERNIZ - E=35MM</v>
          </cell>
          <cell r="E1727" t="str">
            <v>Un</v>
          </cell>
          <cell r="F1727">
            <v>350.53</v>
          </cell>
          <cell r="G1727">
            <v>0.57999999999999996</v>
          </cell>
          <cell r="I1727">
            <v>203.3074</v>
          </cell>
        </row>
        <row r="1728">
          <cell r="C1728">
            <v>30542</v>
          </cell>
          <cell r="D1728" t="str">
            <v>FERRO PERFILADO TRABALHADO</v>
          </cell>
          <cell r="E1728" t="str">
            <v>KG</v>
          </cell>
          <cell r="F1728">
            <v>15.86</v>
          </cell>
          <cell r="G1728">
            <v>2.99</v>
          </cell>
          <cell r="I1728">
            <v>47.427599999999998</v>
          </cell>
        </row>
        <row r="1729">
          <cell r="C1729">
            <v>31090</v>
          </cell>
          <cell r="D1729" t="str">
            <v>TRILHO DE ALUMÍNIO 55 X 60 MM</v>
          </cell>
          <cell r="E1729" t="str">
            <v>M</v>
          </cell>
          <cell r="F1729">
            <v>68.069999999999993</v>
          </cell>
          <cell r="G1729">
            <v>0.47</v>
          </cell>
          <cell r="I1729">
            <v>31.992899999999999</v>
          </cell>
        </row>
        <row r="1730">
          <cell r="C1730">
            <v>31091</v>
          </cell>
          <cell r="D1730" t="str">
            <v>ROLDANA DE NYLON - EIXO SIMPLES TIPO FERMAX - MODELO "RAN 02" OU SIMILAR - (P/ TRILHO DE ALUMÍNIO 55 X 60)</v>
          </cell>
          <cell r="E1730" t="str">
            <v>Un</v>
          </cell>
          <cell r="F1730">
            <v>53.31</v>
          </cell>
          <cell r="G1730">
            <v>0.57999999999999996</v>
          </cell>
          <cell r="I1730">
            <v>30.919799999999999</v>
          </cell>
        </row>
        <row r="1731">
          <cell r="C1731">
            <v>31092</v>
          </cell>
          <cell r="D1731" t="str">
            <v>PIVÔ GUIA RETO DE LATÃO DE 1/2"</v>
          </cell>
          <cell r="E1731" t="str">
            <v>Un</v>
          </cell>
          <cell r="F1731">
            <v>11.79</v>
          </cell>
          <cell r="G1731">
            <v>0.28999999999999998</v>
          </cell>
          <cell r="I1731">
            <v>3.4190999999999998</v>
          </cell>
        </row>
        <row r="1732">
          <cell r="C1732">
            <v>31094</v>
          </cell>
          <cell r="D1732" t="str">
            <v>TRILHO GUIA CANALETA DE ALUMÍNIO "U" DE 1/2" ESPESSURA 1/16"</v>
          </cell>
          <cell r="E1732" t="str">
            <v>M</v>
          </cell>
          <cell r="F1732">
            <v>6.56</v>
          </cell>
          <cell r="G1732">
            <v>0.95</v>
          </cell>
          <cell r="I1732">
            <v>6.2320000000000002</v>
          </cell>
        </row>
        <row r="1733">
          <cell r="A1733">
            <v>70145</v>
          </cell>
          <cell r="B1733" t="str">
            <v>PM.45 - PORTA DE MADEIRA LISA COMUM/ ENCABEÇADA, 2 FOLHAS - 124X210CM</v>
          </cell>
          <cell r="H1733" t="str">
            <v>UN</v>
          </cell>
          <cell r="J1733">
            <v>795.33</v>
          </cell>
        </row>
        <row r="1734">
          <cell r="C1734">
            <v>2013</v>
          </cell>
          <cell r="D1734" t="str">
            <v>CARPINTEIRO (SGSP)</v>
          </cell>
          <cell r="E1734" t="str">
            <v>H</v>
          </cell>
          <cell r="F1734">
            <v>24.1</v>
          </cell>
          <cell r="G1734">
            <v>3</v>
          </cell>
          <cell r="I1734">
            <v>72.312899999999999</v>
          </cell>
        </row>
        <row r="1735">
          <cell r="C1735">
            <v>2014</v>
          </cell>
          <cell r="D1735" t="str">
            <v>AJUDANTE DE CARPINTEIRO (SGSP)</v>
          </cell>
          <cell r="E1735" t="str">
            <v>H</v>
          </cell>
          <cell r="F1735">
            <v>19.559999999999999</v>
          </cell>
          <cell r="G1735">
            <v>3</v>
          </cell>
          <cell r="I1735">
            <v>58.701000000000001</v>
          </cell>
        </row>
        <row r="1736">
          <cell r="C1736">
            <v>17039</v>
          </cell>
          <cell r="D1736" t="str">
            <v>PARAFUSO ZINCADO BRANCO - FENDA SIMPLES - CABEÇA CHATA P/ MADEIRA - DIÂMETRO 6,1 MM - COMPRIMENTO 90MM</v>
          </cell>
          <cell r="E1736" t="str">
            <v>Un</v>
          </cell>
          <cell r="F1736">
            <v>0.72</v>
          </cell>
          <cell r="G1736">
            <v>8</v>
          </cell>
          <cell r="I1736">
            <v>5.76</v>
          </cell>
        </row>
        <row r="1737">
          <cell r="C1737">
            <v>21053</v>
          </cell>
          <cell r="D1737" t="str">
            <v>RIPA DE IMBUIA 3,5 X 1,5 CM</v>
          </cell>
          <cell r="E1737" t="str">
            <v>M</v>
          </cell>
          <cell r="F1737">
            <v>4.78</v>
          </cell>
          <cell r="G1737">
            <v>2.1</v>
          </cell>
          <cell r="I1737">
            <v>10.038</v>
          </cell>
        </row>
        <row r="1738">
          <cell r="C1738">
            <v>30060</v>
          </cell>
          <cell r="D1738" t="str">
            <v>PORTA LISA 62 X 210 CM - ENCABEÇADA - COMPENSADA/SARRAFEADA PADRÃO IMBUIA E CEDRO P/ PINTURA A ÓLEO/VERNIZ - E=35MM</v>
          </cell>
          <cell r="E1738" t="str">
            <v>Un</v>
          </cell>
          <cell r="F1738">
            <v>256.49</v>
          </cell>
          <cell r="G1738">
            <v>2</v>
          </cell>
          <cell r="I1738">
            <v>512.98</v>
          </cell>
        </row>
        <row r="1739">
          <cell r="C1739">
            <v>31008</v>
          </cell>
          <cell r="D1739" t="str">
            <v>DOBRADIÇA 3.1/2" X 3" REFORÇADA DE AÇO CROMADO - COM ANÉIS E BOLAS</v>
          </cell>
          <cell r="E1739" t="str">
            <v>Un</v>
          </cell>
          <cell r="F1739">
            <v>22.59</v>
          </cell>
          <cell r="G1739">
            <v>6</v>
          </cell>
          <cell r="I1739">
            <v>135.54</v>
          </cell>
        </row>
        <row r="1740">
          <cell r="A1740">
            <v>70146</v>
          </cell>
          <cell r="B1740" t="str">
            <v>PM.46 - PORTA DE MADEIRA LISA COMUM/ ENCABEÇADA - 2 FOLHAS - 144X210CM</v>
          </cell>
          <cell r="H1740" t="str">
            <v>UN</v>
          </cell>
          <cell r="J1740">
            <v>795.33</v>
          </cell>
        </row>
        <row r="1741">
          <cell r="C1741">
            <v>2013</v>
          </cell>
          <cell r="D1741" t="str">
            <v>CARPINTEIRO (SGSP)</v>
          </cell>
          <cell r="E1741" t="str">
            <v>H</v>
          </cell>
          <cell r="F1741">
            <v>24.1</v>
          </cell>
          <cell r="G1741">
            <v>3</v>
          </cell>
          <cell r="I1741">
            <v>72.312899999999999</v>
          </cell>
        </row>
        <row r="1742">
          <cell r="C1742">
            <v>2014</v>
          </cell>
          <cell r="D1742" t="str">
            <v>AJUDANTE DE CARPINTEIRO (SGSP)</v>
          </cell>
          <cell r="E1742" t="str">
            <v>H</v>
          </cell>
          <cell r="F1742">
            <v>19.559999999999999</v>
          </cell>
          <cell r="G1742">
            <v>3</v>
          </cell>
          <cell r="I1742">
            <v>58.701000000000001</v>
          </cell>
        </row>
        <row r="1743">
          <cell r="C1743">
            <v>17039</v>
          </cell>
          <cell r="D1743" t="str">
            <v>PARAFUSO ZINCADO BRANCO - FENDA SIMPLES - CABEÇA CHATA P/ MADEIRA - DIÂMETRO 6,1 MM - COMPRIMENTO 90MM</v>
          </cell>
          <cell r="E1743" t="str">
            <v>Un</v>
          </cell>
          <cell r="F1743">
            <v>0.72</v>
          </cell>
          <cell r="G1743">
            <v>8</v>
          </cell>
          <cell r="I1743">
            <v>5.76</v>
          </cell>
        </row>
        <row r="1744">
          <cell r="C1744">
            <v>21053</v>
          </cell>
          <cell r="D1744" t="str">
            <v>RIPA DE IMBUIA 3,5 X 1,5 CM</v>
          </cell>
          <cell r="E1744" t="str">
            <v>M</v>
          </cell>
          <cell r="F1744">
            <v>4.78</v>
          </cell>
          <cell r="G1744">
            <v>2.1</v>
          </cell>
          <cell r="I1744">
            <v>10.038</v>
          </cell>
        </row>
        <row r="1745">
          <cell r="C1745">
            <v>30061</v>
          </cell>
          <cell r="D1745" t="str">
            <v>PORTA LISA 72 X 210 CM - ENCABEÇADA - COMPENSADA/SARRAFEADA PADRÃO IMBUIA E CEDRO P/ PINTURA A ÓLEO/VERNIZ - E=35MM</v>
          </cell>
          <cell r="E1745" t="str">
            <v>Un</v>
          </cell>
          <cell r="F1745">
            <v>256.49</v>
          </cell>
          <cell r="G1745">
            <v>2</v>
          </cell>
          <cell r="I1745">
            <v>512.98</v>
          </cell>
        </row>
        <row r="1746">
          <cell r="C1746">
            <v>31008</v>
          </cell>
          <cell r="D1746" t="str">
            <v>DOBRADIÇA 3.1/2" X 3" REFORÇADA DE AÇO CROMADO - COM ANÉIS E BOLAS</v>
          </cell>
          <cell r="E1746" t="str">
            <v>Un</v>
          </cell>
          <cell r="F1746">
            <v>22.59</v>
          </cell>
          <cell r="G1746">
            <v>6</v>
          </cell>
          <cell r="I1746">
            <v>135.54</v>
          </cell>
        </row>
        <row r="1747">
          <cell r="A1747">
            <v>70147</v>
          </cell>
          <cell r="B1747" t="str">
            <v>PM.47 - PORTA DE MADEIRA LISA COMUM/ ENCABEÇADA - 2 FOLHAS - 164X210CM</v>
          </cell>
          <cell r="H1747" t="str">
            <v>UN</v>
          </cell>
          <cell r="J1747">
            <v>796.29</v>
          </cell>
        </row>
        <row r="1748">
          <cell r="C1748">
            <v>2013</v>
          </cell>
          <cell r="D1748" t="str">
            <v>CARPINTEIRO (SGSP)</v>
          </cell>
          <cell r="E1748" t="str">
            <v>H</v>
          </cell>
          <cell r="F1748">
            <v>24.1</v>
          </cell>
          <cell r="G1748">
            <v>3</v>
          </cell>
          <cell r="I1748">
            <v>72.312899999999999</v>
          </cell>
        </row>
        <row r="1749">
          <cell r="C1749">
            <v>2014</v>
          </cell>
          <cell r="D1749" t="str">
            <v>AJUDANTE DE CARPINTEIRO (SGSP)</v>
          </cell>
          <cell r="E1749" t="str">
            <v>H</v>
          </cell>
          <cell r="F1749">
            <v>19.559999999999999</v>
          </cell>
          <cell r="G1749">
            <v>3</v>
          </cell>
          <cell r="I1749">
            <v>58.701000000000001</v>
          </cell>
        </row>
        <row r="1750">
          <cell r="C1750">
            <v>17039</v>
          </cell>
          <cell r="D1750" t="str">
            <v>PARAFUSO ZINCADO BRANCO - FENDA SIMPLES - CABEÇA CHATA P/ MADEIRA - DIÂMETRO 6,1 MM - COMPRIMENTO 90MM</v>
          </cell>
          <cell r="E1750" t="str">
            <v>Un</v>
          </cell>
          <cell r="F1750">
            <v>0.72</v>
          </cell>
          <cell r="G1750">
            <v>8</v>
          </cell>
          <cell r="I1750">
            <v>5.76</v>
          </cell>
        </row>
        <row r="1751">
          <cell r="C1751">
            <v>21053</v>
          </cell>
          <cell r="D1751" t="str">
            <v>RIPA DE IMBUIA 3,5 X 1,5 CM</v>
          </cell>
          <cell r="E1751" t="str">
            <v>M</v>
          </cell>
          <cell r="F1751">
            <v>4.78</v>
          </cell>
          <cell r="G1751">
            <v>2.1</v>
          </cell>
          <cell r="I1751">
            <v>10.038</v>
          </cell>
        </row>
        <row r="1752">
          <cell r="C1752">
            <v>30062</v>
          </cell>
          <cell r="D1752" t="str">
            <v>PORTA LISA 82 X 210 CM - ENCABEÇADA - COMPENSADA/SARRAFEADA PADRÃO IMBUIA E CEDRO P/ PINTURA A ÓLEO/VERNIZ - E=35MM</v>
          </cell>
          <cell r="E1752" t="str">
            <v>Un</v>
          </cell>
          <cell r="F1752">
            <v>256.97000000000003</v>
          </cell>
          <cell r="G1752">
            <v>2</v>
          </cell>
          <cell r="I1752">
            <v>513.94000000000005</v>
          </cell>
        </row>
        <row r="1753">
          <cell r="C1753">
            <v>31008</v>
          </cell>
          <cell r="D1753" t="str">
            <v>DOBRADIÇA 3.1/2" X 3" REFORÇADA DE AÇO CROMADO - COM ANÉIS E BOLAS</v>
          </cell>
          <cell r="E1753" t="str">
            <v>Un</v>
          </cell>
          <cell r="F1753">
            <v>22.59</v>
          </cell>
          <cell r="G1753">
            <v>6</v>
          </cell>
          <cell r="I1753">
            <v>135.54</v>
          </cell>
        </row>
        <row r="1754">
          <cell r="A1754">
            <v>70148</v>
          </cell>
          <cell r="B1754" t="str">
            <v>PM.48 - PORTA DE MADEIRA LISA COMUM/ ENCABEÇADA, 2 FOLHAS - 184X210CM</v>
          </cell>
          <cell r="H1754" t="str">
            <v>UN</v>
          </cell>
          <cell r="J1754">
            <v>923.79</v>
          </cell>
        </row>
        <row r="1755">
          <cell r="C1755">
            <v>2013</v>
          </cell>
          <cell r="D1755" t="str">
            <v>CARPINTEIRO (SGSP)</v>
          </cell>
          <cell r="E1755" t="str">
            <v>H</v>
          </cell>
          <cell r="F1755">
            <v>24.1</v>
          </cell>
          <cell r="G1755">
            <v>3</v>
          </cell>
          <cell r="I1755">
            <v>72.312899999999999</v>
          </cell>
        </row>
        <row r="1756">
          <cell r="C1756">
            <v>2014</v>
          </cell>
          <cell r="D1756" t="str">
            <v>AJUDANTE DE CARPINTEIRO (SGSP)</v>
          </cell>
          <cell r="E1756" t="str">
            <v>H</v>
          </cell>
          <cell r="F1756">
            <v>19.559999999999999</v>
          </cell>
          <cell r="G1756">
            <v>3</v>
          </cell>
          <cell r="I1756">
            <v>58.701000000000001</v>
          </cell>
        </row>
        <row r="1757">
          <cell r="C1757">
            <v>17039</v>
          </cell>
          <cell r="D1757" t="str">
            <v>PARAFUSO ZINCADO BRANCO - FENDA SIMPLES - CABEÇA CHATA P/ MADEIRA - DIÂMETRO 6,1 MM - COMPRIMENTO 90MM</v>
          </cell>
          <cell r="E1757" t="str">
            <v>Un</v>
          </cell>
          <cell r="F1757">
            <v>0.72</v>
          </cell>
          <cell r="G1757">
            <v>8</v>
          </cell>
          <cell r="I1757">
            <v>5.76</v>
          </cell>
        </row>
        <row r="1758">
          <cell r="C1758">
            <v>21053</v>
          </cell>
          <cell r="D1758" t="str">
            <v>RIPA DE IMBUIA 3,5 X 1,5 CM</v>
          </cell>
          <cell r="E1758" t="str">
            <v>M</v>
          </cell>
          <cell r="F1758">
            <v>4.78</v>
          </cell>
          <cell r="G1758">
            <v>2.1</v>
          </cell>
          <cell r="I1758">
            <v>10.038</v>
          </cell>
        </row>
        <row r="1759">
          <cell r="C1759">
            <v>30063</v>
          </cell>
          <cell r="D1759" t="str">
            <v>PORTA LISA 92 X 210 CM - ENCABEÇADA - COMPENSADA/SARRAFEADA PADRÃO IMBUIA E CEDRO P/ PINTURA A ÓLEO/VERNIZ - E=35MM</v>
          </cell>
          <cell r="E1759" t="str">
            <v>Un</v>
          </cell>
          <cell r="F1759">
            <v>320.72000000000003</v>
          </cell>
          <cell r="G1759">
            <v>2</v>
          </cell>
          <cell r="I1759">
            <v>641.44000000000005</v>
          </cell>
        </row>
        <row r="1760">
          <cell r="C1760">
            <v>31008</v>
          </cell>
          <cell r="D1760" t="str">
            <v>DOBRADIÇA 3.1/2" X 3" REFORÇADA DE AÇO CROMADO - COM ANÉIS E BOLAS</v>
          </cell>
          <cell r="E1760" t="str">
            <v>Un</v>
          </cell>
          <cell r="F1760">
            <v>22.59</v>
          </cell>
          <cell r="G1760">
            <v>6</v>
          </cell>
          <cell r="I1760">
            <v>135.54</v>
          </cell>
        </row>
        <row r="1761">
          <cell r="A1761">
            <v>70149</v>
          </cell>
          <cell r="B1761" t="str">
            <v>PM.49 - PORTA DE MADEIRA LISA COMUM/ ENCABEÇADA, 2 FOLHAS - 204X210CM</v>
          </cell>
          <cell r="H1761" t="str">
            <v>UN</v>
          </cell>
          <cell r="J1761">
            <v>983.41</v>
          </cell>
        </row>
        <row r="1762">
          <cell r="C1762">
            <v>2013</v>
          </cell>
          <cell r="D1762" t="str">
            <v>CARPINTEIRO (SGSP)</v>
          </cell>
          <cell r="E1762" t="str">
            <v>H</v>
          </cell>
          <cell r="F1762">
            <v>24.1</v>
          </cell>
          <cell r="G1762">
            <v>3</v>
          </cell>
          <cell r="I1762">
            <v>72.312899999999999</v>
          </cell>
        </row>
        <row r="1763">
          <cell r="C1763">
            <v>2014</v>
          </cell>
          <cell r="D1763" t="str">
            <v>AJUDANTE DE CARPINTEIRO (SGSP)</v>
          </cell>
          <cell r="E1763" t="str">
            <v>H</v>
          </cell>
          <cell r="F1763">
            <v>19.559999999999999</v>
          </cell>
          <cell r="G1763">
            <v>3</v>
          </cell>
          <cell r="I1763">
            <v>58.701000000000001</v>
          </cell>
        </row>
        <row r="1764">
          <cell r="C1764">
            <v>17039</v>
          </cell>
          <cell r="D1764" t="str">
            <v>PARAFUSO ZINCADO BRANCO - FENDA SIMPLES - CABEÇA CHATA P/ MADEIRA - DIÂMETRO 6,1 MM - COMPRIMENTO 90MM</v>
          </cell>
          <cell r="E1764" t="str">
            <v>Un</v>
          </cell>
          <cell r="F1764">
            <v>0.72</v>
          </cell>
          <cell r="G1764">
            <v>8</v>
          </cell>
          <cell r="I1764">
            <v>5.76</v>
          </cell>
        </row>
        <row r="1765">
          <cell r="C1765">
            <v>21053</v>
          </cell>
          <cell r="D1765" t="str">
            <v>RIPA DE IMBUIA 3,5 X 1,5 CM</v>
          </cell>
          <cell r="E1765" t="str">
            <v>M</v>
          </cell>
          <cell r="F1765">
            <v>4.78</v>
          </cell>
          <cell r="G1765">
            <v>2.1</v>
          </cell>
          <cell r="I1765">
            <v>10.038</v>
          </cell>
        </row>
        <row r="1766">
          <cell r="C1766">
            <v>30064</v>
          </cell>
          <cell r="D1766" t="str">
            <v>PORTA LISA 102 X 210 CM - ENCABEÇADA -COMPENSADA/SARRAFEADA PADRÃO IMBUIA E CEDRO P/ PINTURA A ÓLEO/VERNIZ - E=35MM</v>
          </cell>
          <cell r="E1766" t="str">
            <v>Un</v>
          </cell>
          <cell r="F1766">
            <v>350.53</v>
          </cell>
          <cell r="G1766">
            <v>2</v>
          </cell>
          <cell r="I1766">
            <v>701.06</v>
          </cell>
        </row>
        <row r="1767">
          <cell r="C1767">
            <v>31008</v>
          </cell>
          <cell r="D1767" t="str">
            <v>DOBRADIÇA 3.1/2" X 3" REFORÇADA DE AÇO CROMADO - COM ANÉIS E BOLAS</v>
          </cell>
          <cell r="E1767" t="str">
            <v>Un</v>
          </cell>
          <cell r="F1767">
            <v>22.59</v>
          </cell>
          <cell r="G1767">
            <v>6</v>
          </cell>
          <cell r="I1767">
            <v>135.54</v>
          </cell>
        </row>
        <row r="1768">
          <cell r="A1768">
            <v>70150</v>
          </cell>
          <cell r="B1768" t="str">
            <v>EM.01 - BATENTE DE MADEIRA (14CM) - PARA PORTA DE 1 FOLHA, SEM BANDEIRA</v>
          </cell>
          <cell r="H1768" t="str">
            <v>JG</v>
          </cell>
          <cell r="J1768">
            <v>652.29</v>
          </cell>
        </row>
        <row r="1769">
          <cell r="C1769">
            <v>2013</v>
          </cell>
          <cell r="D1769" t="str">
            <v>CARPINTEIRO (SGSP)</v>
          </cell>
          <cell r="E1769" t="str">
            <v>H</v>
          </cell>
          <cell r="F1769">
            <v>24.1</v>
          </cell>
          <cell r="G1769">
            <v>0.5</v>
          </cell>
          <cell r="I1769">
            <v>12.052099999999999</v>
          </cell>
        </row>
        <row r="1770">
          <cell r="C1770">
            <v>2014</v>
          </cell>
          <cell r="D1770" t="str">
            <v>AJUDANTE DE CARPINTEIRO (SGSP)</v>
          </cell>
          <cell r="E1770" t="str">
            <v>H</v>
          </cell>
          <cell r="F1770">
            <v>19.559999999999999</v>
          </cell>
          <cell r="G1770">
            <v>0.5</v>
          </cell>
          <cell r="I1770">
            <v>9.7835000000000001</v>
          </cell>
        </row>
        <row r="1771">
          <cell r="C1771">
            <v>2020</v>
          </cell>
          <cell r="D1771" t="str">
            <v>PEDREIRO (SGSP)</v>
          </cell>
          <cell r="E1771" t="str">
            <v>H</v>
          </cell>
          <cell r="F1771">
            <v>24.28</v>
          </cell>
          <cell r="G1771">
            <v>1.3</v>
          </cell>
          <cell r="I1771">
            <v>31.5701</v>
          </cell>
        </row>
        <row r="1772">
          <cell r="C1772">
            <v>2099</v>
          </cell>
          <cell r="D1772" t="str">
            <v>SERVENTE (SGSP)</v>
          </cell>
          <cell r="E1772" t="str">
            <v>H</v>
          </cell>
          <cell r="F1772">
            <v>19.59</v>
          </cell>
          <cell r="G1772">
            <v>0.44600000000000001</v>
          </cell>
          <cell r="I1772">
            <v>8.7383000000000006</v>
          </cell>
        </row>
        <row r="1773">
          <cell r="C1773">
            <v>10629</v>
          </cell>
          <cell r="D1773" t="str">
            <v>ARGAMASSA DE CIMENTO COM AREIA MÉDIA 1:3</v>
          </cell>
          <cell r="E1773" t="str">
            <v>M3</v>
          </cell>
          <cell r="F1773">
            <v>631.29999999999995</v>
          </cell>
          <cell r="G1773">
            <v>7.7999999999999996E-3</v>
          </cell>
          <cell r="I1773">
            <v>4.9241000000000001</v>
          </cell>
        </row>
        <row r="1774">
          <cell r="C1774">
            <v>17039</v>
          </cell>
          <cell r="D1774" t="str">
            <v>PARAFUSO ZINCADO BRANCO - FENDA SIMPLES - CABEÇA CHATA P/ MADEIRA - DIÂMETRO 6,1 MM - COMPRIMENTO 90MM</v>
          </cell>
          <cell r="E1774" t="str">
            <v>Un</v>
          </cell>
          <cell r="F1774">
            <v>0.72</v>
          </cell>
          <cell r="G1774">
            <v>6</v>
          </cell>
          <cell r="I1774">
            <v>4.32</v>
          </cell>
        </row>
        <row r="1775">
          <cell r="C1775">
            <v>17520</v>
          </cell>
          <cell r="D1775" t="str">
            <v>PREGO 12 X 12 E 12 X 15  COMUM - POLIDO</v>
          </cell>
          <cell r="E1775" t="str">
            <v>Kg</v>
          </cell>
          <cell r="F1775">
            <v>23.58</v>
          </cell>
          <cell r="G1775">
            <v>0.1</v>
          </cell>
          <cell r="I1775">
            <v>2.3580000000000001</v>
          </cell>
        </row>
        <row r="1776">
          <cell r="C1776">
            <v>30010</v>
          </cell>
          <cell r="D1776" t="str">
            <v>BATENTE DE PEROBA 14CM - APARELHADA - ESPES. DE 3,5 A 4,5CM P/ PORTA DE 1 FOLHA</v>
          </cell>
          <cell r="E1776" t="str">
            <v>CJ</v>
          </cell>
          <cell r="F1776">
            <v>495</v>
          </cell>
          <cell r="G1776">
            <v>1</v>
          </cell>
          <cell r="I1776">
            <v>495</v>
          </cell>
        </row>
        <row r="1777">
          <cell r="C1777">
            <v>30030</v>
          </cell>
          <cell r="D1777" t="str">
            <v>GUARNIÇÃO DE MADEIRA - 1,5 X 5,0 CM</v>
          </cell>
          <cell r="E1777" t="str">
            <v>M</v>
          </cell>
          <cell r="F1777">
            <v>7.6</v>
          </cell>
          <cell r="G1777">
            <v>10.6</v>
          </cell>
          <cell r="I1777">
            <v>80.56</v>
          </cell>
        </row>
        <row r="1778">
          <cell r="C1778">
            <v>37565</v>
          </cell>
          <cell r="D1778" t="str">
            <v>ÓLEO DE LINHAÇA</v>
          </cell>
          <cell r="E1778" t="str">
            <v>L</v>
          </cell>
          <cell r="F1778">
            <v>24.9</v>
          </cell>
          <cell r="G1778">
            <v>0.12</v>
          </cell>
          <cell r="I1778">
            <v>2.988</v>
          </cell>
        </row>
        <row r="1779">
          <cell r="A1779">
            <v>70151</v>
          </cell>
          <cell r="B1779" t="str">
            <v>EM.01 - BATENTE DE MADEIRA (14CM) - PARA PORTA DE 2 FOLHAS, SEM BANDEIRA</v>
          </cell>
          <cell r="H1779" t="str">
            <v>JG</v>
          </cell>
          <cell r="J1779">
            <v>712.48</v>
          </cell>
        </row>
        <row r="1780">
          <cell r="C1780">
            <v>2013</v>
          </cell>
          <cell r="D1780" t="str">
            <v>CARPINTEIRO (SGSP)</v>
          </cell>
          <cell r="E1780" t="str">
            <v>H</v>
          </cell>
          <cell r="F1780">
            <v>24.1</v>
          </cell>
          <cell r="G1780">
            <v>0.6</v>
          </cell>
          <cell r="I1780">
            <v>14.4625</v>
          </cell>
        </row>
        <row r="1781">
          <cell r="C1781">
            <v>2014</v>
          </cell>
          <cell r="D1781" t="str">
            <v>AJUDANTE DE CARPINTEIRO (SGSP)</v>
          </cell>
          <cell r="E1781" t="str">
            <v>H</v>
          </cell>
          <cell r="F1781">
            <v>19.559999999999999</v>
          </cell>
          <cell r="G1781">
            <v>0.6</v>
          </cell>
          <cell r="I1781">
            <v>11.7402</v>
          </cell>
        </row>
        <row r="1782">
          <cell r="C1782">
            <v>2020</v>
          </cell>
          <cell r="D1782" t="str">
            <v>PEDREIRO (SGSP)</v>
          </cell>
          <cell r="E1782" t="str">
            <v>H</v>
          </cell>
          <cell r="F1782">
            <v>24.28</v>
          </cell>
          <cell r="G1782">
            <v>2</v>
          </cell>
          <cell r="I1782">
            <v>48.569499999999998</v>
          </cell>
        </row>
        <row r="1783">
          <cell r="C1783">
            <v>2099</v>
          </cell>
          <cell r="D1783" t="str">
            <v>SERVENTE (SGSP)</v>
          </cell>
          <cell r="E1783" t="str">
            <v>H</v>
          </cell>
          <cell r="F1783">
            <v>19.59</v>
          </cell>
          <cell r="G1783">
            <v>2.16</v>
          </cell>
          <cell r="I1783">
            <v>42.320399999999999</v>
          </cell>
        </row>
        <row r="1784">
          <cell r="C1784">
            <v>10629</v>
          </cell>
          <cell r="D1784" t="str">
            <v>ARGAMASSA DE CIMENTO COM AREIA MÉDIA 1:3</v>
          </cell>
          <cell r="E1784" t="str">
            <v>M3</v>
          </cell>
          <cell r="F1784">
            <v>631.29999999999995</v>
          </cell>
          <cell r="G1784">
            <v>8.9999999999999993E-3</v>
          </cell>
          <cell r="I1784">
            <v>5.6817000000000002</v>
          </cell>
        </row>
        <row r="1785">
          <cell r="C1785">
            <v>17039</v>
          </cell>
          <cell r="D1785" t="str">
            <v>PARAFUSO ZINCADO BRANCO - FENDA SIMPLES - CABEÇA CHATA P/ MADEIRA - DIÂMETRO 6,1 MM - COMPRIMENTO 90MM</v>
          </cell>
          <cell r="E1785" t="str">
            <v>Un</v>
          </cell>
          <cell r="F1785">
            <v>0.72</v>
          </cell>
          <cell r="G1785">
            <v>7</v>
          </cell>
          <cell r="I1785">
            <v>5.04</v>
          </cell>
        </row>
        <row r="1786">
          <cell r="C1786">
            <v>17520</v>
          </cell>
          <cell r="D1786" t="str">
            <v>PREGO 12 X 12 E 12 X 15  COMUM - POLIDO</v>
          </cell>
          <cell r="E1786" t="str">
            <v>Kg</v>
          </cell>
          <cell r="F1786">
            <v>23.58</v>
          </cell>
          <cell r="G1786">
            <v>0.12</v>
          </cell>
          <cell r="I1786">
            <v>2.8296000000000001</v>
          </cell>
        </row>
        <row r="1787">
          <cell r="C1787">
            <v>30014</v>
          </cell>
          <cell r="D1787" t="str">
            <v>BATENTE DE PEROBA 14CM - APARELHADA - ESPES. DE 3,5 A 4,5CM P/ PORTA DE 2 FOLHAS</v>
          </cell>
          <cell r="E1787" t="str">
            <v>CJ</v>
          </cell>
          <cell r="F1787">
            <v>480.31</v>
          </cell>
          <cell r="G1787">
            <v>1</v>
          </cell>
          <cell r="I1787">
            <v>480.31</v>
          </cell>
        </row>
        <row r="1788">
          <cell r="C1788">
            <v>30030</v>
          </cell>
          <cell r="D1788" t="str">
            <v>GUARNIÇÃO DE MADEIRA - 1,5 X 5,0 CM</v>
          </cell>
          <cell r="E1788" t="str">
            <v>M</v>
          </cell>
          <cell r="F1788">
            <v>7.6</v>
          </cell>
          <cell r="G1788">
            <v>12.9</v>
          </cell>
          <cell r="I1788">
            <v>98.04</v>
          </cell>
        </row>
        <row r="1789">
          <cell r="C1789">
            <v>37565</v>
          </cell>
          <cell r="D1789" t="str">
            <v>ÓLEO DE LINHAÇA</v>
          </cell>
          <cell r="E1789" t="str">
            <v>L</v>
          </cell>
          <cell r="F1789">
            <v>24.9</v>
          </cell>
          <cell r="G1789">
            <v>0.14000000000000001</v>
          </cell>
          <cell r="I1789">
            <v>3.4860000000000002</v>
          </cell>
        </row>
        <row r="1790">
          <cell r="A1790">
            <v>70152</v>
          </cell>
          <cell r="B1790" t="str">
            <v>EM.01 - BATENTE DE MADEIRA (14CM) - PARA PORTA COM BANDEIRA</v>
          </cell>
          <cell r="H1790" t="str">
            <v>JG</v>
          </cell>
          <cell r="J1790">
            <v>726.13</v>
          </cell>
        </row>
        <row r="1791">
          <cell r="C1791">
            <v>2013</v>
          </cell>
          <cell r="D1791" t="str">
            <v>CARPINTEIRO (SGSP)</v>
          </cell>
          <cell r="E1791" t="str">
            <v>H</v>
          </cell>
          <cell r="F1791">
            <v>24.1</v>
          </cell>
          <cell r="G1791">
            <v>0.6</v>
          </cell>
          <cell r="I1791">
            <v>14.4625</v>
          </cell>
        </row>
        <row r="1792">
          <cell r="C1792">
            <v>2014</v>
          </cell>
          <cell r="D1792" t="str">
            <v>AJUDANTE DE CARPINTEIRO (SGSP)</v>
          </cell>
          <cell r="E1792" t="str">
            <v>H</v>
          </cell>
          <cell r="F1792">
            <v>19.559999999999999</v>
          </cell>
          <cell r="G1792">
            <v>0.6</v>
          </cell>
          <cell r="I1792">
            <v>11.7402</v>
          </cell>
        </row>
        <row r="1793">
          <cell r="C1793">
            <v>2020</v>
          </cell>
          <cell r="D1793" t="str">
            <v>PEDREIRO (SGSP)</v>
          </cell>
          <cell r="E1793" t="str">
            <v>H</v>
          </cell>
          <cell r="F1793">
            <v>24.28</v>
          </cell>
          <cell r="G1793">
            <v>2</v>
          </cell>
          <cell r="I1793">
            <v>48.569499999999998</v>
          </cell>
        </row>
        <row r="1794">
          <cell r="C1794">
            <v>2099</v>
          </cell>
          <cell r="D1794" t="str">
            <v>SERVENTE (SGSP)</v>
          </cell>
          <cell r="E1794" t="str">
            <v>H</v>
          </cell>
          <cell r="F1794">
            <v>19.59</v>
          </cell>
          <cell r="G1794">
            <v>2.25</v>
          </cell>
          <cell r="I1794">
            <v>44.083799999999997</v>
          </cell>
        </row>
        <row r="1795">
          <cell r="C1795">
            <v>10629</v>
          </cell>
          <cell r="D1795" t="str">
            <v>ARGAMASSA DE CIMENTO COM AREIA MÉDIA 1:3</v>
          </cell>
          <cell r="E1795" t="str">
            <v>M3</v>
          </cell>
          <cell r="F1795">
            <v>631.29999999999995</v>
          </cell>
          <cell r="G1795">
            <v>9.1500000000000001E-3</v>
          </cell>
          <cell r="I1795">
            <v>5.7763999999999998</v>
          </cell>
        </row>
        <row r="1796">
          <cell r="C1796">
            <v>17039</v>
          </cell>
          <cell r="D1796" t="str">
            <v>PARAFUSO ZINCADO BRANCO - FENDA SIMPLES - CABEÇA CHATA P/ MADEIRA - DIÂMETRO 6,1 MM - COMPRIMENTO 90MM</v>
          </cell>
          <cell r="E1796" t="str">
            <v>Un</v>
          </cell>
          <cell r="F1796">
            <v>0.72</v>
          </cell>
          <cell r="G1796">
            <v>8</v>
          </cell>
          <cell r="I1796">
            <v>5.76</v>
          </cell>
        </row>
        <row r="1797">
          <cell r="C1797">
            <v>17520</v>
          </cell>
          <cell r="D1797" t="str">
            <v>PREGO 12 X 12 E 12 X 15  COMUM - POLIDO</v>
          </cell>
          <cell r="E1797" t="str">
            <v>Kg</v>
          </cell>
          <cell r="F1797">
            <v>23.58</v>
          </cell>
          <cell r="G1797">
            <v>0.12</v>
          </cell>
          <cell r="I1797">
            <v>2.8296000000000001</v>
          </cell>
        </row>
        <row r="1798">
          <cell r="C1798">
            <v>30016</v>
          </cell>
          <cell r="D1798" t="str">
            <v>BATENTE DE PEROBA 14CM - APARELHADA - ESPES. DE 3,5 A 4,5CM P/ PORTA COM BANDEIRA - ALTURA DOS UMBRAIS = 3 M CADA</v>
          </cell>
          <cell r="E1798" t="str">
            <v>CJ</v>
          </cell>
          <cell r="F1798">
            <v>498.35</v>
          </cell>
          <cell r="G1798">
            <v>1</v>
          </cell>
          <cell r="I1798">
            <v>498.35</v>
          </cell>
        </row>
        <row r="1799">
          <cell r="C1799">
            <v>30030</v>
          </cell>
          <cell r="D1799" t="str">
            <v>GUARNIÇÃO DE MADEIRA - 1,5 X 5,0 CM</v>
          </cell>
          <cell r="E1799" t="str">
            <v>M</v>
          </cell>
          <cell r="F1799">
            <v>7.6</v>
          </cell>
          <cell r="G1799">
            <v>12</v>
          </cell>
          <cell r="I1799">
            <v>91.2</v>
          </cell>
        </row>
        <row r="1800">
          <cell r="C1800">
            <v>37565</v>
          </cell>
          <cell r="D1800" t="str">
            <v>ÓLEO DE LINHAÇA</v>
          </cell>
          <cell r="E1800" t="str">
            <v>L</v>
          </cell>
          <cell r="F1800">
            <v>24.9</v>
          </cell>
          <cell r="G1800">
            <v>0.13500000000000001</v>
          </cell>
          <cell r="I1800">
            <v>3.3614999999999999</v>
          </cell>
        </row>
        <row r="1801">
          <cell r="A1801">
            <v>70153</v>
          </cell>
          <cell r="B1801" t="str">
            <v>EM.01 - BATENTE DE MADEIRA (14CM) - PARA INSTALAÇÕES SANITÁRIAS</v>
          </cell>
          <cell r="H1801" t="str">
            <v>JG</v>
          </cell>
          <cell r="J1801">
            <v>649.57000000000005</v>
          </cell>
        </row>
        <row r="1802">
          <cell r="C1802">
            <v>2013</v>
          </cell>
          <cell r="D1802" t="str">
            <v>CARPINTEIRO (SGSP)</v>
          </cell>
          <cell r="E1802" t="str">
            <v>H</v>
          </cell>
          <cell r="F1802">
            <v>24.1</v>
          </cell>
          <cell r="G1802">
            <v>0.5</v>
          </cell>
          <cell r="I1802">
            <v>12.052099999999999</v>
          </cell>
        </row>
        <row r="1803">
          <cell r="C1803">
            <v>2014</v>
          </cell>
          <cell r="D1803" t="str">
            <v>AJUDANTE DE CARPINTEIRO (SGSP)</v>
          </cell>
          <cell r="E1803" t="str">
            <v>H</v>
          </cell>
          <cell r="F1803">
            <v>19.559999999999999</v>
          </cell>
          <cell r="G1803">
            <v>0.75</v>
          </cell>
          <cell r="I1803">
            <v>14.6752</v>
          </cell>
        </row>
        <row r="1804">
          <cell r="C1804">
            <v>2020</v>
          </cell>
          <cell r="D1804" t="str">
            <v>PEDREIRO (SGSP)</v>
          </cell>
          <cell r="E1804" t="str">
            <v>H</v>
          </cell>
          <cell r="F1804">
            <v>24.28</v>
          </cell>
          <cell r="G1804">
            <v>1.1000000000000001</v>
          </cell>
          <cell r="I1804">
            <v>26.713200000000001</v>
          </cell>
        </row>
        <row r="1805">
          <cell r="C1805">
            <v>2099</v>
          </cell>
          <cell r="D1805" t="str">
            <v>SERVENTE (SGSP)</v>
          </cell>
          <cell r="E1805" t="str">
            <v>H</v>
          </cell>
          <cell r="F1805">
            <v>19.59</v>
          </cell>
          <cell r="G1805">
            <v>1.1850000000000001</v>
          </cell>
          <cell r="I1805">
            <v>23.217400000000001</v>
          </cell>
        </row>
        <row r="1806">
          <cell r="C1806">
            <v>10629</v>
          </cell>
          <cell r="D1806" t="str">
            <v>ARGAMASSA DE CIMENTO COM AREIA MÉDIA 1:3</v>
          </cell>
          <cell r="E1806" t="str">
            <v>M3</v>
          </cell>
          <cell r="F1806">
            <v>631.29999999999995</v>
          </cell>
          <cell r="G1806">
            <v>6.4999999999999997E-3</v>
          </cell>
          <cell r="I1806">
            <v>4.1033999999999997</v>
          </cell>
        </row>
        <row r="1807">
          <cell r="C1807">
            <v>17039</v>
          </cell>
          <cell r="D1807" t="str">
            <v>PARAFUSO ZINCADO BRANCO - FENDA SIMPLES - CABEÇA CHATA P/ MADEIRA - DIÂMETRO 6,1 MM - COMPRIMENTO 90MM</v>
          </cell>
          <cell r="E1807" t="str">
            <v>Un</v>
          </cell>
          <cell r="F1807">
            <v>0.72</v>
          </cell>
          <cell r="G1807">
            <v>6</v>
          </cell>
          <cell r="I1807">
            <v>4.32</v>
          </cell>
        </row>
        <row r="1808">
          <cell r="C1808">
            <v>17520</v>
          </cell>
          <cell r="D1808" t="str">
            <v>PREGO 12 X 12 E 12 X 15  COMUM - POLIDO</v>
          </cell>
          <cell r="E1808" t="str">
            <v>Kg</v>
          </cell>
          <cell r="F1808">
            <v>23.58</v>
          </cell>
          <cell r="G1808">
            <v>0.08</v>
          </cell>
          <cell r="I1808">
            <v>1.8864000000000001</v>
          </cell>
        </row>
        <row r="1809">
          <cell r="C1809">
            <v>30010</v>
          </cell>
          <cell r="D1809" t="str">
            <v>BATENTE DE PEROBA 14CM - APARELHADA - ESPES. DE 3,5 A 4,5CM P/ PORTA DE 1 FOLHA</v>
          </cell>
          <cell r="E1809" t="str">
            <v>CJ</v>
          </cell>
          <cell r="F1809">
            <v>495</v>
          </cell>
          <cell r="G1809">
            <v>1</v>
          </cell>
          <cell r="I1809">
            <v>495</v>
          </cell>
        </row>
        <row r="1810">
          <cell r="C1810">
            <v>30030</v>
          </cell>
          <cell r="D1810" t="str">
            <v>GUARNIÇÃO DE MADEIRA - 1,5 X 5,0 CM</v>
          </cell>
          <cell r="E1810" t="str">
            <v>M</v>
          </cell>
          <cell r="F1810">
            <v>7.6</v>
          </cell>
          <cell r="G1810">
            <v>8.6</v>
          </cell>
          <cell r="I1810">
            <v>65.36</v>
          </cell>
        </row>
        <row r="1811">
          <cell r="C1811">
            <v>37565</v>
          </cell>
          <cell r="D1811" t="str">
            <v>ÓLEO DE LINHAÇA</v>
          </cell>
          <cell r="E1811" t="str">
            <v>L</v>
          </cell>
          <cell r="F1811">
            <v>24.9</v>
          </cell>
          <cell r="G1811">
            <v>0.09</v>
          </cell>
          <cell r="I1811">
            <v>2.2410000000000001</v>
          </cell>
        </row>
        <row r="1812">
          <cell r="A1812">
            <v>70154</v>
          </cell>
          <cell r="B1812" t="str">
            <v>EM.02 - BATENTE DE MADEIRA (25CM) - PARA PORTA DE 1 FOLHA, SEM BANDEIRA</v>
          </cell>
          <cell r="H1812" t="str">
            <v>JG</v>
          </cell>
          <cell r="J1812">
            <v>733.36</v>
          </cell>
        </row>
        <row r="1813">
          <cell r="C1813">
            <v>2013</v>
          </cell>
          <cell r="D1813" t="str">
            <v>CARPINTEIRO (SGSP)</v>
          </cell>
          <cell r="E1813" t="str">
            <v>H</v>
          </cell>
          <cell r="F1813">
            <v>24.1</v>
          </cell>
          <cell r="G1813">
            <v>0.5</v>
          </cell>
          <cell r="I1813">
            <v>12.052099999999999</v>
          </cell>
        </row>
        <row r="1814">
          <cell r="C1814">
            <v>2014</v>
          </cell>
          <cell r="D1814" t="str">
            <v>AJUDANTE DE CARPINTEIRO (SGSP)</v>
          </cell>
          <cell r="E1814" t="str">
            <v>H</v>
          </cell>
          <cell r="F1814">
            <v>19.559999999999999</v>
          </cell>
          <cell r="G1814">
            <v>0.5</v>
          </cell>
          <cell r="I1814">
            <v>9.7835000000000001</v>
          </cell>
        </row>
        <row r="1815">
          <cell r="C1815">
            <v>2020</v>
          </cell>
          <cell r="D1815" t="str">
            <v>PEDREIRO (SGSP)</v>
          </cell>
          <cell r="E1815" t="str">
            <v>H</v>
          </cell>
          <cell r="F1815">
            <v>24.28</v>
          </cell>
          <cell r="G1815">
            <v>1.3</v>
          </cell>
          <cell r="I1815">
            <v>31.5701</v>
          </cell>
        </row>
        <row r="1816">
          <cell r="C1816">
            <v>2099</v>
          </cell>
          <cell r="D1816" t="str">
            <v>SERVENTE (SGSP)</v>
          </cell>
          <cell r="E1816" t="str">
            <v>H</v>
          </cell>
          <cell r="F1816">
            <v>19.59</v>
          </cell>
          <cell r="G1816">
            <v>1.544</v>
          </cell>
          <cell r="I1816">
            <v>30.251200000000001</v>
          </cell>
        </row>
        <row r="1817">
          <cell r="C1817">
            <v>10629</v>
          </cell>
          <cell r="D1817" t="str">
            <v>ARGAMASSA DE CIMENTO COM AREIA MÉDIA 1:3</v>
          </cell>
          <cell r="E1817" t="str">
            <v>M3</v>
          </cell>
          <cell r="F1817">
            <v>631.29999999999995</v>
          </cell>
          <cell r="G1817">
            <v>1.5599999999999999E-2</v>
          </cell>
          <cell r="I1817">
            <v>9.8483000000000001</v>
          </cell>
        </row>
        <row r="1818">
          <cell r="C1818">
            <v>17039</v>
          </cell>
          <cell r="D1818" t="str">
            <v>PARAFUSO ZINCADO BRANCO - FENDA SIMPLES - CABEÇA CHATA P/ MADEIRA - DIÂMETRO 6,1 MM - COMPRIMENTO 90MM</v>
          </cell>
          <cell r="E1818" t="str">
            <v>Un</v>
          </cell>
          <cell r="F1818">
            <v>0.72</v>
          </cell>
          <cell r="G1818">
            <v>6</v>
          </cell>
          <cell r="I1818">
            <v>4.32</v>
          </cell>
        </row>
        <row r="1819">
          <cell r="C1819">
            <v>17520</v>
          </cell>
          <cell r="D1819" t="str">
            <v>PREGO 12 X 12 E 12 X 15  COMUM - POLIDO</v>
          </cell>
          <cell r="E1819" t="str">
            <v>Kg</v>
          </cell>
          <cell r="F1819">
            <v>23.58</v>
          </cell>
          <cell r="G1819">
            <v>0.1</v>
          </cell>
          <cell r="I1819">
            <v>2.3580000000000001</v>
          </cell>
        </row>
        <row r="1820">
          <cell r="C1820">
            <v>30018</v>
          </cell>
          <cell r="D1820" t="str">
            <v>BATENTE DE MADEIRA - 25 CM - PORTA 1 FOLHA</v>
          </cell>
          <cell r="E1820" t="str">
            <v>CJ</v>
          </cell>
          <cell r="F1820">
            <v>548.13</v>
          </cell>
          <cell r="G1820">
            <v>1</v>
          </cell>
          <cell r="I1820">
            <v>548.13</v>
          </cell>
        </row>
        <row r="1821">
          <cell r="C1821">
            <v>30030</v>
          </cell>
          <cell r="D1821" t="str">
            <v>GUARNIÇÃO DE MADEIRA - 1,5 X 5,0 CM</v>
          </cell>
          <cell r="E1821" t="str">
            <v>M</v>
          </cell>
          <cell r="F1821">
            <v>7.6</v>
          </cell>
          <cell r="G1821">
            <v>10.6</v>
          </cell>
          <cell r="I1821">
            <v>80.56</v>
          </cell>
        </row>
        <row r="1822">
          <cell r="C1822">
            <v>37565</v>
          </cell>
          <cell r="D1822" t="str">
            <v>ÓLEO DE LINHAÇA</v>
          </cell>
          <cell r="E1822" t="str">
            <v>L</v>
          </cell>
          <cell r="F1822">
            <v>24.9</v>
          </cell>
          <cell r="G1822">
            <v>0.18</v>
          </cell>
          <cell r="I1822">
            <v>4.4820000000000002</v>
          </cell>
        </row>
        <row r="1823">
          <cell r="A1823">
            <v>70155</v>
          </cell>
          <cell r="B1823" t="str">
            <v>EM.02 - BATENTE DE MADEIRA (25CM) - PARA PORTA DE 2 FOLHAS, SEM BANDEIRA</v>
          </cell>
          <cell r="H1823" t="str">
            <v>JG</v>
          </cell>
          <cell r="J1823">
            <v>1198.46</v>
          </cell>
        </row>
        <row r="1824">
          <cell r="C1824">
            <v>2013</v>
          </cell>
          <cell r="D1824" t="str">
            <v>CARPINTEIRO (SGSP)</v>
          </cell>
          <cell r="E1824" t="str">
            <v>H</v>
          </cell>
          <cell r="F1824">
            <v>24.1</v>
          </cell>
          <cell r="G1824">
            <v>0.6</v>
          </cell>
          <cell r="I1824">
            <v>14.4625</v>
          </cell>
        </row>
        <row r="1825">
          <cell r="C1825">
            <v>2014</v>
          </cell>
          <cell r="D1825" t="str">
            <v>AJUDANTE DE CARPINTEIRO (SGSP)</v>
          </cell>
          <cell r="E1825" t="str">
            <v>H</v>
          </cell>
          <cell r="F1825">
            <v>19.559999999999999</v>
          </cell>
          <cell r="G1825">
            <v>0.6</v>
          </cell>
          <cell r="I1825">
            <v>11.7402</v>
          </cell>
        </row>
        <row r="1826">
          <cell r="C1826">
            <v>2020</v>
          </cell>
          <cell r="D1826" t="str">
            <v>PEDREIRO (SGSP)</v>
          </cell>
          <cell r="E1826" t="str">
            <v>H</v>
          </cell>
          <cell r="F1826">
            <v>24.28</v>
          </cell>
          <cell r="G1826">
            <v>2</v>
          </cell>
          <cell r="I1826">
            <v>48.569499999999998</v>
          </cell>
        </row>
        <row r="1827">
          <cell r="C1827">
            <v>2099</v>
          </cell>
          <cell r="D1827" t="str">
            <v>SERVENTE (SGSP)</v>
          </cell>
          <cell r="E1827" t="str">
            <v>H</v>
          </cell>
          <cell r="F1827">
            <v>19.59</v>
          </cell>
          <cell r="G1827">
            <v>2.2690000000000001</v>
          </cell>
          <cell r="I1827">
            <v>44.456000000000003</v>
          </cell>
        </row>
        <row r="1828">
          <cell r="C1828">
            <v>10629</v>
          </cell>
          <cell r="D1828" t="str">
            <v>ARGAMASSA DE CIMENTO COM AREIA MÉDIA 1:3</v>
          </cell>
          <cell r="E1828" t="str">
            <v>M3</v>
          </cell>
          <cell r="F1828">
            <v>631.29999999999995</v>
          </cell>
          <cell r="G1828">
            <v>1.8100000000000002E-2</v>
          </cell>
          <cell r="I1828">
            <v>11.426500000000001</v>
          </cell>
        </row>
        <row r="1829">
          <cell r="C1829">
            <v>17039</v>
          </cell>
          <cell r="D1829" t="str">
            <v>PARAFUSO ZINCADO BRANCO - FENDA SIMPLES - CABEÇA CHATA P/ MADEIRA - DIÂMETRO 6,1 MM - COMPRIMENTO 90MM</v>
          </cell>
          <cell r="E1829" t="str">
            <v>Un</v>
          </cell>
          <cell r="F1829">
            <v>0.72</v>
          </cell>
          <cell r="G1829">
            <v>7</v>
          </cell>
          <cell r="I1829">
            <v>5.04</v>
          </cell>
        </row>
        <row r="1830">
          <cell r="C1830">
            <v>17520</v>
          </cell>
          <cell r="D1830" t="str">
            <v>PREGO 12 X 12 E 12 X 15  COMUM - POLIDO</v>
          </cell>
          <cell r="E1830" t="str">
            <v>Kg</v>
          </cell>
          <cell r="F1830">
            <v>23.58</v>
          </cell>
          <cell r="G1830">
            <v>0.12</v>
          </cell>
          <cell r="I1830">
            <v>2.8296000000000001</v>
          </cell>
        </row>
        <row r="1831">
          <cell r="C1831">
            <v>30020</v>
          </cell>
          <cell r="D1831" t="str">
            <v>BATENTE DE MADEIRA - 25 CM - PORTA 2 FOLHAS</v>
          </cell>
          <cell r="E1831" t="str">
            <v>CJ</v>
          </cell>
          <cell r="F1831">
            <v>956.67</v>
          </cell>
          <cell r="G1831">
            <v>1</v>
          </cell>
          <cell r="I1831">
            <v>956.67</v>
          </cell>
        </row>
        <row r="1832">
          <cell r="C1832">
            <v>30030</v>
          </cell>
          <cell r="D1832" t="str">
            <v>GUARNIÇÃO DE MADEIRA - 1,5 X 5,0 CM</v>
          </cell>
          <cell r="E1832" t="str">
            <v>M</v>
          </cell>
          <cell r="F1832">
            <v>7.6</v>
          </cell>
          <cell r="G1832">
            <v>12.9</v>
          </cell>
          <cell r="I1832">
            <v>98.04</v>
          </cell>
        </row>
        <row r="1833">
          <cell r="C1833">
            <v>37565</v>
          </cell>
          <cell r="D1833" t="str">
            <v>ÓLEO DE LINHAÇA</v>
          </cell>
          <cell r="E1833" t="str">
            <v>L</v>
          </cell>
          <cell r="F1833">
            <v>24.9</v>
          </cell>
          <cell r="G1833">
            <v>0.21</v>
          </cell>
          <cell r="I1833">
            <v>5.2290000000000001</v>
          </cell>
        </row>
        <row r="1834">
          <cell r="A1834">
            <v>70156</v>
          </cell>
          <cell r="B1834" t="str">
            <v>EM.02 - BATENTE DE MADEIRA (25CM) - PARA PORTA COM BANDEIRA</v>
          </cell>
          <cell r="H1834" t="str">
            <v>JG</v>
          </cell>
          <cell r="J1834">
            <v>1186.21</v>
          </cell>
        </row>
        <row r="1835">
          <cell r="C1835">
            <v>2013</v>
          </cell>
          <cell r="D1835" t="str">
            <v>CARPINTEIRO (SGSP)</v>
          </cell>
          <cell r="E1835" t="str">
            <v>H</v>
          </cell>
          <cell r="F1835">
            <v>24.1</v>
          </cell>
          <cell r="G1835">
            <v>0.6</v>
          </cell>
          <cell r="I1835">
            <v>14.4625</v>
          </cell>
        </row>
        <row r="1836">
          <cell r="C1836">
            <v>2014</v>
          </cell>
          <cell r="D1836" t="str">
            <v>AJUDANTE DE CARPINTEIRO (SGSP)</v>
          </cell>
          <cell r="E1836" t="str">
            <v>H</v>
          </cell>
          <cell r="F1836">
            <v>19.559999999999999</v>
          </cell>
          <cell r="G1836">
            <v>0.6</v>
          </cell>
          <cell r="I1836">
            <v>11.7402</v>
          </cell>
        </row>
        <row r="1837">
          <cell r="C1837">
            <v>2020</v>
          </cell>
          <cell r="D1837" t="str">
            <v>PEDREIRO (SGSP)</v>
          </cell>
          <cell r="E1837" t="str">
            <v>H</v>
          </cell>
          <cell r="F1837">
            <v>24.28</v>
          </cell>
          <cell r="G1837">
            <v>2</v>
          </cell>
          <cell r="I1837">
            <v>48.569499999999998</v>
          </cell>
        </row>
        <row r="1838">
          <cell r="C1838">
            <v>2099</v>
          </cell>
          <cell r="D1838" t="str">
            <v>SERVENTE (SGSP)</v>
          </cell>
          <cell r="E1838" t="str">
            <v>H</v>
          </cell>
          <cell r="F1838">
            <v>19.59</v>
          </cell>
          <cell r="G1838">
            <v>2.4500000000000002</v>
          </cell>
          <cell r="I1838">
            <v>48.002299999999998</v>
          </cell>
        </row>
        <row r="1839">
          <cell r="C1839">
            <v>10629</v>
          </cell>
          <cell r="D1839" t="str">
            <v>ARGAMASSA DE CIMENTO COM AREIA MÉDIA 1:3</v>
          </cell>
          <cell r="E1839" t="str">
            <v>M3</v>
          </cell>
          <cell r="F1839">
            <v>631.29999999999995</v>
          </cell>
          <cell r="G1839">
            <v>1.83E-2</v>
          </cell>
          <cell r="I1839">
            <v>11.5528</v>
          </cell>
        </row>
        <row r="1840">
          <cell r="C1840">
            <v>17039</v>
          </cell>
          <cell r="D1840" t="str">
            <v>PARAFUSO ZINCADO BRANCO - FENDA SIMPLES - CABEÇA CHATA P/ MADEIRA - DIÂMETRO 6,1 MM - COMPRIMENTO 90MM</v>
          </cell>
          <cell r="E1840" t="str">
            <v>Un</v>
          </cell>
          <cell r="F1840">
            <v>0.72</v>
          </cell>
          <cell r="G1840">
            <v>8</v>
          </cell>
          <cell r="I1840">
            <v>5.76</v>
          </cell>
        </row>
        <row r="1841">
          <cell r="C1841">
            <v>17520</v>
          </cell>
          <cell r="D1841" t="str">
            <v>PREGO 12 X 12 E 12 X 15  COMUM - POLIDO</v>
          </cell>
          <cell r="E1841" t="str">
            <v>Kg</v>
          </cell>
          <cell r="F1841">
            <v>23.58</v>
          </cell>
          <cell r="G1841">
            <v>0.12</v>
          </cell>
          <cell r="I1841">
            <v>2.8296000000000001</v>
          </cell>
        </row>
        <row r="1842">
          <cell r="C1842">
            <v>30022</v>
          </cell>
          <cell r="D1842" t="str">
            <v>BATENTE DE MADEIRA - 25 CM - P/ PORTA COM BANDEIRA ALTURA DOS UMBRAIS = 3 M CADA</v>
          </cell>
          <cell r="E1842" t="str">
            <v>CJ</v>
          </cell>
          <cell r="F1842">
            <v>947.11</v>
          </cell>
          <cell r="G1842">
            <v>1</v>
          </cell>
          <cell r="I1842">
            <v>947.11</v>
          </cell>
        </row>
        <row r="1843">
          <cell r="C1843">
            <v>30030</v>
          </cell>
          <cell r="D1843" t="str">
            <v>GUARNIÇÃO DE MADEIRA - 1,5 X 5,0 CM</v>
          </cell>
          <cell r="E1843" t="str">
            <v>M</v>
          </cell>
          <cell r="F1843">
            <v>7.6</v>
          </cell>
          <cell r="G1843">
            <v>12</v>
          </cell>
          <cell r="I1843">
            <v>91.2</v>
          </cell>
        </row>
        <row r="1844">
          <cell r="C1844">
            <v>37565</v>
          </cell>
          <cell r="D1844" t="str">
            <v>ÓLEO DE LINHAÇA</v>
          </cell>
          <cell r="E1844" t="str">
            <v>L</v>
          </cell>
          <cell r="F1844">
            <v>24.9</v>
          </cell>
          <cell r="G1844">
            <v>0.2</v>
          </cell>
          <cell r="I1844">
            <v>4.9800000000000004</v>
          </cell>
        </row>
        <row r="1845">
          <cell r="A1845">
            <v>70157</v>
          </cell>
          <cell r="B1845" t="str">
            <v>EM.03 - BATENTE DE MADEIRA (9,5CM) - PARA PORTA EM DIVISÓRIA DV.01</v>
          </cell>
          <cell r="H1845" t="str">
            <v>M</v>
          </cell>
          <cell r="J1845">
            <v>71.67</v>
          </cell>
        </row>
        <row r="1846">
          <cell r="C1846">
            <v>2013</v>
          </cell>
          <cell r="D1846" t="str">
            <v>CARPINTEIRO (SGSP)</v>
          </cell>
          <cell r="E1846" t="str">
            <v>H</v>
          </cell>
          <cell r="F1846">
            <v>24.1</v>
          </cell>
          <cell r="G1846">
            <v>0.35</v>
          </cell>
          <cell r="I1846">
            <v>8.4365000000000006</v>
          </cell>
        </row>
        <row r="1847">
          <cell r="C1847">
            <v>2014</v>
          </cell>
          <cell r="D1847" t="str">
            <v>AJUDANTE DE CARPINTEIRO (SGSP)</v>
          </cell>
          <cell r="E1847" t="str">
            <v>H</v>
          </cell>
          <cell r="F1847">
            <v>19.559999999999999</v>
          </cell>
          <cell r="G1847">
            <v>0.35</v>
          </cell>
          <cell r="I1847">
            <v>6.8483999999999998</v>
          </cell>
        </row>
        <row r="1848">
          <cell r="C1848">
            <v>17515</v>
          </cell>
          <cell r="D1848" t="str">
            <v>PREGO 18 X 27 COMUM - POLIDO</v>
          </cell>
          <cell r="E1848" t="str">
            <v>Kg</v>
          </cell>
          <cell r="F1848">
            <v>16.64</v>
          </cell>
          <cell r="G1848">
            <v>2.5000000000000001E-2</v>
          </cell>
          <cell r="I1848">
            <v>0.41599999999999998</v>
          </cell>
        </row>
        <row r="1849">
          <cell r="C1849">
            <v>17520</v>
          </cell>
          <cell r="D1849" t="str">
            <v>PREGO 12 X 12 E 12 X 15  COMUM - POLIDO</v>
          </cell>
          <cell r="E1849" t="str">
            <v>Kg</v>
          </cell>
          <cell r="F1849">
            <v>23.58</v>
          </cell>
          <cell r="G1849">
            <v>0.03</v>
          </cell>
          <cell r="I1849">
            <v>0.70740000000000003</v>
          </cell>
        </row>
        <row r="1850">
          <cell r="C1850">
            <v>19045</v>
          </cell>
          <cell r="D1850" t="str">
            <v>RIPA DE PEROBA DO NORTE(CUPIÚBA) APARELHADA - 1,5 X 5CM</v>
          </cell>
          <cell r="E1850" t="str">
            <v>M</v>
          </cell>
          <cell r="F1850">
            <v>4.68</v>
          </cell>
          <cell r="G1850">
            <v>1.03</v>
          </cell>
          <cell r="I1850">
            <v>4.8204000000000002</v>
          </cell>
        </row>
        <row r="1851">
          <cell r="C1851">
            <v>19060</v>
          </cell>
          <cell r="D1851" t="str">
            <v>SARRAFO DE PINUS 1A. APARELHADA - 1 X 4(2,5 X 10CM)</v>
          </cell>
          <cell r="E1851" t="str">
            <v>M</v>
          </cell>
          <cell r="F1851">
            <v>4.49</v>
          </cell>
          <cell r="G1851">
            <v>1.03</v>
          </cell>
          <cell r="I1851">
            <v>4.6195000000000004</v>
          </cell>
        </row>
        <row r="1852">
          <cell r="C1852">
            <v>19065</v>
          </cell>
          <cell r="D1852" t="str">
            <v>VIGOTA DE PEROBA DO NORTE 4 X 9,5 CM - APARELHADA (CUPIÚBA)</v>
          </cell>
          <cell r="E1852" t="str">
            <v>M</v>
          </cell>
          <cell r="F1852">
            <v>28.99</v>
          </cell>
          <cell r="G1852">
            <v>1.03</v>
          </cell>
          <cell r="I1852">
            <v>29.8597</v>
          </cell>
        </row>
        <row r="1853">
          <cell r="C1853">
            <v>30030</v>
          </cell>
          <cell r="D1853" t="str">
            <v>GUARNIÇÃO DE MADEIRA - 1,5 X 5,0 CM</v>
          </cell>
          <cell r="E1853" t="str">
            <v>M</v>
          </cell>
          <cell r="F1853">
            <v>7.6</v>
          </cell>
          <cell r="G1853">
            <v>2.1</v>
          </cell>
          <cell r="I1853">
            <v>15.96</v>
          </cell>
        </row>
        <row r="1854">
          <cell r="A1854">
            <v>70175</v>
          </cell>
          <cell r="B1854" t="str">
            <v>EM.21 - VISOR FIXO COM VIDRO E REQUADRO DE MADEIRA PARA PORTA</v>
          </cell>
          <cell r="H1854" t="str">
            <v>UN</v>
          </cell>
          <cell r="J1854">
            <v>233.33</v>
          </cell>
        </row>
        <row r="1855">
          <cell r="C1855">
            <v>2013</v>
          </cell>
          <cell r="D1855" t="str">
            <v>CARPINTEIRO (SGSP)</v>
          </cell>
          <cell r="E1855" t="str">
            <v>H</v>
          </cell>
          <cell r="F1855">
            <v>24.1</v>
          </cell>
          <cell r="G1855">
            <v>0.6</v>
          </cell>
          <cell r="I1855">
            <v>14.4625</v>
          </cell>
        </row>
        <row r="1856">
          <cell r="C1856">
            <v>2014</v>
          </cell>
          <cell r="D1856" t="str">
            <v>AJUDANTE DE CARPINTEIRO (SGSP)</v>
          </cell>
          <cell r="E1856" t="str">
            <v>H</v>
          </cell>
          <cell r="F1856">
            <v>19.559999999999999</v>
          </cell>
          <cell r="G1856">
            <v>0.6</v>
          </cell>
          <cell r="I1856">
            <v>11.7402</v>
          </cell>
        </row>
        <row r="1857">
          <cell r="C1857">
            <v>17515</v>
          </cell>
          <cell r="D1857" t="str">
            <v>PREGO 18 X 27 COMUM - POLIDO</v>
          </cell>
          <cell r="E1857" t="str">
            <v>Kg</v>
          </cell>
          <cell r="F1857">
            <v>16.64</v>
          </cell>
          <cell r="G1857">
            <v>0.03</v>
          </cell>
          <cell r="I1857">
            <v>0.49919999999999998</v>
          </cell>
        </row>
        <row r="1858">
          <cell r="C1858">
            <v>19015</v>
          </cell>
          <cell r="D1858" t="str">
            <v>COLA DE CONTATO</v>
          </cell>
          <cell r="E1858" t="str">
            <v>Kg</v>
          </cell>
          <cell r="F1858">
            <v>31.55</v>
          </cell>
          <cell r="G1858">
            <v>0.1</v>
          </cell>
          <cell r="I1858">
            <v>3.1549999999999998</v>
          </cell>
        </row>
        <row r="1859">
          <cell r="C1859">
            <v>21053</v>
          </cell>
          <cell r="D1859" t="str">
            <v>RIPA DE IMBUIA 3,5 X 1,5 CM</v>
          </cell>
          <cell r="E1859" t="str">
            <v>M</v>
          </cell>
          <cell r="F1859">
            <v>4.78</v>
          </cell>
          <cell r="G1859">
            <v>1.9</v>
          </cell>
          <cell r="I1859">
            <v>9.0820000000000007</v>
          </cell>
        </row>
        <row r="1860">
          <cell r="C1860">
            <v>21054</v>
          </cell>
          <cell r="D1860" t="str">
            <v>GUARNIÇÃO EM PADRÃO IMBUIA - TIPO MEIA MOLDURA - 3 CM (UTILIZADA COMO ACABAMENTO P/ VISOR DE VIDRO EM PORTA)</v>
          </cell>
          <cell r="E1860" t="str">
            <v>M</v>
          </cell>
          <cell r="F1860">
            <v>47.82</v>
          </cell>
          <cell r="G1860">
            <v>3.87</v>
          </cell>
          <cell r="I1860">
            <v>185.0634</v>
          </cell>
        </row>
        <row r="1861">
          <cell r="C1861">
            <v>36550</v>
          </cell>
          <cell r="D1861" t="str">
            <v>VIDRO LISO COMUM; TRANSPARENTE INCOLOR - 3MM</v>
          </cell>
          <cell r="E1861" t="str">
            <v>M2</v>
          </cell>
          <cell r="F1861">
            <v>62.17</v>
          </cell>
          <cell r="G1861">
            <v>0.15</v>
          </cell>
          <cell r="I1861">
            <v>9.3254999999999999</v>
          </cell>
        </row>
        <row r="1862">
          <cell r="A1862">
            <v>70180</v>
          </cell>
          <cell r="B1862" t="str">
            <v>EM.26 - FAIXA BATE MACA EM LAMINADO  MELAMÍNICO PARA PORTA DE MADEIRA</v>
          </cell>
          <cell r="H1862" t="str">
            <v>M2</v>
          </cell>
          <cell r="J1862">
            <v>116.93</v>
          </cell>
        </row>
        <row r="1863">
          <cell r="C1863">
            <v>2013</v>
          </cell>
          <cell r="D1863" t="str">
            <v>CARPINTEIRO (SGSP)</v>
          </cell>
          <cell r="E1863" t="str">
            <v>H</v>
          </cell>
          <cell r="F1863">
            <v>24.1</v>
          </cell>
          <cell r="G1863">
            <v>0.5</v>
          </cell>
          <cell r="I1863">
            <v>12.052099999999999</v>
          </cell>
        </row>
        <row r="1864">
          <cell r="C1864">
            <v>2014</v>
          </cell>
          <cell r="D1864" t="str">
            <v>AJUDANTE DE CARPINTEIRO (SGSP)</v>
          </cell>
          <cell r="E1864" t="str">
            <v>H</v>
          </cell>
          <cell r="F1864">
            <v>19.559999999999999</v>
          </cell>
          <cell r="G1864">
            <v>0.5</v>
          </cell>
          <cell r="I1864">
            <v>9.7835000000000001</v>
          </cell>
        </row>
        <row r="1865">
          <cell r="C1865">
            <v>19015</v>
          </cell>
          <cell r="D1865" t="str">
            <v>COLA DE CONTATO</v>
          </cell>
          <cell r="E1865" t="str">
            <v>Kg</v>
          </cell>
          <cell r="F1865">
            <v>31.55</v>
          </cell>
          <cell r="G1865">
            <v>0.5</v>
          </cell>
          <cell r="I1865">
            <v>15.775</v>
          </cell>
        </row>
        <row r="1866">
          <cell r="C1866">
            <v>32520</v>
          </cell>
          <cell r="D1866" t="str">
            <v>CHAPA DE LAMINADO MELAMÍNICO 1.3MM - ACABAMENTO TEXTURIZADO COR BRANCA (P/ REVESTIMENTO DE PORTAS COMPENSADAS)</v>
          </cell>
          <cell r="E1866" t="str">
            <v>M2</v>
          </cell>
          <cell r="F1866">
            <v>75.540000000000006</v>
          </cell>
          <cell r="G1866">
            <v>1.05</v>
          </cell>
          <cell r="I1866">
            <v>79.316999999999993</v>
          </cell>
        </row>
        <row r="1867">
          <cell r="A1867">
            <v>70202</v>
          </cell>
          <cell r="B1867" t="str">
            <v>CONJUNTO DE FECHADURA DE CILINDRO, 55MM, TRÁFEGO INTENSO, MAÇANETA EM ZAMAC, GUARNIÇÕES EM AÇO, ACABAMENTO CROMADO - PARA PORTA INTERNA OU EXTERNA</v>
          </cell>
          <cell r="H1867" t="str">
            <v>UN</v>
          </cell>
          <cell r="J1867">
            <v>346.85</v>
          </cell>
        </row>
        <row r="1868">
          <cell r="C1868">
            <v>2013</v>
          </cell>
          <cell r="D1868" t="str">
            <v>CARPINTEIRO (SGSP)</v>
          </cell>
          <cell r="E1868" t="str">
            <v>H</v>
          </cell>
          <cell r="F1868">
            <v>24.1</v>
          </cell>
          <cell r="G1868">
            <v>2.1</v>
          </cell>
          <cell r="I1868">
            <v>50.619</v>
          </cell>
        </row>
        <row r="1869">
          <cell r="C1869">
            <v>31028</v>
          </cell>
          <cell r="D1869" t="str">
            <v>CONJUNTO EXTERNO CROMADO DE 55MM COM FECHADURA MAÇANETA, ALAVANCA E ROSETA - TRÁFEGO INTENSO</v>
          </cell>
          <cell r="E1869" t="str">
            <v>CJ</v>
          </cell>
          <cell r="F1869">
            <v>296.23</v>
          </cell>
          <cell r="G1869">
            <v>1</v>
          </cell>
          <cell r="I1869">
            <v>296.23</v>
          </cell>
        </row>
        <row r="1870">
          <cell r="A1870">
            <v>70208</v>
          </cell>
          <cell r="B1870" t="str">
            <v>CONJUNTO DE FECHADURA DE CILINDRO, CAIXA RASA (22MM) - PORTA COM MONTANTE ESTREITO</v>
          </cell>
          <cell r="H1870" t="str">
            <v>UN</v>
          </cell>
          <cell r="J1870">
            <v>298.14999999999998</v>
          </cell>
        </row>
        <row r="1871">
          <cell r="C1871">
            <v>2013</v>
          </cell>
          <cell r="D1871" t="str">
            <v>CARPINTEIRO (SGSP)</v>
          </cell>
          <cell r="E1871" t="str">
            <v>H</v>
          </cell>
          <cell r="F1871">
            <v>24.1</v>
          </cell>
          <cell r="G1871">
            <v>1.9</v>
          </cell>
          <cell r="I1871">
            <v>45.798099999999998</v>
          </cell>
        </row>
        <row r="1872">
          <cell r="C1872">
            <v>31024</v>
          </cell>
          <cell r="D1872" t="str">
            <v>FECHADURA CILINDRO-CAIXA RASA 22 MM P/ PORTAS DE MONTANTE ESTREITO - ZAMACK</v>
          </cell>
          <cell r="E1872" t="str">
            <v>Un</v>
          </cell>
          <cell r="F1872">
            <v>252.35</v>
          </cell>
          <cell r="G1872">
            <v>1</v>
          </cell>
          <cell r="I1872">
            <v>252.35</v>
          </cell>
        </row>
        <row r="1873">
          <cell r="A1873">
            <v>70210</v>
          </cell>
          <cell r="B1873" t="str">
            <v>CONJUNTO DE FECHADURA DE CILINDRO, SÓ LINGUETA (55MM) - TRÁFEGO INTENSO - PORTA DE ABRIR</v>
          </cell>
          <cell r="H1873" t="str">
            <v>UN</v>
          </cell>
          <cell r="J1873">
            <v>258.62</v>
          </cell>
        </row>
        <row r="1874">
          <cell r="C1874">
            <v>2013</v>
          </cell>
          <cell r="D1874" t="str">
            <v>CARPINTEIRO (SGSP)</v>
          </cell>
          <cell r="E1874" t="str">
            <v>H</v>
          </cell>
          <cell r="F1874">
            <v>24.1</v>
          </cell>
          <cell r="G1874">
            <v>1.9</v>
          </cell>
          <cell r="I1874">
            <v>45.798099999999998</v>
          </cell>
        </row>
        <row r="1875">
          <cell r="C1875">
            <v>31020</v>
          </cell>
          <cell r="D1875" t="str">
            <v>FECHADURA CILÍNDRICA COMPLETA, 55MM, ACAB. CROM. C/ACES.E GUARN: ROSETA, TESTA, CONTRA TESTA - TRÁFEGO INTENSO</v>
          </cell>
          <cell r="E1875" t="str">
            <v>Un</v>
          </cell>
          <cell r="F1875">
            <v>212.82</v>
          </cell>
          <cell r="G1875">
            <v>1</v>
          </cell>
          <cell r="I1875">
            <v>212.82</v>
          </cell>
        </row>
        <row r="1876">
          <cell r="A1876">
            <v>70212</v>
          </cell>
          <cell r="B1876" t="str">
            <v>CONJUNTO DE FECHADURA DE CILINDRO, BICO DE PAPAGAIO (22MM) - PORTA DE CORRER</v>
          </cell>
          <cell r="H1876" t="str">
            <v>UN</v>
          </cell>
          <cell r="J1876">
            <v>257.89999999999998</v>
          </cell>
        </row>
        <row r="1877">
          <cell r="C1877">
            <v>2013</v>
          </cell>
          <cell r="D1877" t="str">
            <v>CARPINTEIRO (SGSP)</v>
          </cell>
          <cell r="E1877" t="str">
            <v>H</v>
          </cell>
          <cell r="F1877">
            <v>24.1</v>
          </cell>
          <cell r="G1877">
            <v>1.9</v>
          </cell>
          <cell r="I1877">
            <v>45.798099999999998</v>
          </cell>
        </row>
        <row r="1878">
          <cell r="C1878">
            <v>31022</v>
          </cell>
          <cell r="D1878" t="str">
            <v>FECHADURA CILINDRO - BICO DE PAPAGAIO - 22MM P/  PORTA DE CORRER</v>
          </cell>
          <cell r="E1878" t="str">
            <v>Un</v>
          </cell>
          <cell r="F1878">
            <v>190.44</v>
          </cell>
          <cell r="G1878">
            <v>1</v>
          </cell>
          <cell r="I1878">
            <v>190.44</v>
          </cell>
        </row>
        <row r="1879">
          <cell r="C1879">
            <v>31062</v>
          </cell>
          <cell r="D1879" t="str">
            <v>PUXADOR TIPO CONCHA - EM LATÃO CROMADO COM FURO</v>
          </cell>
          <cell r="E1879" t="str">
            <v>Un</v>
          </cell>
          <cell r="F1879">
            <v>10.83</v>
          </cell>
          <cell r="G1879">
            <v>2</v>
          </cell>
          <cell r="I1879">
            <v>21.66</v>
          </cell>
        </row>
        <row r="1880">
          <cell r="A1880">
            <v>70216</v>
          </cell>
          <cell r="B1880" t="str">
            <v>FECHADURA TIPO GORGE (55MM) - TRÁFEGO INTENSO,  MAÇANETA EM ZEMAC, GUARNIÇÕES EM AÇO, ACABAMENTO CROMADO BRILHANTE</v>
          </cell>
          <cell r="H1880" t="str">
            <v>UN</v>
          </cell>
          <cell r="J1880">
            <v>257.49</v>
          </cell>
        </row>
        <row r="1881">
          <cell r="C1881">
            <v>2013</v>
          </cell>
          <cell r="D1881" t="str">
            <v>CARPINTEIRO (SGSP)</v>
          </cell>
          <cell r="E1881" t="str">
            <v>H</v>
          </cell>
          <cell r="F1881">
            <v>24.1</v>
          </cell>
          <cell r="G1881">
            <v>2.1</v>
          </cell>
          <cell r="I1881">
            <v>50.619</v>
          </cell>
        </row>
        <row r="1882">
          <cell r="C1882">
            <v>31032</v>
          </cell>
          <cell r="D1882" t="str">
            <v>FECHADURA TIPO GORGE - 55MM - USO INTERNO - ZAMACK - TRÁFEGO INTENSO</v>
          </cell>
          <cell r="E1882" t="str">
            <v>Un</v>
          </cell>
          <cell r="F1882">
            <v>206.87</v>
          </cell>
          <cell r="G1882">
            <v>1</v>
          </cell>
          <cell r="I1882">
            <v>206.87</v>
          </cell>
        </row>
        <row r="1883">
          <cell r="A1883">
            <v>70219</v>
          </cell>
          <cell r="B1883" t="str">
            <v>FECHADURA TIPO GORGE, SÓ LINGUETA, 55MM, TRÁFEGO INTENSO</v>
          </cell>
          <cell r="H1883" t="str">
            <v>UN</v>
          </cell>
          <cell r="J1883">
            <v>124.64</v>
          </cell>
        </row>
        <row r="1884">
          <cell r="C1884">
            <v>2013</v>
          </cell>
          <cell r="D1884" t="str">
            <v>CARPINTEIRO (SGSP)</v>
          </cell>
          <cell r="E1884" t="str">
            <v>H</v>
          </cell>
          <cell r="F1884">
            <v>24.1</v>
          </cell>
          <cell r="G1884">
            <v>1.9</v>
          </cell>
          <cell r="I1884">
            <v>45.798099999999998</v>
          </cell>
        </row>
        <row r="1885">
          <cell r="C1885">
            <v>31030</v>
          </cell>
          <cell r="D1885" t="str">
            <v>FECHADURA TIPO GORGE 55 MM - SOMENTE A LINGUETA - P/ PORTA INTERNA DE ABRIR (LATÃO CROMADO)</v>
          </cell>
          <cell r="E1885" t="str">
            <v>Un</v>
          </cell>
          <cell r="F1885">
            <v>78.84</v>
          </cell>
          <cell r="G1885">
            <v>1</v>
          </cell>
          <cell r="I1885">
            <v>78.84</v>
          </cell>
        </row>
        <row r="1886">
          <cell r="A1886">
            <v>70231</v>
          </cell>
          <cell r="B1886" t="str">
            <v>FECHADURA TIPO TRANQUETA E TRINCO (55MM) - TRÁFEGO INTENSO, MAÇANETA EM ZAMAC, GUARNIÇÕES EM AÇO, ACABAMENTO CROMADO BRILHANTE - PORTA DE SANITÁRIO</v>
          </cell>
          <cell r="H1886" t="str">
            <v>UN</v>
          </cell>
          <cell r="J1886">
            <v>253.65</v>
          </cell>
        </row>
        <row r="1887">
          <cell r="C1887">
            <v>2013</v>
          </cell>
          <cell r="D1887" t="str">
            <v>CARPINTEIRO (SGSP)</v>
          </cell>
          <cell r="E1887" t="str">
            <v>H</v>
          </cell>
          <cell r="F1887">
            <v>24.1</v>
          </cell>
          <cell r="G1887">
            <v>2.1</v>
          </cell>
          <cell r="I1887">
            <v>50.619</v>
          </cell>
        </row>
        <row r="1888">
          <cell r="C1888">
            <v>31038</v>
          </cell>
          <cell r="D1888" t="str">
            <v>FECHADURA TIPO TRANQUETA E TRINCO 55MM - COMPLETA P/PORTA DE SANITÁRIO - ACABAMENTO CROMADO - TRÁFEGO INTENSO</v>
          </cell>
          <cell r="E1888" t="str">
            <v>Un</v>
          </cell>
          <cell r="F1888">
            <v>203.03</v>
          </cell>
          <cell r="G1888">
            <v>1</v>
          </cell>
          <cell r="I1888">
            <v>203.03</v>
          </cell>
        </row>
        <row r="1889">
          <cell r="A1889">
            <v>70240</v>
          </cell>
          <cell r="B1889" t="str">
            <v>CONJUNTO DE FECHADURA TIPO TETRA - SOMENTE TRANCA</v>
          </cell>
          <cell r="H1889" t="str">
            <v>CJ</v>
          </cell>
          <cell r="J1889">
            <v>127.95</v>
          </cell>
        </row>
        <row r="1890">
          <cell r="C1890">
            <v>2013</v>
          </cell>
          <cell r="D1890" t="str">
            <v>CARPINTEIRO (SGSP)</v>
          </cell>
          <cell r="E1890" t="str">
            <v>H</v>
          </cell>
          <cell r="F1890">
            <v>24.1</v>
          </cell>
          <cell r="G1890">
            <v>1.9</v>
          </cell>
          <cell r="I1890">
            <v>45.798099999999998</v>
          </cell>
        </row>
        <row r="1891">
          <cell r="C1891">
            <v>31097</v>
          </cell>
          <cell r="D1891" t="str">
            <v>TRANCA TIPO TETRA SEM MAÇANETAS, SOMENTE COM ROSETA ACAB CROMADO</v>
          </cell>
          <cell r="E1891" t="str">
            <v>Un</v>
          </cell>
          <cell r="F1891">
            <v>82.15</v>
          </cell>
          <cell r="G1891">
            <v>1</v>
          </cell>
          <cell r="I1891">
            <v>82.15</v>
          </cell>
        </row>
        <row r="1892">
          <cell r="A1892">
            <v>70250</v>
          </cell>
          <cell r="B1892" t="str">
            <v>TARGETA DE SOBREPOR,TIPO "LIVRE-OCUPADO"- 60X65MM</v>
          </cell>
          <cell r="H1892" t="str">
            <v>UN</v>
          </cell>
          <cell r="J1892">
            <v>158.77000000000001</v>
          </cell>
        </row>
        <row r="1893">
          <cell r="C1893">
            <v>2013</v>
          </cell>
          <cell r="D1893" t="str">
            <v>CARPINTEIRO (SGSP)</v>
          </cell>
          <cell r="E1893" t="str">
            <v>H</v>
          </cell>
          <cell r="F1893">
            <v>24.1</v>
          </cell>
          <cell r="G1893">
            <v>1.3</v>
          </cell>
          <cell r="I1893">
            <v>31.3355</v>
          </cell>
        </row>
        <row r="1894">
          <cell r="C1894">
            <v>31068</v>
          </cell>
          <cell r="D1894" t="str">
            <v>TARGETA DE SOBREPOR "LIVRE-OCUPADO" - ZAMACK CROMADO</v>
          </cell>
          <cell r="E1894" t="str">
            <v>Un</v>
          </cell>
          <cell r="F1894">
            <v>127.43</v>
          </cell>
          <cell r="G1894">
            <v>1</v>
          </cell>
          <cell r="I1894">
            <v>127.43</v>
          </cell>
        </row>
        <row r="1895">
          <cell r="A1895">
            <v>70251</v>
          </cell>
          <cell r="B1895" t="str">
            <v>FECHO DE EMBUTIR, TRAVA ACIONADA POR ALAVANCA, 3/4"X400MM - PORTA 2 FOLHAS</v>
          </cell>
          <cell r="H1895" t="str">
            <v>UN</v>
          </cell>
          <cell r="J1895">
            <v>309.73</v>
          </cell>
        </row>
        <row r="1896">
          <cell r="C1896">
            <v>2013</v>
          </cell>
          <cell r="D1896" t="str">
            <v>CARPINTEIRO (SGSP)</v>
          </cell>
          <cell r="E1896" t="str">
            <v>H</v>
          </cell>
          <cell r="F1896">
            <v>24.1</v>
          </cell>
          <cell r="G1896">
            <v>0.3</v>
          </cell>
          <cell r="I1896">
            <v>7.2312000000000003</v>
          </cell>
        </row>
        <row r="1897">
          <cell r="C1897">
            <v>31044</v>
          </cell>
          <cell r="D1897" t="str">
            <v>FECHO DE EMBUTIR COM ALAVANCA - LATÃO LAMINADO CROMADO ALT. 400 MM</v>
          </cell>
          <cell r="E1897" t="str">
            <v>Un</v>
          </cell>
          <cell r="F1897">
            <v>302.5</v>
          </cell>
          <cell r="G1897">
            <v>1</v>
          </cell>
          <cell r="I1897">
            <v>302.5</v>
          </cell>
        </row>
        <row r="1898">
          <cell r="A1898">
            <v>70252</v>
          </cell>
          <cell r="B1898" t="str">
            <v>FECHO DE EMBUTIR,TRAVA ACIONADA POR ALAVANCA, 3/4"X200MM - PORTA 2 FOLHAS</v>
          </cell>
          <cell r="H1898" t="str">
            <v>UN</v>
          </cell>
          <cell r="J1898">
            <v>157.94999999999999</v>
          </cell>
        </row>
        <row r="1899">
          <cell r="C1899">
            <v>2013</v>
          </cell>
          <cell r="D1899" t="str">
            <v>CARPINTEIRO (SGSP)</v>
          </cell>
          <cell r="E1899" t="str">
            <v>H</v>
          </cell>
          <cell r="F1899">
            <v>24.1</v>
          </cell>
          <cell r="G1899">
            <v>0.8</v>
          </cell>
          <cell r="I1899">
            <v>19.2834</v>
          </cell>
        </row>
        <row r="1900">
          <cell r="C1900">
            <v>31042</v>
          </cell>
          <cell r="D1900" t="str">
            <v>FECHO DE EMBUTIR COM ALAVANCA , LATÃO LAMINADO CROMADO ALT. 200 MM</v>
          </cell>
          <cell r="E1900" t="str">
            <v>Un</v>
          </cell>
          <cell r="F1900">
            <v>138.66999999999999</v>
          </cell>
          <cell r="G1900">
            <v>1</v>
          </cell>
          <cell r="I1900">
            <v>138.66999999999999</v>
          </cell>
        </row>
        <row r="1901">
          <cell r="A1901">
            <v>70264</v>
          </cell>
          <cell r="B1901" t="str">
            <v>MOLA FECHA-PORTA,TIPO LEVE (AMORTECEDOR HIDRÁULICO)</v>
          </cell>
          <cell r="H1901" t="str">
            <v>UN</v>
          </cell>
          <cell r="J1901">
            <v>261.8</v>
          </cell>
        </row>
        <row r="1902">
          <cell r="C1902">
            <v>2013</v>
          </cell>
          <cell r="D1902" t="str">
            <v>CARPINTEIRO (SGSP)</v>
          </cell>
          <cell r="E1902" t="str">
            <v>H</v>
          </cell>
          <cell r="F1902">
            <v>24.1</v>
          </cell>
          <cell r="G1902">
            <v>0.4</v>
          </cell>
          <cell r="I1902">
            <v>9.6417000000000002</v>
          </cell>
        </row>
        <row r="1903">
          <cell r="C1903">
            <v>31050</v>
          </cell>
          <cell r="D1903" t="str">
            <v>MOLA HIDRÁULICA AÉREA P/ FECHAMENTO DE PORTA - TIPO LEVE</v>
          </cell>
          <cell r="E1903" t="str">
            <v>Un</v>
          </cell>
          <cell r="F1903">
            <v>252.16</v>
          </cell>
          <cell r="G1903">
            <v>1</v>
          </cell>
          <cell r="I1903">
            <v>252.16</v>
          </cell>
        </row>
        <row r="1904">
          <cell r="A1904">
            <v>70265</v>
          </cell>
          <cell r="B1904" t="str">
            <v>MOLA FECHA-PORTA,TIPO PESADO</v>
          </cell>
          <cell r="H1904" t="str">
            <v>UN</v>
          </cell>
          <cell r="J1904">
            <v>320.64</v>
          </cell>
        </row>
        <row r="1905">
          <cell r="C1905">
            <v>2013</v>
          </cell>
          <cell r="D1905" t="str">
            <v>CARPINTEIRO (SGSP)</v>
          </cell>
          <cell r="E1905" t="str">
            <v>H</v>
          </cell>
          <cell r="F1905">
            <v>24.1</v>
          </cell>
          <cell r="G1905">
            <v>0.4</v>
          </cell>
          <cell r="I1905">
            <v>9.6417000000000002</v>
          </cell>
        </row>
        <row r="1906">
          <cell r="C1906">
            <v>31052</v>
          </cell>
          <cell r="D1906" t="str">
            <v>MOLA HIDRÁULICA AÉREA P/ FECHAMENTO DE PORTA - TIPO PESADO</v>
          </cell>
          <cell r="E1906" t="str">
            <v>Un</v>
          </cell>
          <cell r="F1906">
            <v>311</v>
          </cell>
          <cell r="G1906">
            <v>1</v>
          </cell>
          <cell r="I1906">
            <v>311</v>
          </cell>
        </row>
        <row r="1907">
          <cell r="A1907">
            <v>70266</v>
          </cell>
          <cell r="B1907" t="str">
            <v>MOLA VAI-E-VEM, DE TOPO</v>
          </cell>
          <cell r="H1907" t="str">
            <v>UN</v>
          </cell>
          <cell r="J1907">
            <v>497.17</v>
          </cell>
        </row>
        <row r="1908">
          <cell r="C1908">
            <v>2013</v>
          </cell>
          <cell r="D1908" t="str">
            <v>CARPINTEIRO (SGSP)</v>
          </cell>
          <cell r="E1908" t="str">
            <v>H</v>
          </cell>
          <cell r="F1908">
            <v>24.1</v>
          </cell>
          <cell r="G1908">
            <v>0.6</v>
          </cell>
          <cell r="I1908">
            <v>14.4625</v>
          </cell>
        </row>
        <row r="1909">
          <cell r="C1909">
            <v>31054</v>
          </cell>
          <cell r="D1909" t="str">
            <v>MOLA VAI-E-VEM DE TOPO</v>
          </cell>
          <cell r="E1909" t="str">
            <v>Un</v>
          </cell>
          <cell r="F1909">
            <v>482.71</v>
          </cell>
          <cell r="G1909">
            <v>1</v>
          </cell>
          <cell r="I1909">
            <v>482.71</v>
          </cell>
        </row>
        <row r="1910">
          <cell r="A1910">
            <v>70273</v>
          </cell>
          <cell r="B1910" t="str">
            <v>CADEADO DE LATÃO (COM CILINDRO E TRAVA DUPLA) - 35MM PESO MÍNIMO 140G</v>
          </cell>
          <cell r="H1910" t="str">
            <v>UN</v>
          </cell>
          <cell r="J1910">
            <v>31.92</v>
          </cell>
        </row>
        <row r="1911">
          <cell r="C1911">
            <v>31006</v>
          </cell>
          <cell r="D1911" t="str">
            <v>CADEADO DE LATÃO - 35MM - TRAVA DUPLA - PESO MÍNIMO 140 GR</v>
          </cell>
          <cell r="E1911" t="str">
            <v>Un</v>
          </cell>
          <cell r="F1911">
            <v>31.92</v>
          </cell>
          <cell r="G1911">
            <v>1</v>
          </cell>
          <cell r="I1911">
            <v>31.92</v>
          </cell>
        </row>
        <row r="1912">
          <cell r="A1912">
            <v>70280</v>
          </cell>
          <cell r="B1912" t="str">
            <v>PORTA-CADEADO DE FERRO PINTADO - 63MM PESO MÍNIMO 25G</v>
          </cell>
          <cell r="H1912" t="str">
            <v>UN</v>
          </cell>
          <cell r="J1912">
            <v>10.62</v>
          </cell>
        </row>
        <row r="1913">
          <cell r="C1913">
            <v>2013</v>
          </cell>
          <cell r="D1913" t="str">
            <v>CARPINTEIRO (SGSP)</v>
          </cell>
          <cell r="E1913" t="str">
            <v>H</v>
          </cell>
          <cell r="F1913">
            <v>24.1</v>
          </cell>
          <cell r="G1913">
            <v>0.3</v>
          </cell>
          <cell r="I1913">
            <v>7.2312000000000003</v>
          </cell>
        </row>
        <row r="1914">
          <cell r="C1914">
            <v>31056</v>
          </cell>
          <cell r="D1914" t="str">
            <v>PORTA CADEADO 63 MM - AÇO ZINCADO</v>
          </cell>
          <cell r="E1914" t="str">
            <v>Un</v>
          </cell>
          <cell r="F1914">
            <v>3.39</v>
          </cell>
          <cell r="G1914">
            <v>1</v>
          </cell>
          <cell r="I1914">
            <v>3.39</v>
          </cell>
        </row>
        <row r="1915">
          <cell r="A1915">
            <v>70281</v>
          </cell>
          <cell r="B1915" t="str">
            <v>PORTA-CADEADO DE FERRO PINTADO - 89MM PESO MÍNIMO 115G</v>
          </cell>
          <cell r="H1915" t="str">
            <v>UN</v>
          </cell>
          <cell r="J1915">
            <v>15.2</v>
          </cell>
        </row>
        <row r="1916">
          <cell r="C1916">
            <v>2013</v>
          </cell>
          <cell r="D1916" t="str">
            <v>CARPINTEIRO (SGSP)</v>
          </cell>
          <cell r="E1916" t="str">
            <v>H</v>
          </cell>
          <cell r="F1916">
            <v>24.1</v>
          </cell>
          <cell r="G1916">
            <v>0.3</v>
          </cell>
          <cell r="I1916">
            <v>7.2312000000000003</v>
          </cell>
        </row>
        <row r="1917">
          <cell r="C1917">
            <v>31058</v>
          </cell>
          <cell r="D1917" t="str">
            <v>PORTA CADEADO 89 MM - AÇO ZINCADO</v>
          </cell>
          <cell r="E1917" t="str">
            <v>Un</v>
          </cell>
          <cell r="F1917">
            <v>7.97</v>
          </cell>
          <cell r="G1917">
            <v>1</v>
          </cell>
          <cell r="I1917">
            <v>7.97</v>
          </cell>
        </row>
        <row r="1918">
          <cell r="A1918">
            <v>70290</v>
          </cell>
          <cell r="B1918" t="str">
            <v>BARRA ANTI-PÂNICO PARA  PORTA 1 FOLHA - COLOCADA</v>
          </cell>
          <cell r="H1918" t="str">
            <v>UN</v>
          </cell>
          <cell r="J1918">
            <v>898.7</v>
          </cell>
        </row>
        <row r="1919">
          <cell r="C1919">
            <v>2013</v>
          </cell>
          <cell r="D1919" t="str">
            <v>CARPINTEIRO (SGSP)</v>
          </cell>
          <cell r="E1919" t="str">
            <v>H</v>
          </cell>
          <cell r="F1919">
            <v>24.1</v>
          </cell>
          <cell r="G1919">
            <v>0.7</v>
          </cell>
          <cell r="I1919">
            <v>16.873000000000001</v>
          </cell>
        </row>
        <row r="1920">
          <cell r="C1920">
            <v>31095</v>
          </cell>
          <cell r="D1920" t="str">
            <v>BARRA ANTI PÂNICO PARA PORTA 1 FOLHA (COM ATÉ 1,00M) SEM CHAVE</v>
          </cell>
          <cell r="E1920" t="str">
            <v>Un</v>
          </cell>
          <cell r="F1920">
            <v>881.83</v>
          </cell>
          <cell r="G1920">
            <v>1</v>
          </cell>
          <cell r="I1920">
            <v>881.83</v>
          </cell>
        </row>
        <row r="1921">
          <cell r="A1921">
            <v>70295</v>
          </cell>
          <cell r="B1921" t="str">
            <v>RESPIRO PARA ARMÁRIO EM LATÃO CROMADO - DIÂMETRO 10CM</v>
          </cell>
          <cell r="H1921" t="str">
            <v>UN</v>
          </cell>
          <cell r="J1921">
            <v>50.91</v>
          </cell>
        </row>
        <row r="1922">
          <cell r="C1922">
            <v>2013</v>
          </cell>
          <cell r="D1922" t="str">
            <v>CARPINTEIRO (SGSP)</v>
          </cell>
          <cell r="E1922" t="str">
            <v>H</v>
          </cell>
          <cell r="F1922">
            <v>24.1</v>
          </cell>
          <cell r="G1922">
            <v>1.3</v>
          </cell>
          <cell r="I1922">
            <v>31.3355</v>
          </cell>
        </row>
        <row r="1923">
          <cell r="C1923">
            <v>17039</v>
          </cell>
          <cell r="D1923" t="str">
            <v>PARAFUSO ZINCADO BRANCO - FENDA SIMPLES - CABEÇA CHATA P/ MADEIRA - DIÂMETRO 6,1 MM - COMPRIMENTO 90MM</v>
          </cell>
          <cell r="E1923" t="str">
            <v>Un</v>
          </cell>
          <cell r="F1923">
            <v>0.72</v>
          </cell>
          <cell r="G1923">
            <v>2</v>
          </cell>
          <cell r="I1923">
            <v>1.44</v>
          </cell>
        </row>
        <row r="1924">
          <cell r="C1924">
            <v>31045</v>
          </cell>
          <cell r="D1924" t="str">
            <v>RESPIRADOR DE LATÃO 10 CM</v>
          </cell>
          <cell r="E1924" t="str">
            <v>Un</v>
          </cell>
          <cell r="F1924">
            <v>18.13</v>
          </cell>
          <cell r="G1924">
            <v>1</v>
          </cell>
          <cell r="I1924">
            <v>18.13</v>
          </cell>
        </row>
        <row r="1925">
          <cell r="A1925">
            <v>70301</v>
          </cell>
          <cell r="B1925" t="str">
            <v>PM.50 - PORTA DE MADEIRA LISA COMUM/ ENCABEÇADA, REVESTIDA COM LAMINADO MELAMÍNICO - 2 FOLHAS 124X210CM</v>
          </cell>
          <cell r="H1925" t="str">
            <v>UN</v>
          </cell>
          <cell r="J1925">
            <v>1351.59</v>
          </cell>
        </row>
        <row r="1926">
          <cell r="C1926">
            <v>2013</v>
          </cell>
          <cell r="D1926" t="str">
            <v>CARPINTEIRO (SGSP)</v>
          </cell>
          <cell r="E1926" t="str">
            <v>H</v>
          </cell>
          <cell r="F1926">
            <v>24.1</v>
          </cell>
          <cell r="G1926">
            <v>8</v>
          </cell>
          <cell r="I1926">
            <v>192.83439999999999</v>
          </cell>
        </row>
        <row r="1927">
          <cell r="C1927">
            <v>2014</v>
          </cell>
          <cell r="D1927" t="str">
            <v>AJUDANTE DE CARPINTEIRO (SGSP)</v>
          </cell>
          <cell r="E1927" t="str">
            <v>H</v>
          </cell>
          <cell r="F1927">
            <v>19.559999999999999</v>
          </cell>
          <cell r="G1927">
            <v>3</v>
          </cell>
          <cell r="I1927">
            <v>58.701000000000001</v>
          </cell>
        </row>
        <row r="1928">
          <cell r="C1928">
            <v>17039</v>
          </cell>
          <cell r="D1928" t="str">
            <v>PARAFUSO ZINCADO BRANCO - FENDA SIMPLES - CABEÇA CHATA P/ MADEIRA - DIÂMETRO 6,1 MM - COMPRIMENTO 90MM</v>
          </cell>
          <cell r="E1928" t="str">
            <v>Un</v>
          </cell>
          <cell r="F1928">
            <v>0.72</v>
          </cell>
          <cell r="G1928">
            <v>8</v>
          </cell>
          <cell r="I1928">
            <v>5.76</v>
          </cell>
        </row>
        <row r="1929">
          <cell r="C1929">
            <v>19015</v>
          </cell>
          <cell r="D1929" t="str">
            <v>COLA DE CONTATO</v>
          </cell>
          <cell r="E1929" t="str">
            <v>Kg</v>
          </cell>
          <cell r="F1929">
            <v>31.55</v>
          </cell>
          <cell r="G1929">
            <v>2.6</v>
          </cell>
          <cell r="I1929">
            <v>82.03</v>
          </cell>
        </row>
        <row r="1930">
          <cell r="C1930">
            <v>21053</v>
          </cell>
          <cell r="D1930" t="str">
            <v>RIPA DE IMBUIA 3,5 X 1,5 CM</v>
          </cell>
          <cell r="E1930" t="str">
            <v>M</v>
          </cell>
          <cell r="F1930">
            <v>4.78</v>
          </cell>
          <cell r="G1930">
            <v>2.1</v>
          </cell>
          <cell r="I1930">
            <v>10.038</v>
          </cell>
        </row>
        <row r="1931">
          <cell r="C1931">
            <v>30060</v>
          </cell>
          <cell r="D1931" t="str">
            <v>PORTA LISA 62 X 210 CM - ENCABEÇADA - COMPENSADA/SARRAFEADA PADRÃO IMBUIA E CEDRO P/ PINTURA A ÓLEO/VERNIZ - E=35MM</v>
          </cell>
          <cell r="E1931" t="str">
            <v>Un</v>
          </cell>
          <cell r="F1931">
            <v>256.49</v>
          </cell>
          <cell r="G1931">
            <v>2</v>
          </cell>
          <cell r="I1931">
            <v>512.98</v>
          </cell>
        </row>
        <row r="1932">
          <cell r="C1932">
            <v>31008</v>
          </cell>
          <cell r="D1932" t="str">
            <v>DOBRADIÇA 3.1/2" X 3" REFORÇADA DE AÇO CROMADO - COM ANÉIS E BOLAS</v>
          </cell>
          <cell r="E1932" t="str">
            <v>Un</v>
          </cell>
          <cell r="F1932">
            <v>22.59</v>
          </cell>
          <cell r="G1932">
            <v>6</v>
          </cell>
          <cell r="I1932">
            <v>135.54</v>
          </cell>
        </row>
        <row r="1933">
          <cell r="C1933">
            <v>32530</v>
          </cell>
          <cell r="D1933" t="str">
            <v>CHAPA DE LAMINADO MELAMÍNICO 1 MM - ACABAMENTO TEXTURIZADO COR BRANCA (P/ REVESTIMENTO DE PORTAS COMPENSADAS)</v>
          </cell>
          <cell r="E1933" t="str">
            <v>M2</v>
          </cell>
          <cell r="F1933">
            <v>64.31</v>
          </cell>
          <cell r="G1933">
            <v>5.5</v>
          </cell>
          <cell r="I1933">
            <v>353.70499999999998</v>
          </cell>
        </row>
        <row r="1934">
          <cell r="A1934">
            <v>70302</v>
          </cell>
          <cell r="B1934" t="str">
            <v>PM.51 - PORTA DE MADEIRA LISA COMUM/ ENCABEÇADA, REVESTIDA COM LAMINADO MELAMÍNICO - 2 FOLHAS 144X210CM</v>
          </cell>
          <cell r="H1934" t="str">
            <v>UN</v>
          </cell>
          <cell r="J1934">
            <v>1423.66</v>
          </cell>
        </row>
        <row r="1935">
          <cell r="C1935">
            <v>2013</v>
          </cell>
          <cell r="D1935" t="str">
            <v>CARPINTEIRO (SGSP)</v>
          </cell>
          <cell r="E1935" t="str">
            <v>H</v>
          </cell>
          <cell r="F1935">
            <v>24.1</v>
          </cell>
          <cell r="G1935">
            <v>8</v>
          </cell>
          <cell r="I1935">
            <v>192.83439999999999</v>
          </cell>
        </row>
        <row r="1936">
          <cell r="C1936">
            <v>2014</v>
          </cell>
          <cell r="D1936" t="str">
            <v>AJUDANTE DE CARPINTEIRO (SGSP)</v>
          </cell>
          <cell r="E1936" t="str">
            <v>H</v>
          </cell>
          <cell r="F1936">
            <v>19.559999999999999</v>
          </cell>
          <cell r="G1936">
            <v>3</v>
          </cell>
          <cell r="I1936">
            <v>58.701000000000001</v>
          </cell>
        </row>
        <row r="1937">
          <cell r="C1937">
            <v>17039</v>
          </cell>
          <cell r="D1937" t="str">
            <v>PARAFUSO ZINCADO BRANCO - FENDA SIMPLES - CABEÇA CHATA P/ MADEIRA - DIÂMETRO 6,1 MM - COMPRIMENTO 90MM</v>
          </cell>
          <cell r="E1937" t="str">
            <v>Un</v>
          </cell>
          <cell r="F1937">
            <v>0.72</v>
          </cell>
          <cell r="G1937">
            <v>8</v>
          </cell>
          <cell r="I1937">
            <v>5.76</v>
          </cell>
        </row>
        <row r="1938">
          <cell r="C1938">
            <v>19015</v>
          </cell>
          <cell r="D1938" t="str">
            <v>COLA DE CONTATO</v>
          </cell>
          <cell r="E1938" t="str">
            <v>Kg</v>
          </cell>
          <cell r="F1938">
            <v>31.55</v>
          </cell>
          <cell r="G1938">
            <v>3.05</v>
          </cell>
          <cell r="I1938">
            <v>96.227500000000006</v>
          </cell>
        </row>
        <row r="1939">
          <cell r="C1939">
            <v>21053</v>
          </cell>
          <cell r="D1939" t="str">
            <v>RIPA DE IMBUIA 3,5 X 1,5 CM</v>
          </cell>
          <cell r="E1939" t="str">
            <v>M</v>
          </cell>
          <cell r="F1939">
            <v>4.78</v>
          </cell>
          <cell r="G1939">
            <v>2.1</v>
          </cell>
          <cell r="I1939">
            <v>10.038</v>
          </cell>
        </row>
        <row r="1940">
          <cell r="C1940">
            <v>30061</v>
          </cell>
          <cell r="D1940" t="str">
            <v>PORTA LISA 72 X 210 CM - ENCABEÇADA - COMPENSADA/SARRAFEADA PADRÃO IMBUIA E CEDRO P/ PINTURA A ÓLEO/VERNIZ - E=35MM</v>
          </cell>
          <cell r="E1940" t="str">
            <v>Un</v>
          </cell>
          <cell r="F1940">
            <v>256.49</v>
          </cell>
          <cell r="G1940">
            <v>2</v>
          </cell>
          <cell r="I1940">
            <v>512.98</v>
          </cell>
        </row>
        <row r="1941">
          <cell r="C1941">
            <v>31008</v>
          </cell>
          <cell r="D1941" t="str">
            <v>DOBRADIÇA 3.1/2" X 3" REFORÇADA DE AÇO CROMADO - COM ANÉIS E BOLAS</v>
          </cell>
          <cell r="E1941" t="str">
            <v>Un</v>
          </cell>
          <cell r="F1941">
            <v>22.59</v>
          </cell>
          <cell r="G1941">
            <v>6</v>
          </cell>
          <cell r="I1941">
            <v>135.54</v>
          </cell>
        </row>
        <row r="1942">
          <cell r="C1942">
            <v>32530</v>
          </cell>
          <cell r="D1942" t="str">
            <v>CHAPA DE LAMINADO MELAMÍNICO 1 MM - ACABAMENTO TEXTURIZADO COR BRANCA (P/ REVESTIMENTO DE PORTAS COMPENSADAS)</v>
          </cell>
          <cell r="E1942" t="str">
            <v>M2</v>
          </cell>
          <cell r="F1942">
            <v>64.31</v>
          </cell>
          <cell r="G1942">
            <v>6.4</v>
          </cell>
          <cell r="I1942">
            <v>411.584</v>
          </cell>
        </row>
        <row r="1943">
          <cell r="A1943">
            <v>70303</v>
          </cell>
          <cell r="B1943" t="str">
            <v>PM.52 - PORTA DE MADEIRA LISA COMUM/ ENCABEÇADA, REVESTIDA COM LAMINADO MELAMÍNICO - 2 FOLHAS 164X210CM</v>
          </cell>
          <cell r="H1943" t="str">
            <v>UN</v>
          </cell>
          <cell r="J1943">
            <v>1495.12</v>
          </cell>
        </row>
        <row r="1944">
          <cell r="C1944">
            <v>2013</v>
          </cell>
          <cell r="D1944" t="str">
            <v>CARPINTEIRO (SGSP)</v>
          </cell>
          <cell r="E1944" t="str">
            <v>H</v>
          </cell>
          <cell r="F1944">
            <v>24.1</v>
          </cell>
          <cell r="G1944">
            <v>8</v>
          </cell>
          <cell r="I1944">
            <v>192.83439999999999</v>
          </cell>
        </row>
        <row r="1945">
          <cell r="C1945">
            <v>2014</v>
          </cell>
          <cell r="D1945" t="str">
            <v>AJUDANTE DE CARPINTEIRO (SGSP)</v>
          </cell>
          <cell r="E1945" t="str">
            <v>H</v>
          </cell>
          <cell r="F1945">
            <v>19.559999999999999</v>
          </cell>
          <cell r="G1945">
            <v>3</v>
          </cell>
          <cell r="I1945">
            <v>58.701000000000001</v>
          </cell>
        </row>
        <row r="1946">
          <cell r="C1946">
            <v>17039</v>
          </cell>
          <cell r="D1946" t="str">
            <v>PARAFUSO ZINCADO BRANCO - FENDA SIMPLES - CABEÇA CHATA P/ MADEIRA - DIÂMETRO 6,1 MM - COMPRIMENTO 90MM</v>
          </cell>
          <cell r="E1946" t="str">
            <v>Un</v>
          </cell>
          <cell r="F1946">
            <v>0.72</v>
          </cell>
          <cell r="G1946">
            <v>8</v>
          </cell>
          <cell r="I1946">
            <v>5.76</v>
          </cell>
        </row>
        <row r="1947">
          <cell r="C1947">
            <v>19015</v>
          </cell>
          <cell r="D1947" t="str">
            <v>COLA DE CONTATO</v>
          </cell>
          <cell r="E1947" t="str">
            <v>Kg</v>
          </cell>
          <cell r="F1947">
            <v>31.55</v>
          </cell>
          <cell r="G1947">
            <v>3.45</v>
          </cell>
          <cell r="I1947">
            <v>108.8475</v>
          </cell>
        </row>
        <row r="1948">
          <cell r="C1948">
            <v>21053</v>
          </cell>
          <cell r="D1948" t="str">
            <v>RIPA DE IMBUIA 3,5 X 1,5 CM</v>
          </cell>
          <cell r="E1948" t="str">
            <v>M</v>
          </cell>
          <cell r="F1948">
            <v>4.78</v>
          </cell>
          <cell r="G1948">
            <v>2.1</v>
          </cell>
          <cell r="I1948">
            <v>10.038</v>
          </cell>
        </row>
        <row r="1949">
          <cell r="C1949">
            <v>30062</v>
          </cell>
          <cell r="D1949" t="str">
            <v>PORTA LISA 82 X 210 CM - ENCABEÇADA - COMPENSADA/SARRAFEADA PADRÃO IMBUIA E CEDRO P/ PINTURA A ÓLEO/VERNIZ - E=35MM</v>
          </cell>
          <cell r="E1949" t="str">
            <v>Un</v>
          </cell>
          <cell r="F1949">
            <v>256.97000000000003</v>
          </cell>
          <cell r="G1949">
            <v>2</v>
          </cell>
          <cell r="I1949">
            <v>513.94000000000005</v>
          </cell>
        </row>
        <row r="1950">
          <cell r="C1950">
            <v>31008</v>
          </cell>
          <cell r="D1950" t="str">
            <v>DOBRADIÇA 3.1/2" X 3" REFORÇADA DE AÇO CROMADO - COM ANÉIS E BOLAS</v>
          </cell>
          <cell r="E1950" t="str">
            <v>Un</v>
          </cell>
          <cell r="F1950">
            <v>22.59</v>
          </cell>
          <cell r="G1950">
            <v>6</v>
          </cell>
          <cell r="I1950">
            <v>135.54</v>
          </cell>
        </row>
        <row r="1951">
          <cell r="C1951">
            <v>32530</v>
          </cell>
          <cell r="D1951" t="str">
            <v>CHAPA DE LAMINADO MELAMÍNICO 1 MM - ACABAMENTO TEXTURIZADO COR BRANCA (P/ REVESTIMENTO DE PORTAS COMPENSADAS)</v>
          </cell>
          <cell r="E1951" t="str">
            <v>M2</v>
          </cell>
          <cell r="F1951">
            <v>64.31</v>
          </cell>
          <cell r="G1951">
            <v>7.3</v>
          </cell>
          <cell r="I1951">
            <v>469.46300000000002</v>
          </cell>
        </row>
        <row r="1952">
          <cell r="A1952">
            <v>70304</v>
          </cell>
          <cell r="B1952" t="str">
            <v>PM.53 - PORTA DE MADEIRA LISA COMUM/ ENCABEÇADA, REVESTIDA COM LAMINADO MELAMÍNICO - 2 FOLHAS 184X210CM</v>
          </cell>
          <cell r="H1952" t="str">
            <v>UN</v>
          </cell>
          <cell r="J1952">
            <v>1691.48</v>
          </cell>
        </row>
        <row r="1953">
          <cell r="C1953">
            <v>2013</v>
          </cell>
          <cell r="D1953" t="str">
            <v>CARPINTEIRO (SGSP)</v>
          </cell>
          <cell r="E1953" t="str">
            <v>H</v>
          </cell>
          <cell r="F1953">
            <v>24.1</v>
          </cell>
          <cell r="G1953">
            <v>8</v>
          </cell>
          <cell r="I1953">
            <v>192.83439999999999</v>
          </cell>
        </row>
        <row r="1954">
          <cell r="C1954">
            <v>2014</v>
          </cell>
          <cell r="D1954" t="str">
            <v>AJUDANTE DE CARPINTEIRO (SGSP)</v>
          </cell>
          <cell r="E1954" t="str">
            <v>H</v>
          </cell>
          <cell r="F1954">
            <v>19.559999999999999</v>
          </cell>
          <cell r="G1954">
            <v>3</v>
          </cell>
          <cell r="I1954">
            <v>58.701000000000001</v>
          </cell>
        </row>
        <row r="1955">
          <cell r="C1955">
            <v>17039</v>
          </cell>
          <cell r="D1955" t="str">
            <v>PARAFUSO ZINCADO BRANCO - FENDA SIMPLES - CABEÇA CHATA P/ MADEIRA - DIÂMETRO 6,1 MM - COMPRIMENTO 90MM</v>
          </cell>
          <cell r="E1955" t="str">
            <v>Un</v>
          </cell>
          <cell r="F1955">
            <v>0.72</v>
          </cell>
          <cell r="G1955">
            <v>8</v>
          </cell>
          <cell r="I1955">
            <v>5.76</v>
          </cell>
        </row>
        <row r="1956">
          <cell r="C1956">
            <v>19015</v>
          </cell>
          <cell r="D1956" t="str">
            <v>COLA DE CONTATO</v>
          </cell>
          <cell r="E1956" t="str">
            <v>Kg</v>
          </cell>
          <cell r="F1956">
            <v>31.55</v>
          </cell>
          <cell r="G1956">
            <v>3.9</v>
          </cell>
          <cell r="I1956">
            <v>123.045</v>
          </cell>
        </row>
        <row r="1957">
          <cell r="C1957">
            <v>21053</v>
          </cell>
          <cell r="D1957" t="str">
            <v>RIPA DE IMBUIA 3,5 X 1,5 CM</v>
          </cell>
          <cell r="E1957" t="str">
            <v>M</v>
          </cell>
          <cell r="F1957">
            <v>4.78</v>
          </cell>
          <cell r="G1957">
            <v>2.1</v>
          </cell>
          <cell r="I1957">
            <v>10.038</v>
          </cell>
        </row>
        <row r="1958">
          <cell r="C1958">
            <v>30063</v>
          </cell>
          <cell r="D1958" t="str">
            <v>PORTA LISA 92 X 210 CM - ENCABEÇADA - COMPENSADA/SARRAFEADA PADRÃO IMBUIA E CEDRO P/ PINTURA A ÓLEO/VERNIZ - E=35MM</v>
          </cell>
          <cell r="E1958" t="str">
            <v>Un</v>
          </cell>
          <cell r="F1958">
            <v>320.72000000000003</v>
          </cell>
          <cell r="G1958">
            <v>2</v>
          </cell>
          <cell r="I1958">
            <v>641.44000000000005</v>
          </cell>
        </row>
        <row r="1959">
          <cell r="C1959">
            <v>31008</v>
          </cell>
          <cell r="D1959" t="str">
            <v>DOBRADIÇA 3.1/2" X 3" REFORÇADA DE AÇO CROMADO - COM ANÉIS E BOLAS</v>
          </cell>
          <cell r="E1959" t="str">
            <v>Un</v>
          </cell>
          <cell r="F1959">
            <v>22.59</v>
          </cell>
          <cell r="G1959">
            <v>6</v>
          </cell>
          <cell r="I1959">
            <v>135.54</v>
          </cell>
        </row>
        <row r="1960">
          <cell r="C1960">
            <v>32530</v>
          </cell>
          <cell r="D1960" t="str">
            <v>CHAPA DE LAMINADO MELAMÍNICO 1 MM - ACABAMENTO TEXTURIZADO COR BRANCA (P/ REVESTIMENTO DE PORTAS COMPENSADAS)</v>
          </cell>
          <cell r="E1960" t="str">
            <v>M2</v>
          </cell>
          <cell r="F1960">
            <v>64.31</v>
          </cell>
          <cell r="G1960">
            <v>8.15</v>
          </cell>
          <cell r="I1960">
            <v>524.12649999999996</v>
          </cell>
        </row>
        <row r="1961">
          <cell r="A1961">
            <v>70305</v>
          </cell>
          <cell r="B1961" t="str">
            <v>PM.54 - PORTA DE MADEIRA LISA COMUM/ ENCABEÇADA, REVESTIDA COM LAMINADO MELAMÍNICO - 2 FOLHAS 204X210CM</v>
          </cell>
          <cell r="H1961" t="str">
            <v>UN</v>
          </cell>
          <cell r="J1961">
            <v>1820.96</v>
          </cell>
        </row>
        <row r="1962">
          <cell r="C1962">
            <v>2013</v>
          </cell>
          <cell r="D1962" t="str">
            <v>CARPINTEIRO (SGSP)</v>
          </cell>
          <cell r="E1962" t="str">
            <v>H</v>
          </cell>
          <cell r="F1962">
            <v>24.1</v>
          </cell>
          <cell r="G1962">
            <v>8</v>
          </cell>
          <cell r="I1962">
            <v>192.83439999999999</v>
          </cell>
        </row>
        <row r="1963">
          <cell r="C1963">
            <v>2014</v>
          </cell>
          <cell r="D1963" t="str">
            <v>AJUDANTE DE CARPINTEIRO (SGSP)</v>
          </cell>
          <cell r="E1963" t="str">
            <v>H</v>
          </cell>
          <cell r="F1963">
            <v>19.559999999999999</v>
          </cell>
          <cell r="G1963">
            <v>3</v>
          </cell>
          <cell r="I1963">
            <v>58.701000000000001</v>
          </cell>
        </row>
        <row r="1964">
          <cell r="C1964">
            <v>17039</v>
          </cell>
          <cell r="D1964" t="str">
            <v>PARAFUSO ZINCADO BRANCO - FENDA SIMPLES - CABEÇA CHATA P/ MADEIRA - DIÂMETRO 6,1 MM - COMPRIMENTO 90MM</v>
          </cell>
          <cell r="E1964" t="str">
            <v>Un</v>
          </cell>
          <cell r="F1964">
            <v>0.72</v>
          </cell>
          <cell r="G1964">
            <v>8</v>
          </cell>
          <cell r="I1964">
            <v>5.76</v>
          </cell>
        </row>
        <row r="1965">
          <cell r="C1965">
            <v>19015</v>
          </cell>
          <cell r="D1965" t="str">
            <v>COLA DE CONTATO</v>
          </cell>
          <cell r="E1965" t="str">
            <v>Kg</v>
          </cell>
          <cell r="F1965">
            <v>31.55</v>
          </cell>
          <cell r="G1965">
            <v>4.3</v>
          </cell>
          <cell r="I1965">
            <v>135.66499999999999</v>
          </cell>
        </row>
        <row r="1966">
          <cell r="C1966">
            <v>21053</v>
          </cell>
          <cell r="D1966" t="str">
            <v>RIPA DE IMBUIA 3,5 X 1,5 CM</v>
          </cell>
          <cell r="E1966" t="str">
            <v>M</v>
          </cell>
          <cell r="F1966">
            <v>4.78</v>
          </cell>
          <cell r="G1966">
            <v>2.1</v>
          </cell>
          <cell r="I1966">
            <v>10.038</v>
          </cell>
        </row>
        <row r="1967">
          <cell r="C1967">
            <v>30064</v>
          </cell>
          <cell r="D1967" t="str">
            <v>PORTA LISA 102 X 210 CM - ENCABEÇADA -COMPENSADA/SARRAFEADA PADRÃO IMBUIA E CEDRO P/ PINTURA A ÓLEO/VERNIZ - E=35MM</v>
          </cell>
          <cell r="E1967" t="str">
            <v>Un</v>
          </cell>
          <cell r="F1967">
            <v>350.53</v>
          </cell>
          <cell r="G1967">
            <v>2</v>
          </cell>
          <cell r="I1967">
            <v>701.06</v>
          </cell>
        </row>
        <row r="1968">
          <cell r="C1968">
            <v>31008</v>
          </cell>
          <cell r="D1968" t="str">
            <v>DOBRADIÇA 3.1/2" X 3" REFORÇADA DE AÇO CROMADO - COM ANÉIS E BOLAS</v>
          </cell>
          <cell r="E1968" t="str">
            <v>Un</v>
          </cell>
          <cell r="F1968">
            <v>22.59</v>
          </cell>
          <cell r="G1968">
            <v>6</v>
          </cell>
          <cell r="I1968">
            <v>135.54</v>
          </cell>
        </row>
        <row r="1969">
          <cell r="C1969">
            <v>32530</v>
          </cell>
          <cell r="D1969" t="str">
            <v>CHAPA DE LAMINADO MELAMÍNICO 1 MM - ACABAMENTO TEXTURIZADO COR BRANCA (P/ REVESTIMENTO DE PORTAS COMPENSADAS)</v>
          </cell>
          <cell r="E1969" t="str">
            <v>M2</v>
          </cell>
          <cell r="F1969">
            <v>64.31</v>
          </cell>
          <cell r="G1969">
            <v>9.0399999999999991</v>
          </cell>
          <cell r="I1969">
            <v>581.36239999999998</v>
          </cell>
        </row>
        <row r="1970">
          <cell r="A1970">
            <v>70322</v>
          </cell>
          <cell r="B1970" t="str">
            <v>PM.57 - PORTA GUICHÊ EM MADEIRA LISA ESPECIAL/ SÓLIDA - 82X210CM - REVESTIDA COM LAMINADO  MELAMÍNICO</v>
          </cell>
          <cell r="H1970" t="str">
            <v>UN</v>
          </cell>
          <cell r="J1970">
            <v>1133.7</v>
          </cell>
        </row>
        <row r="1971">
          <cell r="C1971">
            <v>2013</v>
          </cell>
          <cell r="D1971" t="str">
            <v>CARPINTEIRO (SGSP)</v>
          </cell>
          <cell r="E1971" t="str">
            <v>H</v>
          </cell>
          <cell r="F1971">
            <v>24.1</v>
          </cell>
          <cell r="G1971">
            <v>4.5</v>
          </cell>
          <cell r="I1971">
            <v>108.4693</v>
          </cell>
        </row>
        <row r="1972">
          <cell r="C1972">
            <v>2014</v>
          </cell>
          <cell r="D1972" t="str">
            <v>AJUDANTE DE CARPINTEIRO (SGSP)</v>
          </cell>
          <cell r="E1972" t="str">
            <v>H</v>
          </cell>
          <cell r="F1972">
            <v>19.559999999999999</v>
          </cell>
          <cell r="G1972">
            <v>2</v>
          </cell>
          <cell r="I1972">
            <v>39.134</v>
          </cell>
        </row>
        <row r="1973">
          <cell r="C1973">
            <v>11021</v>
          </cell>
          <cell r="D1973" t="str">
            <v>COMPENSADO RESINADO 12MM COLA BRANCA - CHAPA DE 2,20 X 1,10 M</v>
          </cell>
          <cell r="E1973" t="str">
            <v>M2</v>
          </cell>
          <cell r="F1973">
            <v>37.380000000000003</v>
          </cell>
          <cell r="G1973">
            <v>0.23</v>
          </cell>
          <cell r="I1973">
            <v>8.5974000000000004</v>
          </cell>
        </row>
        <row r="1974">
          <cell r="C1974">
            <v>17560</v>
          </cell>
          <cell r="D1974" t="str">
            <v>TACO - CHUMBADOR DE PEROBA DO NORTE (CUPIÚBA) ESPESSURA 15 MM / LARGURA 50 MM / ALTURA 60 MM</v>
          </cell>
          <cell r="E1974" t="str">
            <v>Un</v>
          </cell>
          <cell r="F1974">
            <v>2.85</v>
          </cell>
          <cell r="G1974">
            <v>2</v>
          </cell>
          <cell r="I1974">
            <v>5.7</v>
          </cell>
        </row>
        <row r="1975">
          <cell r="C1975">
            <v>19015</v>
          </cell>
          <cell r="D1975" t="str">
            <v>COLA DE CONTATO</v>
          </cell>
          <cell r="E1975" t="str">
            <v>Kg</v>
          </cell>
          <cell r="F1975">
            <v>31.55</v>
          </cell>
          <cell r="G1975">
            <v>2.4300000000000002</v>
          </cell>
          <cell r="I1975">
            <v>76.666499999999999</v>
          </cell>
        </row>
        <row r="1976">
          <cell r="C1976">
            <v>30073</v>
          </cell>
          <cell r="D1976" t="str">
            <v>PORTA LISA 82 X 210 CM - SÓLIDA PADRÃO IMBUIA E CEDRO P/ PINTURA A ÓLEO/VERNIZ - E=35MM</v>
          </cell>
          <cell r="E1976" t="str">
            <v>Un</v>
          </cell>
          <cell r="F1976">
            <v>428.71</v>
          </cell>
          <cell r="G1976">
            <v>1</v>
          </cell>
          <cell r="I1976">
            <v>428.71</v>
          </cell>
        </row>
        <row r="1977">
          <cell r="C1977">
            <v>31008</v>
          </cell>
          <cell r="D1977" t="str">
            <v>DOBRADIÇA 3.1/2" X 3" REFORÇADA DE AÇO CROMADO - COM ANÉIS E BOLAS</v>
          </cell>
          <cell r="E1977" t="str">
            <v>Un</v>
          </cell>
          <cell r="F1977">
            <v>22.59</v>
          </cell>
          <cell r="G1977">
            <v>4</v>
          </cell>
          <cell r="I1977">
            <v>90.36</v>
          </cell>
        </row>
        <row r="1978">
          <cell r="C1978">
            <v>31014</v>
          </cell>
          <cell r="D1978" t="str">
            <v>DOBRADIÇA DE AÇO CROMADO - 3" X 3" TIPO MÉDIO - SEM ANEL</v>
          </cell>
          <cell r="E1978" t="str">
            <v>Un</v>
          </cell>
          <cell r="F1978">
            <v>10.55</v>
          </cell>
          <cell r="G1978">
            <v>5</v>
          </cell>
          <cell r="I1978">
            <v>52.75</v>
          </cell>
        </row>
        <row r="1979">
          <cell r="C1979">
            <v>32520</v>
          </cell>
          <cell r="D1979" t="str">
            <v>CHAPA DE LAMINADO MELAMÍNICO 1.3MM - ACABAMENTO TEXTURIZADO COR BRANCA (P/ REVESTIMENTO DE PORTAS COMPENSADAS)</v>
          </cell>
          <cell r="E1979" t="str">
            <v>M2</v>
          </cell>
          <cell r="F1979">
            <v>75.540000000000006</v>
          </cell>
          <cell r="G1979">
            <v>4.28</v>
          </cell>
          <cell r="I1979">
            <v>323.31119999999999</v>
          </cell>
        </row>
        <row r="1980">
          <cell r="A1980">
            <v>70910</v>
          </cell>
          <cell r="B1980" t="str">
            <v>ARMÁRIO SEM PORTAS, REVESTIMENTO EXTERNO E INTERNO EM LAMINADO MELAMÍNICO</v>
          </cell>
          <cell r="H1980" t="str">
            <v>M2</v>
          </cell>
          <cell r="J1980">
            <v>1152.6099999999999</v>
          </cell>
        </row>
        <row r="1981">
          <cell r="C1981">
            <v>2080</v>
          </cell>
          <cell r="D1981" t="str">
            <v>MARCENEIRO (SGSP)</v>
          </cell>
          <cell r="E1981" t="str">
            <v>H</v>
          </cell>
          <cell r="F1981">
            <v>35.57</v>
          </cell>
          <cell r="G1981">
            <v>10.199999999999999</v>
          </cell>
          <cell r="I1981">
            <v>362.87920000000003</v>
          </cell>
        </row>
        <row r="1982">
          <cell r="C1982">
            <v>11019</v>
          </cell>
          <cell r="D1982" t="str">
            <v>COMPENSADO RESINADO  6 MM COLA BRANCA - CHAPA DE 2,20 X 1,10 M</v>
          </cell>
          <cell r="E1982" t="str">
            <v>M2</v>
          </cell>
          <cell r="F1982">
            <v>21.98</v>
          </cell>
          <cell r="G1982">
            <v>1.27</v>
          </cell>
          <cell r="I1982">
            <v>27.9146</v>
          </cell>
        </row>
        <row r="1983">
          <cell r="C1983">
            <v>19015</v>
          </cell>
          <cell r="D1983" t="str">
            <v>COLA DE CONTATO</v>
          </cell>
          <cell r="E1983" t="str">
            <v>Kg</v>
          </cell>
          <cell r="F1983">
            <v>31.55</v>
          </cell>
          <cell r="G1983">
            <v>3.41</v>
          </cell>
          <cell r="I1983">
            <v>107.5855</v>
          </cell>
        </row>
        <row r="1984">
          <cell r="C1984">
            <v>30133</v>
          </cell>
          <cell r="D1984" t="str">
            <v>CHAPA COMPENSADA DE VIROLINHA / SUMAÚMA E=10MM</v>
          </cell>
          <cell r="E1984" t="str">
            <v>M2</v>
          </cell>
          <cell r="F1984">
            <v>41.54</v>
          </cell>
          <cell r="G1984">
            <v>1.47</v>
          </cell>
          <cell r="I1984">
            <v>61.063800000000001</v>
          </cell>
        </row>
        <row r="1985">
          <cell r="C1985">
            <v>30134</v>
          </cell>
          <cell r="D1985" t="str">
            <v>CHAPA COMPENSADA DE VIROLINHA / SUMAÚMA E=15MM</v>
          </cell>
          <cell r="E1985" t="str">
            <v>M2</v>
          </cell>
          <cell r="F1985">
            <v>59.08</v>
          </cell>
          <cell r="G1985">
            <v>1.32</v>
          </cell>
          <cell r="I1985">
            <v>77.985600000000005</v>
          </cell>
        </row>
        <row r="1986">
          <cell r="C1986">
            <v>32520</v>
          </cell>
          <cell r="D1986" t="str">
            <v>CHAPA DE LAMINADO MELAMÍNICO 1.3MM - ACABAMENTO TEXTURIZADO COR BRANCA (P/ REVESTIMENTO DE PORTAS COMPENSADAS)</v>
          </cell>
          <cell r="E1986" t="str">
            <v>M2</v>
          </cell>
          <cell r="F1986">
            <v>75.540000000000006</v>
          </cell>
          <cell r="G1986">
            <v>6.82</v>
          </cell>
          <cell r="I1986">
            <v>515.18280000000004</v>
          </cell>
        </row>
        <row r="1987">
          <cell r="A1987">
            <v>70912</v>
          </cell>
          <cell r="B1987" t="str">
            <v>ARMÁRIO COM PORTAS, SEM REVESTIMENTO</v>
          </cell>
          <cell r="H1987" t="str">
            <v>M2</v>
          </cell>
          <cell r="J1987">
            <v>470.31</v>
          </cell>
        </row>
        <row r="1988">
          <cell r="C1988">
            <v>2080</v>
          </cell>
          <cell r="D1988" t="str">
            <v>MARCENEIRO (SGSP)</v>
          </cell>
          <cell r="E1988" t="str">
            <v>H</v>
          </cell>
          <cell r="F1988">
            <v>35.57</v>
          </cell>
          <cell r="G1988">
            <v>6.7</v>
          </cell>
          <cell r="I1988">
            <v>238.36179999999999</v>
          </cell>
        </row>
        <row r="1989">
          <cell r="C1989">
            <v>11019</v>
          </cell>
          <cell r="D1989" t="str">
            <v>COMPENSADO RESINADO  6 MM COLA BRANCA - CHAPA DE 2,20 X 1,10 M</v>
          </cell>
          <cell r="E1989" t="str">
            <v>M2</v>
          </cell>
          <cell r="F1989">
            <v>21.98</v>
          </cell>
          <cell r="G1989">
            <v>1.27</v>
          </cell>
          <cell r="I1989">
            <v>27.9146</v>
          </cell>
        </row>
        <row r="1990">
          <cell r="C1990">
            <v>30133</v>
          </cell>
          <cell r="D1990" t="str">
            <v>CHAPA COMPENSADA DE VIROLINHA / SUMAÚMA E=10MM</v>
          </cell>
          <cell r="E1990" t="str">
            <v>M2</v>
          </cell>
          <cell r="F1990">
            <v>41.54</v>
          </cell>
          <cell r="G1990">
            <v>1.47</v>
          </cell>
          <cell r="I1990">
            <v>61.063800000000001</v>
          </cell>
        </row>
        <row r="1991">
          <cell r="C1991">
            <v>30134</v>
          </cell>
          <cell r="D1991" t="str">
            <v>CHAPA COMPENSADA DE VIROLINHA / SUMAÚMA E=15MM</v>
          </cell>
          <cell r="E1991" t="str">
            <v>M2</v>
          </cell>
          <cell r="F1991">
            <v>59.08</v>
          </cell>
          <cell r="G1991">
            <v>2.42</v>
          </cell>
          <cell r="I1991">
            <v>142.9736</v>
          </cell>
        </row>
        <row r="1992">
          <cell r="A1992">
            <v>70914</v>
          </cell>
          <cell r="B1992" t="str">
            <v>ARMÁRIO COM PORTAS, REVESTIMENTO EXTERNO E INTERNO EM LAMINADO MELAMÍNICO</v>
          </cell>
          <cell r="H1992" t="str">
            <v>M2</v>
          </cell>
          <cell r="J1992">
            <v>1537.91</v>
          </cell>
        </row>
        <row r="1993">
          <cell r="C1993">
            <v>2080</v>
          </cell>
          <cell r="D1993" t="str">
            <v>MARCENEIRO (SGSP)</v>
          </cell>
          <cell r="E1993" t="str">
            <v>H</v>
          </cell>
          <cell r="F1993">
            <v>35.57</v>
          </cell>
          <cell r="G1993">
            <v>13.3</v>
          </cell>
          <cell r="I1993">
            <v>473.16609999999997</v>
          </cell>
        </row>
        <row r="1994">
          <cell r="C1994">
            <v>11019</v>
          </cell>
          <cell r="D1994" t="str">
            <v>COMPENSADO RESINADO  6 MM COLA BRANCA - CHAPA DE 2,20 X 1,10 M</v>
          </cell>
          <cell r="E1994" t="str">
            <v>M2</v>
          </cell>
          <cell r="F1994">
            <v>21.98</v>
          </cell>
          <cell r="G1994">
            <v>1.27</v>
          </cell>
          <cell r="I1994">
            <v>27.9146</v>
          </cell>
        </row>
        <row r="1995">
          <cell r="C1995">
            <v>19015</v>
          </cell>
          <cell r="D1995" t="str">
            <v>COLA DE CONTATO</v>
          </cell>
          <cell r="E1995" t="str">
            <v>Kg</v>
          </cell>
          <cell r="F1995">
            <v>31.55</v>
          </cell>
          <cell r="G1995">
            <v>4.5599999999999996</v>
          </cell>
          <cell r="I1995">
            <v>143.86799999999999</v>
          </cell>
        </row>
        <row r="1996">
          <cell r="C1996">
            <v>30133</v>
          </cell>
          <cell r="D1996" t="str">
            <v>CHAPA COMPENSADA DE VIROLINHA / SUMAÚMA E=10MM</v>
          </cell>
          <cell r="E1996" t="str">
            <v>M2</v>
          </cell>
          <cell r="F1996">
            <v>41.54</v>
          </cell>
          <cell r="G1996">
            <v>1.47</v>
          </cell>
          <cell r="I1996">
            <v>61.063800000000001</v>
          </cell>
        </row>
        <row r="1997">
          <cell r="C1997">
            <v>30134</v>
          </cell>
          <cell r="D1997" t="str">
            <v>CHAPA COMPENSADA DE VIROLINHA / SUMAÚMA E=15MM</v>
          </cell>
          <cell r="E1997" t="str">
            <v>M2</v>
          </cell>
          <cell r="F1997">
            <v>59.08</v>
          </cell>
          <cell r="G1997">
            <v>2.42</v>
          </cell>
          <cell r="I1997">
            <v>142.9736</v>
          </cell>
        </row>
        <row r="1998">
          <cell r="C1998">
            <v>32520</v>
          </cell>
          <cell r="D1998" t="str">
            <v>CHAPA DE LAMINADO MELAMÍNICO 1.3MM - ACABAMENTO TEXTURIZADO COR BRANCA (P/ REVESTIMENTO DE PORTAS COMPENSADAS)</v>
          </cell>
          <cell r="E1998" t="str">
            <v>M2</v>
          </cell>
          <cell r="F1998">
            <v>75.540000000000006</v>
          </cell>
          <cell r="G1998">
            <v>9.1199999999999992</v>
          </cell>
          <cell r="I1998">
            <v>688.9248</v>
          </cell>
        </row>
        <row r="1999">
          <cell r="A1999">
            <v>70918</v>
          </cell>
          <cell r="B1999" t="str">
            <v>PORTAS PARA ARMÁRIO SEM REVESTIMENTO</v>
          </cell>
          <cell r="H1999" t="str">
            <v>M2</v>
          </cell>
          <cell r="J1999">
            <v>114.79</v>
          </cell>
        </row>
        <row r="2000">
          <cell r="C2000">
            <v>2080</v>
          </cell>
          <cell r="D2000" t="str">
            <v>MARCENEIRO (SGSP)</v>
          </cell>
          <cell r="E2000" t="str">
            <v>H</v>
          </cell>
          <cell r="F2000">
            <v>35.57</v>
          </cell>
          <cell r="G2000">
            <v>1.4</v>
          </cell>
          <cell r="I2000">
            <v>49.806899999999999</v>
          </cell>
        </row>
        <row r="2001">
          <cell r="C2001">
            <v>30134</v>
          </cell>
          <cell r="D2001" t="str">
            <v>CHAPA COMPENSADA DE VIROLINHA / SUMAÚMA E=15MM</v>
          </cell>
          <cell r="E2001" t="str">
            <v>M2</v>
          </cell>
          <cell r="F2001">
            <v>59.08</v>
          </cell>
          <cell r="G2001">
            <v>1.1000000000000001</v>
          </cell>
          <cell r="I2001">
            <v>64.988</v>
          </cell>
        </row>
        <row r="2002">
          <cell r="A2002">
            <v>70919</v>
          </cell>
          <cell r="B2002" t="str">
            <v>PORTAS PARA ARMÁRIO COM REVESTIMENTO EXTERNO EM LAMINADO MELAMÍNICO</v>
          </cell>
          <cell r="H2002" t="str">
            <v>M2</v>
          </cell>
          <cell r="J2002">
            <v>251.98</v>
          </cell>
        </row>
        <row r="2003">
          <cell r="C2003">
            <v>2080</v>
          </cell>
          <cell r="D2003" t="str">
            <v>MARCENEIRO (SGSP)</v>
          </cell>
          <cell r="E2003" t="str">
            <v>H</v>
          </cell>
          <cell r="F2003">
            <v>35.57</v>
          </cell>
          <cell r="G2003">
            <v>2.2999999999999998</v>
          </cell>
          <cell r="I2003">
            <v>81.825699999999998</v>
          </cell>
        </row>
        <row r="2004">
          <cell r="C2004">
            <v>19015</v>
          </cell>
          <cell r="D2004" t="str">
            <v>COLA DE CONTATO</v>
          </cell>
          <cell r="E2004" t="str">
            <v>Kg</v>
          </cell>
          <cell r="F2004">
            <v>31.55</v>
          </cell>
          <cell r="G2004">
            <v>0.57999999999999996</v>
          </cell>
          <cell r="I2004">
            <v>18.298999999999999</v>
          </cell>
        </row>
        <row r="2005">
          <cell r="C2005">
            <v>30134</v>
          </cell>
          <cell r="D2005" t="str">
            <v>CHAPA COMPENSADA DE VIROLINHA / SUMAÚMA E=15MM</v>
          </cell>
          <cell r="E2005" t="str">
            <v>M2</v>
          </cell>
          <cell r="F2005">
            <v>59.08</v>
          </cell>
          <cell r="G2005">
            <v>1.1000000000000001</v>
          </cell>
          <cell r="I2005">
            <v>64.988</v>
          </cell>
        </row>
        <row r="2006">
          <cell r="C2006">
            <v>32520</v>
          </cell>
          <cell r="D2006" t="str">
            <v>CHAPA DE LAMINADO MELAMÍNICO 1.3MM - ACABAMENTO TEXTURIZADO COR BRANCA (P/ REVESTIMENTO DE PORTAS COMPENSADAS)</v>
          </cell>
          <cell r="E2006" t="str">
            <v>M2</v>
          </cell>
          <cell r="F2006">
            <v>75.540000000000006</v>
          </cell>
          <cell r="G2006">
            <v>1.1499999999999999</v>
          </cell>
          <cell r="I2006">
            <v>86.870999999999995</v>
          </cell>
        </row>
        <row r="2007">
          <cell r="A2007">
            <v>70920</v>
          </cell>
          <cell r="B2007" t="str">
            <v>PORTAS PARA ARMÁRIO COM REVESTIMENTO EXTERNO E INTERNO EM LAMINADO MELAMÍNICO</v>
          </cell>
          <cell r="H2007" t="str">
            <v>M2</v>
          </cell>
          <cell r="J2007">
            <v>385.3</v>
          </cell>
        </row>
        <row r="2008">
          <cell r="C2008">
            <v>2080</v>
          </cell>
          <cell r="D2008" t="str">
            <v>MARCENEIRO (SGSP)</v>
          </cell>
          <cell r="E2008" t="str">
            <v>H</v>
          </cell>
          <cell r="F2008">
            <v>35.57</v>
          </cell>
          <cell r="G2008">
            <v>3.1</v>
          </cell>
          <cell r="I2008">
            <v>110.2868</v>
          </cell>
        </row>
        <row r="2009">
          <cell r="C2009">
            <v>19015</v>
          </cell>
          <cell r="D2009" t="str">
            <v>COLA DE CONTATO</v>
          </cell>
          <cell r="E2009" t="str">
            <v>Kg</v>
          </cell>
          <cell r="F2009">
            <v>31.55</v>
          </cell>
          <cell r="G2009">
            <v>1.1499999999999999</v>
          </cell>
          <cell r="I2009">
            <v>36.282499999999999</v>
          </cell>
        </row>
        <row r="2010">
          <cell r="C2010">
            <v>30134</v>
          </cell>
          <cell r="D2010" t="str">
            <v>CHAPA COMPENSADA DE VIROLINHA / SUMAÚMA E=15MM</v>
          </cell>
          <cell r="E2010" t="str">
            <v>M2</v>
          </cell>
          <cell r="F2010">
            <v>59.08</v>
          </cell>
          <cell r="G2010">
            <v>1.1000000000000001</v>
          </cell>
          <cell r="I2010">
            <v>64.988</v>
          </cell>
        </row>
        <row r="2011">
          <cell r="C2011">
            <v>32520</v>
          </cell>
          <cell r="D2011" t="str">
            <v>CHAPA DE LAMINADO MELAMÍNICO 1.3MM - ACABAMENTO TEXTURIZADO COR BRANCA (P/ REVESTIMENTO DE PORTAS COMPENSADAS)</v>
          </cell>
          <cell r="E2011" t="str">
            <v>M2</v>
          </cell>
          <cell r="F2011">
            <v>75.540000000000006</v>
          </cell>
          <cell r="G2011">
            <v>2.2999999999999998</v>
          </cell>
          <cell r="I2011">
            <v>173.74199999999999</v>
          </cell>
        </row>
        <row r="2012">
          <cell r="A2012">
            <v>70925</v>
          </cell>
          <cell r="B2012" t="str">
            <v>PRATELEIRA PARA ARMÁRIO SEM REVESTIMENTO</v>
          </cell>
          <cell r="H2012" t="str">
            <v>M2</v>
          </cell>
          <cell r="J2012">
            <v>95.5</v>
          </cell>
        </row>
        <row r="2013">
          <cell r="C2013">
            <v>2080</v>
          </cell>
          <cell r="D2013" t="str">
            <v>MARCENEIRO (SGSP)</v>
          </cell>
          <cell r="E2013" t="str">
            <v>H</v>
          </cell>
          <cell r="F2013">
            <v>35.57</v>
          </cell>
          <cell r="G2013">
            <v>1.4</v>
          </cell>
          <cell r="I2013">
            <v>49.806899999999999</v>
          </cell>
        </row>
        <row r="2014">
          <cell r="C2014">
            <v>30133</v>
          </cell>
          <cell r="D2014" t="str">
            <v>CHAPA COMPENSADA DE VIROLINHA / SUMAÚMA E=10MM</v>
          </cell>
          <cell r="E2014" t="str">
            <v>M2</v>
          </cell>
          <cell r="F2014">
            <v>41.54</v>
          </cell>
          <cell r="G2014">
            <v>1.1000000000000001</v>
          </cell>
          <cell r="I2014">
            <v>45.694000000000003</v>
          </cell>
        </row>
        <row r="2015">
          <cell r="A2015">
            <v>70926</v>
          </cell>
          <cell r="B2015" t="str">
            <v>PRATELEIRA PARA ARMÁRIO, REVESTIDA EM 1 FACE EM LAMINADO MELAMÍNICO</v>
          </cell>
          <cell r="H2015" t="str">
            <v>M2</v>
          </cell>
          <cell r="J2015">
            <v>232.69</v>
          </cell>
        </row>
        <row r="2016">
          <cell r="C2016">
            <v>2080</v>
          </cell>
          <cell r="D2016" t="str">
            <v>MARCENEIRO (SGSP)</v>
          </cell>
          <cell r="E2016" t="str">
            <v>H</v>
          </cell>
          <cell r="F2016">
            <v>35.57</v>
          </cell>
          <cell r="G2016">
            <v>2.2999999999999998</v>
          </cell>
          <cell r="I2016">
            <v>81.825699999999998</v>
          </cell>
        </row>
        <row r="2017">
          <cell r="C2017">
            <v>19015</v>
          </cell>
          <cell r="D2017" t="str">
            <v>COLA DE CONTATO</v>
          </cell>
          <cell r="E2017" t="str">
            <v>Kg</v>
          </cell>
          <cell r="F2017">
            <v>31.55</v>
          </cell>
          <cell r="G2017">
            <v>0.57999999999999996</v>
          </cell>
          <cell r="I2017">
            <v>18.298999999999999</v>
          </cell>
        </row>
        <row r="2018">
          <cell r="C2018">
            <v>30133</v>
          </cell>
          <cell r="D2018" t="str">
            <v>CHAPA COMPENSADA DE VIROLINHA / SUMAÚMA E=10MM</v>
          </cell>
          <cell r="E2018" t="str">
            <v>M2</v>
          </cell>
          <cell r="F2018">
            <v>41.54</v>
          </cell>
          <cell r="G2018">
            <v>1.1000000000000001</v>
          </cell>
          <cell r="I2018">
            <v>45.694000000000003</v>
          </cell>
        </row>
        <row r="2019">
          <cell r="C2019">
            <v>32520</v>
          </cell>
          <cell r="D2019" t="str">
            <v>CHAPA DE LAMINADO MELAMÍNICO 1.3MM - ACABAMENTO TEXTURIZADO COR BRANCA (P/ REVESTIMENTO DE PORTAS COMPENSADAS)</v>
          </cell>
          <cell r="E2019" t="str">
            <v>M2</v>
          </cell>
          <cell r="F2019">
            <v>75.540000000000006</v>
          </cell>
          <cell r="G2019">
            <v>1.1499999999999999</v>
          </cell>
          <cell r="I2019">
            <v>86.870999999999995</v>
          </cell>
        </row>
        <row r="2020">
          <cell r="A2020">
            <v>70927</v>
          </cell>
          <cell r="B2020" t="str">
            <v>PRATELEIRA PARA ARMÁRIO, REVESTIDA EM 2 FACES, EM LAMINADO MELAMÍNICO</v>
          </cell>
          <cell r="H2020" t="str">
            <v>M2</v>
          </cell>
          <cell r="J2020">
            <v>366.01</v>
          </cell>
        </row>
        <row r="2021">
          <cell r="C2021">
            <v>2080</v>
          </cell>
          <cell r="D2021" t="str">
            <v>MARCENEIRO (SGSP)</v>
          </cell>
          <cell r="E2021" t="str">
            <v>H</v>
          </cell>
          <cell r="F2021">
            <v>35.57</v>
          </cell>
          <cell r="G2021">
            <v>3.1</v>
          </cell>
          <cell r="I2021">
            <v>110.2868</v>
          </cell>
        </row>
        <row r="2022">
          <cell r="C2022">
            <v>19015</v>
          </cell>
          <cell r="D2022" t="str">
            <v>COLA DE CONTATO</v>
          </cell>
          <cell r="E2022" t="str">
            <v>Kg</v>
          </cell>
          <cell r="F2022">
            <v>31.55</v>
          </cell>
          <cell r="G2022">
            <v>1.1499999999999999</v>
          </cell>
          <cell r="I2022">
            <v>36.282499999999999</v>
          </cell>
        </row>
        <row r="2023">
          <cell r="C2023">
            <v>30133</v>
          </cell>
          <cell r="D2023" t="str">
            <v>CHAPA COMPENSADA DE VIROLINHA / SUMAÚMA E=10MM</v>
          </cell>
          <cell r="E2023" t="str">
            <v>M2</v>
          </cell>
          <cell r="F2023">
            <v>41.54</v>
          </cell>
          <cell r="G2023">
            <v>1.1000000000000001</v>
          </cell>
          <cell r="I2023">
            <v>45.694000000000003</v>
          </cell>
        </row>
        <row r="2024">
          <cell r="C2024">
            <v>32520</v>
          </cell>
          <cell r="D2024" t="str">
            <v>CHAPA DE LAMINADO MELAMÍNICO 1.3MM - ACABAMENTO TEXTURIZADO COR BRANCA (P/ REVESTIMENTO DE PORTAS COMPENSADAS)</v>
          </cell>
          <cell r="E2024" t="str">
            <v>M2</v>
          </cell>
          <cell r="F2024">
            <v>75.540000000000006</v>
          </cell>
          <cell r="G2024">
            <v>2.2999999999999998</v>
          </cell>
          <cell r="I2024">
            <v>173.74199999999999</v>
          </cell>
        </row>
        <row r="2025">
          <cell r="A2025">
            <v>70930</v>
          </cell>
          <cell r="B2025" t="str">
            <v>GAVETA PARA ARMÁRIO SEM REVESTIMENTO</v>
          </cell>
          <cell r="H2025" t="str">
            <v>UN</v>
          </cell>
          <cell r="J2025">
            <v>49.37</v>
          </cell>
        </row>
        <row r="2026">
          <cell r="C2026">
            <v>2080</v>
          </cell>
          <cell r="D2026" t="str">
            <v>MARCENEIRO (SGSP)</v>
          </cell>
          <cell r="E2026" t="str">
            <v>H</v>
          </cell>
          <cell r="F2026">
            <v>35.57</v>
          </cell>
          <cell r="G2026">
            <v>0.8</v>
          </cell>
          <cell r="I2026">
            <v>28.461099999999998</v>
          </cell>
        </row>
        <row r="2027">
          <cell r="C2027">
            <v>11019</v>
          </cell>
          <cell r="D2027" t="str">
            <v>COMPENSADO RESINADO  6 MM COLA BRANCA - CHAPA DE 2,20 X 1,10 M</v>
          </cell>
          <cell r="E2027" t="str">
            <v>M2</v>
          </cell>
          <cell r="F2027">
            <v>21.98</v>
          </cell>
          <cell r="G2027">
            <v>0.28999999999999998</v>
          </cell>
          <cell r="I2027">
            <v>6.3742000000000001</v>
          </cell>
        </row>
        <row r="2028">
          <cell r="C2028">
            <v>30133</v>
          </cell>
          <cell r="D2028" t="str">
            <v>CHAPA COMPENSADA DE VIROLINHA / SUMAÚMA E=10MM</v>
          </cell>
          <cell r="E2028" t="str">
            <v>M2</v>
          </cell>
          <cell r="F2028">
            <v>41.54</v>
          </cell>
          <cell r="G2028">
            <v>0.35</v>
          </cell>
          <cell r="I2028">
            <v>14.539</v>
          </cell>
        </row>
        <row r="2029">
          <cell r="A2029">
            <v>70931</v>
          </cell>
          <cell r="B2029" t="str">
            <v>GAVETA PARA ARMÁRIO,REVESTIMENTO EXTERNO EM LAMINADO MELAMÍNICO</v>
          </cell>
          <cell r="H2029" t="str">
            <v>UN</v>
          </cell>
          <cell r="J2029">
            <v>92.92</v>
          </cell>
        </row>
        <row r="2030">
          <cell r="C2030">
            <v>2080</v>
          </cell>
          <cell r="D2030" t="str">
            <v>MARCENEIRO (SGSP)</v>
          </cell>
          <cell r="E2030" t="str">
            <v>H</v>
          </cell>
          <cell r="F2030">
            <v>35.57</v>
          </cell>
          <cell r="G2030">
            <v>1.1000000000000001</v>
          </cell>
          <cell r="I2030">
            <v>39.134</v>
          </cell>
        </row>
        <row r="2031">
          <cell r="C2031">
            <v>11019</v>
          </cell>
          <cell r="D2031" t="str">
            <v>COMPENSADO RESINADO  6 MM COLA BRANCA - CHAPA DE 2,20 X 1,10 M</v>
          </cell>
          <cell r="E2031" t="str">
            <v>M2</v>
          </cell>
          <cell r="F2031">
            <v>21.98</v>
          </cell>
          <cell r="G2031">
            <v>0.28999999999999998</v>
          </cell>
          <cell r="I2031">
            <v>6.3742000000000001</v>
          </cell>
        </row>
        <row r="2032">
          <cell r="C2032">
            <v>19015</v>
          </cell>
          <cell r="D2032" t="str">
            <v>COLA DE CONTATO</v>
          </cell>
          <cell r="E2032" t="str">
            <v>Kg</v>
          </cell>
          <cell r="F2032">
            <v>31.55</v>
          </cell>
          <cell r="G2032">
            <v>0.18</v>
          </cell>
          <cell r="I2032">
            <v>5.6790000000000003</v>
          </cell>
        </row>
        <row r="2033">
          <cell r="C2033">
            <v>30133</v>
          </cell>
          <cell r="D2033" t="str">
            <v>CHAPA COMPENSADA DE VIROLINHA / SUMAÚMA E=10MM</v>
          </cell>
          <cell r="E2033" t="str">
            <v>M2</v>
          </cell>
          <cell r="F2033">
            <v>41.54</v>
          </cell>
          <cell r="G2033">
            <v>0.35</v>
          </cell>
          <cell r="I2033">
            <v>14.539</v>
          </cell>
        </row>
        <row r="2034">
          <cell r="C2034">
            <v>32520</v>
          </cell>
          <cell r="D2034" t="str">
            <v>CHAPA DE LAMINADO MELAMÍNICO 1.3MM - ACABAMENTO TEXTURIZADO COR BRANCA (P/ REVESTIMENTO DE PORTAS COMPENSADAS)</v>
          </cell>
          <cell r="E2034" t="str">
            <v>M2</v>
          </cell>
          <cell r="F2034">
            <v>75.540000000000006</v>
          </cell>
          <cell r="G2034">
            <v>0.36</v>
          </cell>
          <cell r="I2034">
            <v>27.194400000000002</v>
          </cell>
        </row>
        <row r="2035">
          <cell r="A2035">
            <v>70932</v>
          </cell>
          <cell r="B2035" t="str">
            <v>GAVETA PARA ARMÁRIO, REVESTIMENTO EXTERNO E INTERNO EM LAMINADO MELAMÍNICO</v>
          </cell>
          <cell r="H2035" t="str">
            <v>UN</v>
          </cell>
          <cell r="J2035">
            <v>170.98</v>
          </cell>
        </row>
        <row r="2036">
          <cell r="C2036">
            <v>2080</v>
          </cell>
          <cell r="D2036" t="str">
            <v>MARCENEIRO (SGSP)</v>
          </cell>
          <cell r="E2036" t="str">
            <v>H</v>
          </cell>
          <cell r="F2036">
            <v>35.57</v>
          </cell>
          <cell r="G2036">
            <v>1.6</v>
          </cell>
          <cell r="I2036">
            <v>56.922199999999997</v>
          </cell>
        </row>
        <row r="2037">
          <cell r="C2037">
            <v>11019</v>
          </cell>
          <cell r="D2037" t="str">
            <v>COMPENSADO RESINADO  6 MM COLA BRANCA - CHAPA DE 2,20 X 1,10 M</v>
          </cell>
          <cell r="E2037" t="str">
            <v>M2</v>
          </cell>
          <cell r="F2037">
            <v>21.98</v>
          </cell>
          <cell r="G2037">
            <v>0.28999999999999998</v>
          </cell>
          <cell r="I2037">
            <v>6.3742000000000001</v>
          </cell>
        </row>
        <row r="2038">
          <cell r="C2038">
            <v>19015</v>
          </cell>
          <cell r="D2038" t="str">
            <v>COLA DE CONTATO</v>
          </cell>
          <cell r="E2038" t="str">
            <v>Kg</v>
          </cell>
          <cell r="F2038">
            <v>31.55</v>
          </cell>
          <cell r="G2038">
            <v>0.51</v>
          </cell>
          <cell r="I2038">
            <v>16.090499999999999</v>
          </cell>
        </row>
        <row r="2039">
          <cell r="C2039">
            <v>30133</v>
          </cell>
          <cell r="D2039" t="str">
            <v>CHAPA COMPENSADA DE VIROLINHA / SUMAÚMA E=10MM</v>
          </cell>
          <cell r="E2039" t="str">
            <v>M2</v>
          </cell>
          <cell r="F2039">
            <v>41.54</v>
          </cell>
          <cell r="G2039">
            <v>0.35</v>
          </cell>
          <cell r="I2039">
            <v>14.539</v>
          </cell>
        </row>
        <row r="2040">
          <cell r="C2040">
            <v>32520</v>
          </cell>
          <cell r="D2040" t="str">
            <v>CHAPA DE LAMINADO MELAMÍNICO 1.3MM - ACABAMENTO TEXTURIZADO COR BRANCA (P/ REVESTIMENTO DE PORTAS COMPENSADAS)</v>
          </cell>
          <cell r="E2040" t="str">
            <v>M2</v>
          </cell>
          <cell r="F2040">
            <v>75.540000000000006</v>
          </cell>
          <cell r="G2040">
            <v>1.02</v>
          </cell>
          <cell r="I2040">
            <v>77.050799999999995</v>
          </cell>
        </row>
        <row r="2041">
          <cell r="A2041">
            <v>71013</v>
          </cell>
          <cell r="B2041" t="str">
            <v>MM.13 -  ARMÁRIO PARA CUMBUCAS</v>
          </cell>
          <cell r="H2041" t="str">
            <v>UN</v>
          </cell>
          <cell r="J2041">
            <v>1839.55</v>
          </cell>
        </row>
        <row r="2042">
          <cell r="C2042">
            <v>30250</v>
          </cell>
          <cell r="D2042" t="str">
            <v>ARMÁRIO PARA CUMBUCAS (MM-13)</v>
          </cell>
          <cell r="E2042" t="str">
            <v>Un</v>
          </cell>
          <cell r="F2042">
            <v>1839.55</v>
          </cell>
          <cell r="G2042">
            <v>1</v>
          </cell>
          <cell r="I2042">
            <v>1839.55</v>
          </cell>
        </row>
        <row r="2043">
          <cell r="A2043">
            <v>71014</v>
          </cell>
          <cell r="B2043" t="str">
            <v>MM.14 -  ARMÁRIO PARA CANECAS</v>
          </cell>
          <cell r="H2043" t="str">
            <v>UN</v>
          </cell>
          <cell r="J2043">
            <v>2379.0100000000002</v>
          </cell>
        </row>
        <row r="2044">
          <cell r="C2044">
            <v>30251</v>
          </cell>
          <cell r="D2044" t="str">
            <v>ARMÁRIO PARA CANECAS (MM-14)</v>
          </cell>
          <cell r="E2044" t="str">
            <v>Un</v>
          </cell>
          <cell r="F2044">
            <v>2379.0100000000002</v>
          </cell>
          <cell r="G2044">
            <v>1</v>
          </cell>
          <cell r="I2044">
            <v>2379.0100000000002</v>
          </cell>
        </row>
        <row r="2045">
          <cell r="A2045">
            <v>71015</v>
          </cell>
          <cell r="B2045" t="str">
            <v>MM.15 -  ARMÁRIO PARA PRATOS</v>
          </cell>
          <cell r="H2045" t="str">
            <v>UN</v>
          </cell>
          <cell r="J2045">
            <v>2253.19</v>
          </cell>
        </row>
        <row r="2046">
          <cell r="C2046">
            <v>30252</v>
          </cell>
          <cell r="D2046" t="str">
            <v>ARMÁRIO PARA PRATOS (MM-15)</v>
          </cell>
          <cell r="E2046" t="str">
            <v>Un</v>
          </cell>
          <cell r="F2046">
            <v>2253.19</v>
          </cell>
          <cell r="G2046">
            <v>1</v>
          </cell>
          <cell r="I2046">
            <v>2253.19</v>
          </cell>
        </row>
        <row r="2047">
          <cell r="A2047">
            <v>71020</v>
          </cell>
          <cell r="B2047" t="str">
            <v>MM.20 - CABIDE DE MADEIRA PARA SACOLAS</v>
          </cell>
          <cell r="H2047" t="str">
            <v>M</v>
          </cell>
          <cell r="J2047">
            <v>386.87</v>
          </cell>
        </row>
        <row r="2048">
          <cell r="C2048">
            <v>2075</v>
          </cell>
          <cell r="D2048" t="str">
            <v>PINTOR (SGSP)</v>
          </cell>
          <cell r="E2048" t="str">
            <v>H</v>
          </cell>
          <cell r="F2048">
            <v>25.93</v>
          </cell>
          <cell r="G2048">
            <v>3.524</v>
          </cell>
          <cell r="I2048">
            <v>91.393799999999999</v>
          </cell>
        </row>
        <row r="2049">
          <cell r="C2049">
            <v>2076</v>
          </cell>
          <cell r="D2049" t="str">
            <v>AJUDANTE DE PINTOR (SGSP)</v>
          </cell>
          <cell r="E2049" t="str">
            <v>H</v>
          </cell>
          <cell r="F2049">
            <v>19.559999999999999</v>
          </cell>
          <cell r="G2049">
            <v>1.54175</v>
          </cell>
          <cell r="I2049">
            <v>30.167400000000001</v>
          </cell>
        </row>
        <row r="2050">
          <cell r="C2050">
            <v>2080</v>
          </cell>
          <cell r="D2050" t="str">
            <v>MARCENEIRO (SGSP)</v>
          </cell>
          <cell r="E2050" t="str">
            <v>H</v>
          </cell>
          <cell r="F2050">
            <v>35.57</v>
          </cell>
          <cell r="G2050">
            <v>2</v>
          </cell>
          <cell r="I2050">
            <v>71.152799999999999</v>
          </cell>
        </row>
        <row r="2051">
          <cell r="C2051">
            <v>2081</v>
          </cell>
          <cell r="D2051" t="str">
            <v>AJUDANTE DE MARCENEIRO (SGSP)</v>
          </cell>
          <cell r="E2051" t="str">
            <v>H</v>
          </cell>
          <cell r="F2051">
            <v>20.67</v>
          </cell>
          <cell r="G2051">
            <v>2</v>
          </cell>
          <cell r="I2051">
            <v>41.351100000000002</v>
          </cell>
        </row>
        <row r="2052">
          <cell r="C2052">
            <v>15510</v>
          </cell>
          <cell r="D2052" t="str">
            <v>MADEIRAMENTO DE PEROBA DO NORTE (CUPIÚBA) P/ TELHADO</v>
          </cell>
          <cell r="E2052" t="str">
            <v>M3</v>
          </cell>
          <cell r="F2052">
            <v>5832.96</v>
          </cell>
          <cell r="G2052">
            <v>8.7200000000000003E-3</v>
          </cell>
          <cell r="I2052">
            <v>50.863399999999999</v>
          </cell>
        </row>
        <row r="2053">
          <cell r="C2053">
            <v>17040</v>
          </cell>
          <cell r="D2053" t="str">
            <v>PARAFUSO AUTO-ATARRAXANTE - CABEÇA PANELA - COM BUCHA DE NYLON S- 8 DIÂMETRO 5,5MM - COMPRIMENTO 50MM - FENDA SIMPLES</v>
          </cell>
          <cell r="E2053" t="str">
            <v>Un</v>
          </cell>
          <cell r="F2053">
            <v>0.86</v>
          </cell>
          <cell r="G2053">
            <v>6</v>
          </cell>
          <cell r="I2053">
            <v>5.16</v>
          </cell>
        </row>
        <row r="2054">
          <cell r="C2054">
            <v>17516</v>
          </cell>
          <cell r="D2054" t="str">
            <v>PREGO 13 X 18 COMUM - POLIDO - SEM CABEÇA</v>
          </cell>
          <cell r="E2054" t="str">
            <v>Kg</v>
          </cell>
          <cell r="F2054">
            <v>18.52</v>
          </cell>
          <cell r="G2054">
            <v>0.22</v>
          </cell>
          <cell r="I2054">
            <v>4.0743999999999998</v>
          </cell>
        </row>
        <row r="2055">
          <cell r="C2055">
            <v>37005</v>
          </cell>
          <cell r="D2055" t="str">
            <v>TINTA ESMALTE BRILHANTE BRANCA</v>
          </cell>
          <cell r="E2055" t="str">
            <v>L</v>
          </cell>
          <cell r="F2055">
            <v>31.9</v>
          </cell>
          <cell r="G2055">
            <v>1.762</v>
          </cell>
          <cell r="I2055">
            <v>56.207799999999999</v>
          </cell>
        </row>
        <row r="2056">
          <cell r="C2056">
            <v>37540</v>
          </cell>
          <cell r="D2056" t="str">
            <v>LIXA PARA MADEIRA - N.100</v>
          </cell>
          <cell r="E2056" t="str">
            <v>Un</v>
          </cell>
          <cell r="F2056">
            <v>0.61</v>
          </cell>
          <cell r="G2056">
            <v>2.2025000000000001</v>
          </cell>
          <cell r="I2056">
            <v>1.3434999999999999</v>
          </cell>
        </row>
        <row r="2057">
          <cell r="C2057">
            <v>37545</v>
          </cell>
          <cell r="D2057" t="str">
            <v>MASSA BASE ÓLEO PARA MADEIRA</v>
          </cell>
          <cell r="E2057" t="str">
            <v>L</v>
          </cell>
          <cell r="F2057">
            <v>29.54</v>
          </cell>
          <cell r="G2057">
            <v>1.19</v>
          </cell>
          <cell r="I2057">
            <v>35.1526</v>
          </cell>
        </row>
        <row r="2058">
          <cell r="A2058">
            <v>72010</v>
          </cell>
          <cell r="B2058" t="str">
            <v>PEITORIL DE MADEIRA</v>
          </cell>
          <cell r="H2058" t="str">
            <v>M</v>
          </cell>
          <cell r="J2058">
            <v>176.12</v>
          </cell>
        </row>
        <row r="2059">
          <cell r="C2059">
            <v>2013</v>
          </cell>
          <cell r="D2059" t="str">
            <v>CARPINTEIRO (SGSP)</v>
          </cell>
          <cell r="E2059" t="str">
            <v>H</v>
          </cell>
          <cell r="F2059">
            <v>24.1</v>
          </cell>
          <cell r="G2059">
            <v>0.3</v>
          </cell>
          <cell r="I2059">
            <v>7.2312000000000003</v>
          </cell>
        </row>
        <row r="2060">
          <cell r="C2060">
            <v>2014</v>
          </cell>
          <cell r="D2060" t="str">
            <v>AJUDANTE DE CARPINTEIRO (SGSP)</v>
          </cell>
          <cell r="E2060" t="str">
            <v>H</v>
          </cell>
          <cell r="F2060">
            <v>19.559999999999999</v>
          </cell>
          <cell r="G2060">
            <v>0.3</v>
          </cell>
          <cell r="I2060">
            <v>5.8700999999999999</v>
          </cell>
        </row>
        <row r="2061">
          <cell r="C2061">
            <v>17040</v>
          </cell>
          <cell r="D2061" t="str">
            <v>PARAFUSO AUTO-ATARRAXANTE - CABEÇA PANELA - COM BUCHA DE NYLON S- 8 DIÂMETRO 5,5MM - COMPRIMENTO 50MM - FENDA SIMPLES</v>
          </cell>
          <cell r="E2061" t="str">
            <v>Un</v>
          </cell>
          <cell r="F2061">
            <v>0.86</v>
          </cell>
          <cell r="G2061">
            <v>2</v>
          </cell>
          <cell r="I2061">
            <v>1.72</v>
          </cell>
        </row>
        <row r="2062">
          <cell r="C2062">
            <v>33053</v>
          </cell>
          <cell r="D2062" t="str">
            <v>PEITORIL DE MADEIRA ITAÚBA - APARELHADO - MED.(30X2)CM</v>
          </cell>
          <cell r="E2062" t="str">
            <v>M</v>
          </cell>
          <cell r="F2062">
            <v>153.62</v>
          </cell>
          <cell r="G2062">
            <v>1.05</v>
          </cell>
          <cell r="I2062">
            <v>161.30099999999999</v>
          </cell>
        </row>
        <row r="2063">
          <cell r="A2063">
            <v>76001</v>
          </cell>
          <cell r="B2063" t="str">
            <v>RETIRADA DE FOLHAS DE PORTA DE PASSAGEM OU JANELA</v>
          </cell>
          <cell r="H2063" t="str">
            <v>UN</v>
          </cell>
          <cell r="J2063">
            <v>12.05</v>
          </cell>
        </row>
        <row r="2064">
          <cell r="C2064">
            <v>2013</v>
          </cell>
          <cell r="D2064" t="str">
            <v>CARPINTEIRO (SGSP)</v>
          </cell>
          <cell r="E2064" t="str">
            <v>H</v>
          </cell>
          <cell r="F2064">
            <v>24.1</v>
          </cell>
          <cell r="G2064">
            <v>0.5</v>
          </cell>
          <cell r="I2064">
            <v>12.052099999999999</v>
          </cell>
        </row>
        <row r="2065">
          <cell r="A2065">
            <v>76002</v>
          </cell>
          <cell r="B2065" t="str">
            <v>RETIRADA DE BATENTES DE MADEIRA</v>
          </cell>
          <cell r="H2065" t="str">
            <v>UN</v>
          </cell>
          <cell r="J2065">
            <v>52.65</v>
          </cell>
        </row>
        <row r="2066">
          <cell r="C2066">
            <v>2020</v>
          </cell>
          <cell r="D2066" t="str">
            <v>PEDREIRO (SGSP)</v>
          </cell>
          <cell r="E2066" t="str">
            <v>H</v>
          </cell>
          <cell r="F2066">
            <v>24.28</v>
          </cell>
          <cell r="G2066">
            <v>1.2</v>
          </cell>
          <cell r="I2066">
            <v>29.1417</v>
          </cell>
        </row>
        <row r="2067">
          <cell r="C2067">
            <v>2099</v>
          </cell>
          <cell r="D2067" t="str">
            <v>SERVENTE (SGSP)</v>
          </cell>
          <cell r="E2067" t="str">
            <v>H</v>
          </cell>
          <cell r="F2067">
            <v>19.59</v>
          </cell>
          <cell r="G2067">
            <v>1.2</v>
          </cell>
          <cell r="I2067">
            <v>23.511299999999999</v>
          </cell>
        </row>
        <row r="2068">
          <cell r="A2068">
            <v>76008</v>
          </cell>
          <cell r="B2068" t="str">
            <v>RETIRADA DE GUARNIÇÕES OU MOLDURAS DE MADEIRA</v>
          </cell>
          <cell r="H2068" t="str">
            <v>M</v>
          </cell>
          <cell r="J2068">
            <v>1.69</v>
          </cell>
        </row>
        <row r="2069">
          <cell r="C2069">
            <v>2013</v>
          </cell>
          <cell r="D2069" t="str">
            <v>CARPINTEIRO (SGSP)</v>
          </cell>
          <cell r="E2069" t="str">
            <v>H</v>
          </cell>
          <cell r="F2069">
            <v>24.1</v>
          </cell>
          <cell r="G2069">
            <v>7.0000000000000007E-2</v>
          </cell>
          <cell r="I2069">
            <v>1.6873</v>
          </cell>
        </row>
        <row r="2070">
          <cell r="A2070">
            <v>76010</v>
          </cell>
          <cell r="B2070" t="str">
            <v>RETIRADA DE GUICHÊS, INCLUSIVE BATENTE E FERRAGENS</v>
          </cell>
          <cell r="H2070" t="str">
            <v>UN</v>
          </cell>
          <cell r="J2070">
            <v>52.65</v>
          </cell>
        </row>
        <row r="2071">
          <cell r="C2071">
            <v>2020</v>
          </cell>
          <cell r="D2071" t="str">
            <v>PEDREIRO (SGSP)</v>
          </cell>
          <cell r="E2071" t="str">
            <v>H</v>
          </cell>
          <cell r="F2071">
            <v>24.28</v>
          </cell>
          <cell r="G2071">
            <v>1.2</v>
          </cell>
          <cell r="I2071">
            <v>29.1417</v>
          </cell>
        </row>
        <row r="2072">
          <cell r="C2072">
            <v>2099</v>
          </cell>
          <cell r="D2072" t="str">
            <v>SERVENTE (SGSP)</v>
          </cell>
          <cell r="E2072" t="str">
            <v>H</v>
          </cell>
          <cell r="F2072">
            <v>19.59</v>
          </cell>
          <cell r="G2072">
            <v>1.2</v>
          </cell>
          <cell r="I2072">
            <v>23.511299999999999</v>
          </cell>
        </row>
        <row r="2073">
          <cell r="A2073">
            <v>76050</v>
          </cell>
          <cell r="B2073" t="str">
            <v>RETIRADA DE FECHADURAS DE EMBUTIR, COMPLETAS</v>
          </cell>
          <cell r="H2073" t="str">
            <v>UN</v>
          </cell>
          <cell r="J2073">
            <v>12.05</v>
          </cell>
        </row>
        <row r="2074">
          <cell r="C2074">
            <v>2013</v>
          </cell>
          <cell r="D2074" t="str">
            <v>CARPINTEIRO (SGSP)</v>
          </cell>
          <cell r="E2074" t="str">
            <v>H</v>
          </cell>
          <cell r="F2074">
            <v>24.1</v>
          </cell>
          <cell r="G2074">
            <v>0.5</v>
          </cell>
          <cell r="I2074">
            <v>12.052099999999999</v>
          </cell>
        </row>
        <row r="2075">
          <cell r="A2075">
            <v>76051</v>
          </cell>
          <cell r="B2075" t="str">
            <v>RETIRADA DE FECHADURAS, FECHOS OU TARGETAS DE SOBREPOR</v>
          </cell>
          <cell r="H2075" t="str">
            <v>UN</v>
          </cell>
          <cell r="J2075">
            <v>4.82</v>
          </cell>
        </row>
        <row r="2076">
          <cell r="C2076">
            <v>2013</v>
          </cell>
          <cell r="D2076" t="str">
            <v>CARPINTEIRO (SGSP)</v>
          </cell>
          <cell r="E2076" t="str">
            <v>H</v>
          </cell>
          <cell r="F2076">
            <v>24.1</v>
          </cell>
          <cell r="G2076">
            <v>0.2</v>
          </cell>
          <cell r="I2076">
            <v>4.8208000000000002</v>
          </cell>
        </row>
        <row r="2077">
          <cell r="A2077">
            <v>76065</v>
          </cell>
          <cell r="B2077" t="str">
            <v>RETIRADA DE MAÇANETAS</v>
          </cell>
          <cell r="H2077" t="str">
            <v>PAR</v>
          </cell>
          <cell r="J2077">
            <v>6.51</v>
          </cell>
        </row>
        <row r="2078">
          <cell r="C2078">
            <v>2013</v>
          </cell>
          <cell r="D2078" t="str">
            <v>CARPINTEIRO (SGSP)</v>
          </cell>
          <cell r="E2078" t="str">
            <v>H</v>
          </cell>
          <cell r="F2078">
            <v>24.1</v>
          </cell>
          <cell r="G2078">
            <v>0.27</v>
          </cell>
          <cell r="I2078">
            <v>6.5080999999999998</v>
          </cell>
        </row>
        <row r="2079">
          <cell r="A2079">
            <v>76066</v>
          </cell>
          <cell r="B2079" t="str">
            <v>RETIRADA DE ESPELHOS</v>
          </cell>
          <cell r="H2079" t="str">
            <v>PAR</v>
          </cell>
          <cell r="J2079">
            <v>4.0999999999999996</v>
          </cell>
        </row>
        <row r="2080">
          <cell r="C2080">
            <v>2013</v>
          </cell>
          <cell r="D2080" t="str">
            <v>CARPINTEIRO (SGSP)</v>
          </cell>
          <cell r="E2080" t="str">
            <v>H</v>
          </cell>
          <cell r="F2080">
            <v>24.1</v>
          </cell>
          <cell r="G2080">
            <v>0.17</v>
          </cell>
          <cell r="I2080">
            <v>4.0976999999999997</v>
          </cell>
        </row>
        <row r="2081">
          <cell r="A2081">
            <v>76067</v>
          </cell>
          <cell r="B2081" t="str">
            <v>RETIRADA DE ROSETAS OU ENTRADAS DE CHAVE GORGE</v>
          </cell>
          <cell r="H2081" t="str">
            <v>PAR</v>
          </cell>
          <cell r="J2081">
            <v>4.0999999999999996</v>
          </cell>
        </row>
        <row r="2082">
          <cell r="C2082">
            <v>2013</v>
          </cell>
          <cell r="D2082" t="str">
            <v>CARPINTEIRO (SGSP)</v>
          </cell>
          <cell r="E2082" t="str">
            <v>H</v>
          </cell>
          <cell r="F2082">
            <v>24.1</v>
          </cell>
          <cell r="G2082">
            <v>0.17</v>
          </cell>
          <cell r="I2082">
            <v>4.0976999999999997</v>
          </cell>
        </row>
        <row r="2083">
          <cell r="A2083">
            <v>76068</v>
          </cell>
          <cell r="B2083" t="str">
            <v>RETIRADA DE BORBOLETAS OU LEVANTADORES TIPO "UNHA"</v>
          </cell>
          <cell r="H2083" t="str">
            <v>UN</v>
          </cell>
          <cell r="J2083">
            <v>3.25</v>
          </cell>
        </row>
        <row r="2084">
          <cell r="C2084">
            <v>2013</v>
          </cell>
          <cell r="D2084" t="str">
            <v>CARPINTEIRO (SGSP)</v>
          </cell>
          <cell r="E2084" t="str">
            <v>H</v>
          </cell>
          <cell r="F2084">
            <v>24.1</v>
          </cell>
          <cell r="G2084">
            <v>0.13500000000000001</v>
          </cell>
          <cell r="I2084">
            <v>3.254</v>
          </cell>
        </row>
        <row r="2085">
          <cell r="A2085">
            <v>76070</v>
          </cell>
          <cell r="B2085" t="str">
            <v>RETIRADA DE DOBRADIÇAS</v>
          </cell>
          <cell r="H2085" t="str">
            <v>UN</v>
          </cell>
          <cell r="J2085">
            <v>4.82</v>
          </cell>
        </row>
        <row r="2086">
          <cell r="C2086">
            <v>2013</v>
          </cell>
          <cell r="D2086" t="str">
            <v>CARPINTEIRO (SGSP)</v>
          </cell>
          <cell r="E2086" t="str">
            <v>H</v>
          </cell>
          <cell r="F2086">
            <v>24.1</v>
          </cell>
          <cell r="G2086">
            <v>0.2</v>
          </cell>
          <cell r="I2086">
            <v>4.8208000000000002</v>
          </cell>
        </row>
        <row r="2087">
          <cell r="A2087">
            <v>77001</v>
          </cell>
          <cell r="B2087" t="str">
            <v>RECOLOCAÇÃO DE FOLHAS DE PORTA DE PASSAGEM OU JANELA</v>
          </cell>
          <cell r="H2087" t="str">
            <v>UN</v>
          </cell>
          <cell r="J2087">
            <v>96.08</v>
          </cell>
        </row>
        <row r="2088">
          <cell r="C2088">
            <v>2013</v>
          </cell>
          <cell r="D2088" t="str">
            <v>CARPINTEIRO (SGSP)</v>
          </cell>
          <cell r="E2088" t="str">
            <v>H</v>
          </cell>
          <cell r="F2088">
            <v>24.1</v>
          </cell>
          <cell r="G2088">
            <v>2.2000000000000002</v>
          </cell>
          <cell r="I2088">
            <v>53.029400000000003</v>
          </cell>
        </row>
        <row r="2089">
          <cell r="C2089">
            <v>2014</v>
          </cell>
          <cell r="D2089" t="str">
            <v>AJUDANTE DE CARPINTEIRO (SGSP)</v>
          </cell>
          <cell r="E2089" t="str">
            <v>H</v>
          </cell>
          <cell r="F2089">
            <v>19.559999999999999</v>
          </cell>
          <cell r="G2089">
            <v>2.2000000000000002</v>
          </cell>
          <cell r="I2089">
            <v>43.047400000000003</v>
          </cell>
        </row>
        <row r="2090">
          <cell r="A2090">
            <v>77002</v>
          </cell>
          <cell r="B2090" t="str">
            <v>RECOLOCAÇÃO DE BATENTES MADEIRA</v>
          </cell>
          <cell r="H2090" t="str">
            <v>UN</v>
          </cell>
          <cell r="J2090">
            <v>60.37</v>
          </cell>
        </row>
        <row r="2091">
          <cell r="C2091">
            <v>2020</v>
          </cell>
          <cell r="D2091" t="str">
            <v>PEDREIRO (SGSP)</v>
          </cell>
          <cell r="E2091" t="str">
            <v>H</v>
          </cell>
          <cell r="F2091">
            <v>24.28</v>
          </cell>
          <cell r="G2091">
            <v>1.3</v>
          </cell>
          <cell r="I2091">
            <v>31.5701</v>
          </cell>
        </row>
        <row r="2092">
          <cell r="C2092">
            <v>2099</v>
          </cell>
          <cell r="D2092" t="str">
            <v>SERVENTE (SGSP)</v>
          </cell>
          <cell r="E2092" t="str">
            <v>H</v>
          </cell>
          <cell r="F2092">
            <v>19.59</v>
          </cell>
          <cell r="G2092">
            <v>1.3</v>
          </cell>
          <cell r="I2092">
            <v>25.470600000000001</v>
          </cell>
        </row>
        <row r="2093">
          <cell r="C2093">
            <v>17515</v>
          </cell>
          <cell r="D2093" t="str">
            <v>PREGO 18 X 27 COMUM - POLIDO</v>
          </cell>
          <cell r="E2093" t="str">
            <v>Kg</v>
          </cell>
          <cell r="F2093">
            <v>16.64</v>
          </cell>
          <cell r="G2093">
            <v>0.2</v>
          </cell>
          <cell r="I2093">
            <v>3.3279999999999998</v>
          </cell>
        </row>
        <row r="2094">
          <cell r="A2094">
            <v>77008</v>
          </cell>
          <cell r="B2094" t="str">
            <v>RECOLOCAÇÃO DE GUARNIÇÕES OU MOLDURAS DE MADEIRA</v>
          </cell>
          <cell r="H2094" t="str">
            <v>M</v>
          </cell>
          <cell r="J2094">
            <v>2.1800000000000002</v>
          </cell>
        </row>
        <row r="2095">
          <cell r="C2095">
            <v>2013</v>
          </cell>
          <cell r="D2095" t="str">
            <v>CARPINTEIRO (SGSP)</v>
          </cell>
          <cell r="E2095" t="str">
            <v>H</v>
          </cell>
          <cell r="F2095">
            <v>24.1</v>
          </cell>
          <cell r="G2095">
            <v>0.05</v>
          </cell>
          <cell r="I2095">
            <v>1.2052</v>
          </cell>
        </row>
        <row r="2096">
          <cell r="C2096">
            <v>2014</v>
          </cell>
          <cell r="D2096" t="str">
            <v>AJUDANTE DE CARPINTEIRO (SGSP)</v>
          </cell>
          <cell r="E2096" t="str">
            <v>H</v>
          </cell>
          <cell r="F2096">
            <v>19.559999999999999</v>
          </cell>
          <cell r="G2096">
            <v>0.05</v>
          </cell>
          <cell r="I2096">
            <v>0.97829999999999995</v>
          </cell>
        </row>
        <row r="2097">
          <cell r="A2097">
            <v>77010</v>
          </cell>
          <cell r="B2097" t="str">
            <v>RECOLOCAÇÃO DE GUICHÊS, INCLUSIVE BATENTE E FERRAGENS</v>
          </cell>
          <cell r="H2097" t="str">
            <v>UN</v>
          </cell>
          <cell r="J2097">
            <v>83.12</v>
          </cell>
        </row>
        <row r="2098">
          <cell r="C2098">
            <v>2013</v>
          </cell>
          <cell r="D2098" t="str">
            <v>CARPINTEIRO (SGSP)</v>
          </cell>
          <cell r="E2098" t="str">
            <v>H</v>
          </cell>
          <cell r="F2098">
            <v>24.1</v>
          </cell>
          <cell r="G2098">
            <v>1.2</v>
          </cell>
          <cell r="I2098">
            <v>28.9251</v>
          </cell>
        </row>
        <row r="2099">
          <cell r="C2099">
            <v>2014</v>
          </cell>
          <cell r="D2099" t="str">
            <v>AJUDANTE DE CARPINTEIRO (SGSP)</v>
          </cell>
          <cell r="E2099" t="str">
            <v>H</v>
          </cell>
          <cell r="F2099">
            <v>19.559999999999999</v>
          </cell>
          <cell r="G2099">
            <v>1.2</v>
          </cell>
          <cell r="I2099">
            <v>23.480399999999999</v>
          </cell>
        </row>
        <row r="2100">
          <cell r="C2100">
            <v>2020</v>
          </cell>
          <cell r="D2100" t="str">
            <v>PEDREIRO (SGSP)</v>
          </cell>
          <cell r="E2100" t="str">
            <v>H</v>
          </cell>
          <cell r="F2100">
            <v>24.28</v>
          </cell>
          <cell r="G2100">
            <v>0.7</v>
          </cell>
          <cell r="I2100">
            <v>16.999300000000002</v>
          </cell>
        </row>
        <row r="2101">
          <cell r="C2101">
            <v>2099</v>
          </cell>
          <cell r="D2101" t="str">
            <v>SERVENTE (SGSP)</v>
          </cell>
          <cell r="E2101" t="str">
            <v>H</v>
          </cell>
          <cell r="F2101">
            <v>19.59</v>
          </cell>
          <cell r="G2101">
            <v>0.7</v>
          </cell>
          <cell r="I2101">
            <v>13.7149</v>
          </cell>
        </row>
        <row r="2102">
          <cell r="A2102">
            <v>77050</v>
          </cell>
          <cell r="B2102" t="str">
            <v>RECOLOCAÇÃO DE FECHADURAS DE EMBUTIR, COMPLETAS</v>
          </cell>
          <cell r="H2102" t="str">
            <v>UN</v>
          </cell>
          <cell r="J2102">
            <v>38.33</v>
          </cell>
        </row>
        <row r="2103">
          <cell r="C2103">
            <v>2013</v>
          </cell>
          <cell r="D2103" t="str">
            <v>CARPINTEIRO (SGSP)</v>
          </cell>
          <cell r="E2103" t="str">
            <v>H</v>
          </cell>
          <cell r="F2103">
            <v>24.1</v>
          </cell>
          <cell r="G2103">
            <v>1.59</v>
          </cell>
          <cell r="I2103">
            <v>38.325800000000001</v>
          </cell>
        </row>
        <row r="2104">
          <cell r="A2104">
            <v>77051</v>
          </cell>
          <cell r="B2104" t="str">
            <v>RECOLOCAÇÃO DE FECHADURAS, FECHOS OU TARGETAS DE SOBREPOR</v>
          </cell>
          <cell r="H2104" t="str">
            <v>UN</v>
          </cell>
          <cell r="J2104">
            <v>19.28</v>
          </cell>
        </row>
        <row r="2105">
          <cell r="C2105">
            <v>2013</v>
          </cell>
          <cell r="D2105" t="str">
            <v>CARPINTEIRO (SGSP)</v>
          </cell>
          <cell r="E2105" t="str">
            <v>H</v>
          </cell>
          <cell r="F2105">
            <v>24.1</v>
          </cell>
          <cell r="G2105">
            <v>0.8</v>
          </cell>
          <cell r="I2105">
            <v>19.2834</v>
          </cell>
        </row>
        <row r="2106">
          <cell r="A2106">
            <v>77065</v>
          </cell>
          <cell r="B2106" t="str">
            <v>RECOLOCAÇÃO DE MAÇANETAS</v>
          </cell>
          <cell r="H2106" t="str">
            <v>PAR</v>
          </cell>
          <cell r="J2106">
            <v>4.0999999999999996</v>
          </cell>
        </row>
        <row r="2107">
          <cell r="C2107">
            <v>2013</v>
          </cell>
          <cell r="D2107" t="str">
            <v>CARPINTEIRO (SGSP)</v>
          </cell>
          <cell r="E2107" t="str">
            <v>H</v>
          </cell>
          <cell r="F2107">
            <v>24.1</v>
          </cell>
          <cell r="G2107">
            <v>0.17</v>
          </cell>
          <cell r="I2107">
            <v>4.0976999999999997</v>
          </cell>
        </row>
        <row r="2108">
          <cell r="A2108">
            <v>77066</v>
          </cell>
          <cell r="B2108" t="str">
            <v>RECOLOCAÇÃO DE ESPELHOS</v>
          </cell>
          <cell r="H2108" t="str">
            <v>PAR</v>
          </cell>
          <cell r="J2108">
            <v>4.0999999999999996</v>
          </cell>
        </row>
        <row r="2109">
          <cell r="C2109">
            <v>2013</v>
          </cell>
          <cell r="D2109" t="str">
            <v>CARPINTEIRO (SGSP)</v>
          </cell>
          <cell r="E2109" t="str">
            <v>H</v>
          </cell>
          <cell r="F2109">
            <v>24.1</v>
          </cell>
          <cell r="G2109">
            <v>0.17</v>
          </cell>
          <cell r="I2109">
            <v>4.0976999999999997</v>
          </cell>
        </row>
        <row r="2110">
          <cell r="A2110">
            <v>77067</v>
          </cell>
          <cell r="B2110" t="str">
            <v>RECOLOCAÇÃO DE ROSETAS OU ENTRADAS DE CHAVE GORGE</v>
          </cell>
          <cell r="H2110" t="str">
            <v>PAR</v>
          </cell>
          <cell r="J2110">
            <v>4.0999999999999996</v>
          </cell>
        </row>
        <row r="2111">
          <cell r="C2111">
            <v>2013</v>
          </cell>
          <cell r="D2111" t="str">
            <v>CARPINTEIRO (SGSP)</v>
          </cell>
          <cell r="E2111" t="str">
            <v>H</v>
          </cell>
          <cell r="F2111">
            <v>24.1</v>
          </cell>
          <cell r="G2111">
            <v>0.17</v>
          </cell>
          <cell r="I2111">
            <v>4.0976999999999997</v>
          </cell>
        </row>
        <row r="2112">
          <cell r="A2112">
            <v>77068</v>
          </cell>
          <cell r="B2112" t="str">
            <v>RECOLOCAÇÃO DE BORBOLETAS OU LEVANTADORES TIPO "UNHA"</v>
          </cell>
          <cell r="H2112" t="str">
            <v>UN</v>
          </cell>
          <cell r="J2112">
            <v>3.01</v>
          </cell>
        </row>
        <row r="2113">
          <cell r="C2113">
            <v>2013</v>
          </cell>
          <cell r="D2113" t="str">
            <v>CARPINTEIRO (SGSP)</v>
          </cell>
          <cell r="E2113" t="str">
            <v>H</v>
          </cell>
          <cell r="F2113">
            <v>24.1</v>
          </cell>
          <cell r="G2113">
            <v>0.125</v>
          </cell>
          <cell r="I2113">
            <v>3.0129999999999999</v>
          </cell>
        </row>
        <row r="2114">
          <cell r="A2114">
            <v>77070</v>
          </cell>
          <cell r="B2114" t="str">
            <v>RECOLOCAÇÃO DE DOBRADIÇAS</v>
          </cell>
          <cell r="H2114" t="str">
            <v>UN</v>
          </cell>
          <cell r="J2114">
            <v>4.0999999999999996</v>
          </cell>
        </row>
        <row r="2115">
          <cell r="C2115">
            <v>2013</v>
          </cell>
          <cell r="D2115" t="str">
            <v>CARPINTEIRO (SGSP)</v>
          </cell>
          <cell r="E2115" t="str">
            <v>H</v>
          </cell>
          <cell r="F2115">
            <v>24.1</v>
          </cell>
          <cell r="G2115">
            <v>0.17</v>
          </cell>
          <cell r="I2115">
            <v>4.0976999999999997</v>
          </cell>
        </row>
        <row r="2116">
          <cell r="A2116">
            <v>78001</v>
          </cell>
          <cell r="B2116" t="str">
            <v>GUARNIÇÃO OU MOLDURA DE MADEIRA - 4,5CM</v>
          </cell>
          <cell r="H2116" t="str">
            <v>M</v>
          </cell>
          <cell r="J2116">
            <v>10.54</v>
          </cell>
        </row>
        <row r="2117">
          <cell r="C2117">
            <v>2013</v>
          </cell>
          <cell r="D2117" t="str">
            <v>CARPINTEIRO (SGSP)</v>
          </cell>
          <cell r="E2117" t="str">
            <v>H</v>
          </cell>
          <cell r="F2117">
            <v>24.1</v>
          </cell>
          <cell r="G2117">
            <v>0.05</v>
          </cell>
          <cell r="I2117">
            <v>1.2052</v>
          </cell>
        </row>
        <row r="2118">
          <cell r="C2118">
            <v>2014</v>
          </cell>
          <cell r="D2118" t="str">
            <v>AJUDANTE DE CARPINTEIRO (SGSP)</v>
          </cell>
          <cell r="E2118" t="str">
            <v>H</v>
          </cell>
          <cell r="F2118">
            <v>19.559999999999999</v>
          </cell>
          <cell r="G2118">
            <v>0.05</v>
          </cell>
          <cell r="I2118">
            <v>0.97829999999999995</v>
          </cell>
        </row>
        <row r="2119">
          <cell r="C2119">
            <v>30030</v>
          </cell>
          <cell r="D2119" t="str">
            <v>GUARNIÇÃO DE MADEIRA - 1,5 X 5,0 CM</v>
          </cell>
          <cell r="E2119" t="str">
            <v>M</v>
          </cell>
          <cell r="F2119">
            <v>7.6</v>
          </cell>
          <cell r="G2119">
            <v>1.1000000000000001</v>
          </cell>
          <cell r="I2119">
            <v>8.36</v>
          </cell>
        </row>
        <row r="2120">
          <cell r="A2120">
            <v>78002</v>
          </cell>
          <cell r="B2120" t="str">
            <v>GUARNIÇÃO OU MOLDURA DE MADEIRA - 7,5CM</v>
          </cell>
          <cell r="H2120" t="str">
            <v>M</v>
          </cell>
          <cell r="J2120">
            <v>11.94</v>
          </cell>
        </row>
        <row r="2121">
          <cell r="C2121">
            <v>2013</v>
          </cell>
          <cell r="D2121" t="str">
            <v>CARPINTEIRO (SGSP)</v>
          </cell>
          <cell r="E2121" t="str">
            <v>H</v>
          </cell>
          <cell r="F2121">
            <v>24.1</v>
          </cell>
          <cell r="G2121">
            <v>0.05</v>
          </cell>
          <cell r="I2121">
            <v>1.2052</v>
          </cell>
        </row>
        <row r="2122">
          <cell r="C2122">
            <v>2014</v>
          </cell>
          <cell r="D2122" t="str">
            <v>AJUDANTE DE CARPINTEIRO (SGSP)</v>
          </cell>
          <cell r="E2122" t="str">
            <v>H</v>
          </cell>
          <cell r="F2122">
            <v>19.559999999999999</v>
          </cell>
          <cell r="G2122">
            <v>0.05</v>
          </cell>
          <cell r="I2122">
            <v>0.97829999999999995</v>
          </cell>
        </row>
        <row r="2123">
          <cell r="C2123">
            <v>30031</v>
          </cell>
          <cell r="D2123" t="str">
            <v>GUARNIÇÃO DE MADEIRA - 1,5 X 7,5 CM</v>
          </cell>
          <cell r="E2123" t="str">
            <v>M</v>
          </cell>
          <cell r="F2123">
            <v>8.8699999999999992</v>
          </cell>
          <cell r="G2123">
            <v>1.1000000000000001</v>
          </cell>
          <cell r="I2123">
            <v>9.7569999999999997</v>
          </cell>
        </row>
        <row r="2124">
          <cell r="A2124">
            <v>78003</v>
          </cell>
          <cell r="B2124" t="str">
            <v>GUARNIÇÃO OU MOLDURA DE MADEIRA - 10,0CM</v>
          </cell>
          <cell r="H2124" t="str">
            <v>M</v>
          </cell>
          <cell r="J2124">
            <v>21.97</v>
          </cell>
        </row>
        <row r="2125">
          <cell r="C2125">
            <v>2013</v>
          </cell>
          <cell r="D2125" t="str">
            <v>CARPINTEIRO (SGSP)</v>
          </cell>
          <cell r="E2125" t="str">
            <v>H</v>
          </cell>
          <cell r="F2125">
            <v>24.1</v>
          </cell>
          <cell r="G2125">
            <v>0.05</v>
          </cell>
          <cell r="I2125">
            <v>1.2052</v>
          </cell>
        </row>
        <row r="2126">
          <cell r="C2126">
            <v>2014</v>
          </cell>
          <cell r="D2126" t="str">
            <v>AJUDANTE DE CARPINTEIRO (SGSP)</v>
          </cell>
          <cell r="E2126" t="str">
            <v>H</v>
          </cell>
          <cell r="F2126">
            <v>19.559999999999999</v>
          </cell>
          <cell r="G2126">
            <v>0.05</v>
          </cell>
          <cell r="I2126">
            <v>0.97829999999999995</v>
          </cell>
        </row>
        <row r="2127">
          <cell r="C2127">
            <v>30032</v>
          </cell>
          <cell r="D2127" t="str">
            <v>GUARNIÇÃO DE MADEIRA - 1,5 X 10 CM</v>
          </cell>
          <cell r="E2127" t="str">
            <v>M</v>
          </cell>
          <cell r="F2127">
            <v>17.989999999999998</v>
          </cell>
          <cell r="G2127">
            <v>1.1000000000000001</v>
          </cell>
          <cell r="I2127">
            <v>19.789000000000001</v>
          </cell>
        </row>
        <row r="2128">
          <cell r="A2128">
            <v>78004</v>
          </cell>
          <cell r="B2128" t="str">
            <v>GUARNIÇÃO OU MOLDURA DE MADEIRA - 15,0CM</v>
          </cell>
          <cell r="H2128" t="str">
            <v>M</v>
          </cell>
          <cell r="J2128">
            <v>56.83</v>
          </cell>
        </row>
        <row r="2129">
          <cell r="C2129">
            <v>2013</v>
          </cell>
          <cell r="D2129" t="str">
            <v>CARPINTEIRO (SGSP)</v>
          </cell>
          <cell r="E2129" t="str">
            <v>H</v>
          </cell>
          <cell r="F2129">
            <v>24.1</v>
          </cell>
          <cell r="G2129">
            <v>0.05</v>
          </cell>
          <cell r="I2129">
            <v>1.2052</v>
          </cell>
        </row>
        <row r="2130">
          <cell r="C2130">
            <v>2014</v>
          </cell>
          <cell r="D2130" t="str">
            <v>AJUDANTE DE CARPINTEIRO (SGSP)</v>
          </cell>
          <cell r="E2130" t="str">
            <v>H</v>
          </cell>
          <cell r="F2130">
            <v>19.559999999999999</v>
          </cell>
          <cell r="G2130">
            <v>0.05</v>
          </cell>
          <cell r="I2130">
            <v>0.97829999999999995</v>
          </cell>
        </row>
        <row r="2131">
          <cell r="C2131">
            <v>30033</v>
          </cell>
          <cell r="D2131" t="str">
            <v>GUARNIÇÃO DE MADEIRA - 1,5 X 15 CM</v>
          </cell>
          <cell r="E2131" t="str">
            <v>M</v>
          </cell>
          <cell r="F2131">
            <v>49.68</v>
          </cell>
          <cell r="G2131">
            <v>1.1000000000000001</v>
          </cell>
          <cell r="I2131">
            <v>54.648000000000003</v>
          </cell>
        </row>
        <row r="2132">
          <cell r="A2132">
            <v>78010</v>
          </cell>
          <cell r="B2132" t="str">
            <v>CONJUNTO DE FECHADURA DE CILINDRO (55MM) - TRÁFEGO INTENSO, MAÇANETA EM ZAMAC, GUARNIÇÕES EM AÇO, ACABAMENTO CROMADO BRILHANTE - INCLUSIVE ADAPTAÇÃO DA FURAÇÃO</v>
          </cell>
          <cell r="H2132" t="str">
            <v>UN</v>
          </cell>
          <cell r="J2132">
            <v>338.41</v>
          </cell>
        </row>
        <row r="2133">
          <cell r="C2133">
            <v>2013</v>
          </cell>
          <cell r="D2133" t="str">
            <v>CARPINTEIRO (SGSP)</v>
          </cell>
          <cell r="E2133" t="str">
            <v>H</v>
          </cell>
          <cell r="F2133">
            <v>24.1</v>
          </cell>
          <cell r="G2133">
            <v>1.75</v>
          </cell>
          <cell r="I2133">
            <v>42.182499999999997</v>
          </cell>
        </row>
        <row r="2134">
          <cell r="C2134">
            <v>31028</v>
          </cell>
          <cell r="D2134" t="str">
            <v>CONJUNTO EXTERNO CROMADO DE 55MM COM FECHADURA MAÇANETA, ALAVANCA E ROSETA - TRÁFEGO INTENSO</v>
          </cell>
          <cell r="E2134" t="str">
            <v>CJ</v>
          </cell>
          <cell r="F2134">
            <v>296.23</v>
          </cell>
          <cell r="G2134">
            <v>1</v>
          </cell>
          <cell r="I2134">
            <v>296.23</v>
          </cell>
        </row>
        <row r="2135">
          <cell r="A2135">
            <v>78012</v>
          </cell>
          <cell r="B2135" t="str">
            <v>CONJUNTO DE FECHADURA DE CILINDRO, CAIXA RASA (22MM) - PORTA COM MONTANTE ESTREITO - INCLUSIVE ADAPTAÇÃO DA FURAÇÃO</v>
          </cell>
          <cell r="H2135" t="str">
            <v>UN</v>
          </cell>
          <cell r="J2135">
            <v>290.43</v>
          </cell>
        </row>
        <row r="2136">
          <cell r="C2136">
            <v>2013</v>
          </cell>
          <cell r="D2136" t="str">
            <v>CARPINTEIRO (SGSP)</v>
          </cell>
          <cell r="E2136" t="str">
            <v>H</v>
          </cell>
          <cell r="F2136">
            <v>24.1</v>
          </cell>
          <cell r="G2136">
            <v>1.58</v>
          </cell>
          <cell r="I2136">
            <v>38.084699999999998</v>
          </cell>
        </row>
        <row r="2137">
          <cell r="C2137">
            <v>31024</v>
          </cell>
          <cell r="D2137" t="str">
            <v>FECHADURA CILINDRO-CAIXA RASA 22 MM P/ PORTAS DE MONTANTE ESTREITO - ZAMACK</v>
          </cell>
          <cell r="E2137" t="str">
            <v>Un</v>
          </cell>
          <cell r="F2137">
            <v>252.35</v>
          </cell>
          <cell r="G2137">
            <v>1</v>
          </cell>
          <cell r="I2137">
            <v>252.35</v>
          </cell>
        </row>
        <row r="2138">
          <cell r="A2138">
            <v>78013</v>
          </cell>
          <cell r="B2138" t="str">
            <v>CONJUNTO DE FECHADURA DE CILINDRO, SÓ LINGUETA (55MM) - TRÁFEGO INTENSO - PORTA DE ABRIR -  INCLUSIVE ADAPTAÇÃO DA FURAÇÃO</v>
          </cell>
          <cell r="H2138" t="str">
            <v>UN</v>
          </cell>
          <cell r="J2138">
            <v>246.81</v>
          </cell>
        </row>
        <row r="2139">
          <cell r="C2139">
            <v>2013</v>
          </cell>
          <cell r="D2139" t="str">
            <v>CARPINTEIRO (SGSP)</v>
          </cell>
          <cell r="E2139" t="str">
            <v>H</v>
          </cell>
          <cell r="F2139">
            <v>24.1</v>
          </cell>
          <cell r="G2139">
            <v>1.41</v>
          </cell>
          <cell r="I2139">
            <v>33.987000000000002</v>
          </cell>
        </row>
        <row r="2140">
          <cell r="C2140">
            <v>31020</v>
          </cell>
          <cell r="D2140" t="str">
            <v>FECHADURA CILÍNDRICA COMPLETA, 55MM, ACAB. CROM. C/ACES.E GUARN: ROSETA, TESTA, CONTRA TESTA - TRÁFEGO INTENSO</v>
          </cell>
          <cell r="E2140" t="str">
            <v>Un</v>
          </cell>
          <cell r="F2140">
            <v>212.82</v>
          </cell>
          <cell r="G2140">
            <v>1</v>
          </cell>
          <cell r="I2140">
            <v>212.82</v>
          </cell>
        </row>
        <row r="2141">
          <cell r="A2141">
            <v>78014</v>
          </cell>
          <cell r="B2141" t="str">
            <v>CONJUNTO DE FECHADURA DE CILINDRO, BICO DE PAPAGAIO (22MM) - PORTA DE CORRER - INCUSIVE ADAPTAÇÃO DA FURAÇÃO</v>
          </cell>
          <cell r="H2141" t="str">
            <v>UN</v>
          </cell>
          <cell r="J2141">
            <v>246.09</v>
          </cell>
        </row>
        <row r="2142">
          <cell r="C2142">
            <v>2013</v>
          </cell>
          <cell r="D2142" t="str">
            <v>CARPINTEIRO (SGSP)</v>
          </cell>
          <cell r="E2142" t="str">
            <v>H</v>
          </cell>
          <cell r="F2142">
            <v>24.1</v>
          </cell>
          <cell r="G2142">
            <v>1.41</v>
          </cell>
          <cell r="I2142">
            <v>33.987000000000002</v>
          </cell>
        </row>
        <row r="2143">
          <cell r="C2143">
            <v>31022</v>
          </cell>
          <cell r="D2143" t="str">
            <v>FECHADURA CILINDRO - BICO DE PAPAGAIO - 22MM P/  PORTA DE CORRER</v>
          </cell>
          <cell r="E2143" t="str">
            <v>Un</v>
          </cell>
          <cell r="F2143">
            <v>190.44</v>
          </cell>
          <cell r="G2143">
            <v>1</v>
          </cell>
          <cell r="I2143">
            <v>190.44</v>
          </cell>
        </row>
        <row r="2144">
          <cell r="C2144">
            <v>31062</v>
          </cell>
          <cell r="D2144" t="str">
            <v>PUXADOR TIPO CONCHA - EM LATÃO CROMADO COM FURO</v>
          </cell>
          <cell r="E2144" t="str">
            <v>Un</v>
          </cell>
          <cell r="F2144">
            <v>10.83</v>
          </cell>
          <cell r="G2144">
            <v>2</v>
          </cell>
          <cell r="I2144">
            <v>21.66</v>
          </cell>
        </row>
        <row r="2145">
          <cell r="A2145">
            <v>78015</v>
          </cell>
          <cell r="B2145" t="str">
            <v>FECHADURA TIPO GORGE, 55MM, TRÁFEGO INTENSO, MAÇANETA EM ZAMAC, GUARNIÇÕES EM AÇO, ACABAMENTO CROMADO BRILHANTE - INCLUSIVE ADAPTAÇÃO DA FURAÇÃO</v>
          </cell>
          <cell r="H2145" t="str">
            <v>UN</v>
          </cell>
          <cell r="J2145">
            <v>249.05</v>
          </cell>
        </row>
        <row r="2146">
          <cell r="C2146">
            <v>2013</v>
          </cell>
          <cell r="D2146" t="str">
            <v>CARPINTEIRO (SGSP)</v>
          </cell>
          <cell r="E2146" t="str">
            <v>H</v>
          </cell>
          <cell r="F2146">
            <v>24.1</v>
          </cell>
          <cell r="G2146">
            <v>1.75</v>
          </cell>
          <cell r="I2146">
            <v>42.182499999999997</v>
          </cell>
        </row>
        <row r="2147">
          <cell r="C2147">
            <v>31032</v>
          </cell>
          <cell r="D2147" t="str">
            <v>FECHADURA TIPO GORGE - 55MM - USO INTERNO - ZAMACK - TRÁFEGO INTENSO</v>
          </cell>
          <cell r="E2147" t="str">
            <v>Un</v>
          </cell>
          <cell r="F2147">
            <v>206.87</v>
          </cell>
          <cell r="G2147">
            <v>1</v>
          </cell>
          <cell r="I2147">
            <v>206.87</v>
          </cell>
        </row>
        <row r="2148">
          <cell r="A2148">
            <v>78016</v>
          </cell>
          <cell r="B2148" t="str">
            <v>FECHADURA TIPO GORGE, SÓ LINGUETA, 55MM, TRÁFEGO INTENSO - INCLUSIVE ADAPTAÇÃO DA FURAÇÃO</v>
          </cell>
          <cell r="H2148" t="str">
            <v>UN</v>
          </cell>
          <cell r="J2148">
            <v>112.83</v>
          </cell>
        </row>
        <row r="2149">
          <cell r="C2149">
            <v>2013</v>
          </cell>
          <cell r="D2149" t="str">
            <v>CARPINTEIRO (SGSP)</v>
          </cell>
          <cell r="E2149" t="str">
            <v>H</v>
          </cell>
          <cell r="F2149">
            <v>24.1</v>
          </cell>
          <cell r="G2149">
            <v>1.41</v>
          </cell>
          <cell r="I2149">
            <v>33.987000000000002</v>
          </cell>
        </row>
        <row r="2150">
          <cell r="C2150">
            <v>31030</v>
          </cell>
          <cell r="D2150" t="str">
            <v>FECHADURA TIPO GORGE 55 MM - SOMENTE A LINGUETA - P/ PORTA INTERNA DE ABRIR (LATÃO CROMADO)</v>
          </cell>
          <cell r="E2150" t="str">
            <v>Un</v>
          </cell>
          <cell r="F2150">
            <v>78.84</v>
          </cell>
          <cell r="G2150">
            <v>1</v>
          </cell>
          <cell r="I2150">
            <v>78.84</v>
          </cell>
        </row>
        <row r="2151">
          <cell r="A2151">
            <v>78022</v>
          </cell>
          <cell r="B2151" t="str">
            <v>TARGETA DE SOBREPOR, TIPO "LIVRE-OCUPADO" - 60X65MM - INCLUSIVE ADAPTAÇÃO E FURAÇÃO</v>
          </cell>
          <cell r="H2151" t="str">
            <v>UN</v>
          </cell>
          <cell r="J2151">
            <v>146.71</v>
          </cell>
        </row>
        <row r="2152">
          <cell r="C2152">
            <v>2013</v>
          </cell>
          <cell r="D2152" t="str">
            <v>CARPINTEIRO (SGSP)</v>
          </cell>
          <cell r="E2152" t="str">
            <v>H</v>
          </cell>
          <cell r="F2152">
            <v>24.1</v>
          </cell>
          <cell r="G2152">
            <v>0.8</v>
          </cell>
          <cell r="I2152">
            <v>19.2834</v>
          </cell>
        </row>
        <row r="2153">
          <cell r="C2153">
            <v>31068</v>
          </cell>
          <cell r="D2153" t="str">
            <v>TARGETA DE SOBREPOR "LIVRE-OCUPADO" - ZAMACK CROMADO</v>
          </cell>
          <cell r="E2153" t="str">
            <v>Un</v>
          </cell>
          <cell r="F2153">
            <v>127.43</v>
          </cell>
          <cell r="G2153">
            <v>1</v>
          </cell>
          <cell r="I2153">
            <v>127.43</v>
          </cell>
        </row>
        <row r="2154">
          <cell r="A2154">
            <v>78035</v>
          </cell>
          <cell r="B2154" t="str">
            <v>MAÇANETA EM ZAMAC</v>
          </cell>
          <cell r="H2154" t="str">
            <v>UN</v>
          </cell>
          <cell r="J2154">
            <v>141.19</v>
          </cell>
        </row>
        <row r="2155">
          <cell r="C2155">
            <v>2013</v>
          </cell>
          <cell r="D2155" t="str">
            <v>CARPINTEIRO (SGSP)</v>
          </cell>
          <cell r="E2155" t="str">
            <v>H</v>
          </cell>
          <cell r="F2155">
            <v>24.1</v>
          </cell>
          <cell r="G2155">
            <v>0.17</v>
          </cell>
          <cell r="I2155">
            <v>4.0976999999999997</v>
          </cell>
        </row>
        <row r="2156">
          <cell r="C2156">
            <v>31048</v>
          </cell>
          <cell r="D2156" t="str">
            <v>MAÇANETA EM ZAMAC P/ CONJUNTO DE FECHADURA CILINDRO</v>
          </cell>
          <cell r="E2156" t="str">
            <v>Par</v>
          </cell>
          <cell r="F2156">
            <v>137.09</v>
          </cell>
          <cell r="G2156">
            <v>1</v>
          </cell>
          <cell r="I2156">
            <v>137.09</v>
          </cell>
        </row>
        <row r="2157">
          <cell r="A2157">
            <v>78036</v>
          </cell>
          <cell r="B2157" t="str">
            <v>ESPELHO RETANGULAR EM AÇO CROMADO BRILHANTE</v>
          </cell>
          <cell r="H2157" t="str">
            <v>PAR</v>
          </cell>
          <cell r="J2157">
            <v>89.33</v>
          </cell>
        </row>
        <row r="2158">
          <cell r="C2158">
            <v>2013</v>
          </cell>
          <cell r="D2158" t="str">
            <v>CARPINTEIRO (SGSP)</v>
          </cell>
          <cell r="E2158" t="str">
            <v>H</v>
          </cell>
          <cell r="F2158">
            <v>24.1</v>
          </cell>
          <cell r="G2158">
            <v>0.17</v>
          </cell>
          <cell r="I2158">
            <v>4.0976999999999997</v>
          </cell>
        </row>
        <row r="2159">
          <cell r="C2159">
            <v>31018</v>
          </cell>
          <cell r="D2159" t="str">
            <v>ESPELHO RETANGULAR CROMADO -P/ FECHADURA CILINDRO</v>
          </cell>
          <cell r="E2159" t="str">
            <v>Par</v>
          </cell>
          <cell r="F2159">
            <v>85.23</v>
          </cell>
          <cell r="G2159">
            <v>1</v>
          </cell>
          <cell r="I2159">
            <v>85.23</v>
          </cell>
        </row>
        <row r="2160">
          <cell r="A2160">
            <v>78037</v>
          </cell>
          <cell r="B2160" t="str">
            <v>ROSETA OU ENTRADA DE CILINDRO COM CHAVE GORGE EM AÇO CROMADO BRILHANTE</v>
          </cell>
          <cell r="H2160" t="str">
            <v>PAR</v>
          </cell>
          <cell r="J2160">
            <v>21.88</v>
          </cell>
        </row>
        <row r="2161">
          <cell r="C2161">
            <v>2013</v>
          </cell>
          <cell r="D2161" t="str">
            <v>CARPINTEIRO (SGSP)</v>
          </cell>
          <cell r="E2161" t="str">
            <v>H</v>
          </cell>
          <cell r="F2161">
            <v>24.1</v>
          </cell>
          <cell r="G2161">
            <v>0.17</v>
          </cell>
          <cell r="I2161">
            <v>4.0976999999999997</v>
          </cell>
        </row>
        <row r="2162">
          <cell r="C2162">
            <v>31066</v>
          </cell>
          <cell r="D2162" t="str">
            <v>ROSETA ACABAMENTO CROMADO P/ FECHADURA CILINDRO</v>
          </cell>
          <cell r="E2162" t="str">
            <v>Par</v>
          </cell>
          <cell r="F2162">
            <v>17.78</v>
          </cell>
          <cell r="G2162">
            <v>1</v>
          </cell>
          <cell r="I2162">
            <v>17.78</v>
          </cell>
        </row>
        <row r="2163">
          <cell r="A2163">
            <v>78050</v>
          </cell>
          <cell r="B2163" t="str">
            <v>DOBRADIÇA EM AÇO LAMINADO, CROMADA - 3 1/2"X3"</v>
          </cell>
          <cell r="H2163" t="str">
            <v>UN</v>
          </cell>
          <cell r="J2163">
            <v>26.69</v>
          </cell>
        </row>
        <row r="2164">
          <cell r="C2164">
            <v>2013</v>
          </cell>
          <cell r="D2164" t="str">
            <v>CARPINTEIRO (SGSP)</v>
          </cell>
          <cell r="E2164" t="str">
            <v>H</v>
          </cell>
          <cell r="F2164">
            <v>24.1</v>
          </cell>
          <cell r="G2164">
            <v>0.17</v>
          </cell>
          <cell r="I2164">
            <v>4.0976999999999997</v>
          </cell>
        </row>
        <row r="2165">
          <cell r="C2165">
            <v>31008</v>
          </cell>
          <cell r="D2165" t="str">
            <v>DOBRADIÇA 3.1/2" X 3" REFORÇADA DE AÇO CROMADO - COM ANÉIS E BOLAS</v>
          </cell>
          <cell r="E2165" t="str">
            <v>Un</v>
          </cell>
          <cell r="F2165">
            <v>22.59</v>
          </cell>
          <cell r="G2165">
            <v>1</v>
          </cell>
          <cell r="I2165">
            <v>22.59</v>
          </cell>
        </row>
        <row r="2166">
          <cell r="A2166">
            <v>80101</v>
          </cell>
          <cell r="B2166" t="str">
            <v>PP.01 - PORTA EM FERRO PERFILADO, DUPLA ALMOFADADA - ABRIR, 1 FOLHA</v>
          </cell>
          <cell r="H2166" t="str">
            <v>M2</v>
          </cell>
          <cell r="J2166">
            <v>1511.99</v>
          </cell>
        </row>
        <row r="2167">
          <cell r="C2167">
            <v>2020</v>
          </cell>
          <cell r="D2167" t="str">
            <v>PEDREIRO (SGSP)</v>
          </cell>
          <cell r="E2167" t="str">
            <v>H</v>
          </cell>
          <cell r="F2167">
            <v>24.28</v>
          </cell>
          <cell r="G2167">
            <v>2</v>
          </cell>
          <cell r="I2167">
            <v>48.569499999999998</v>
          </cell>
        </row>
        <row r="2168">
          <cell r="C2168">
            <v>2099</v>
          </cell>
          <cell r="D2168" t="str">
            <v>SERVENTE (SGSP)</v>
          </cell>
          <cell r="E2168" t="str">
            <v>H</v>
          </cell>
          <cell r="F2168">
            <v>19.59</v>
          </cell>
          <cell r="G2168">
            <v>2.04</v>
          </cell>
          <cell r="I2168">
            <v>39.969299999999997</v>
          </cell>
        </row>
        <row r="2169">
          <cell r="C2169">
            <v>10631</v>
          </cell>
          <cell r="D2169" t="str">
            <v>ARGAMASSA DE CIMENTO COM AREIA MÉDIA 1:4</v>
          </cell>
          <cell r="E2169" t="str">
            <v>M3</v>
          </cell>
          <cell r="F2169">
            <v>561.12</v>
          </cell>
          <cell r="G2169">
            <v>6.0000000000000001E-3</v>
          </cell>
          <cell r="I2169">
            <v>3.3666999999999998</v>
          </cell>
        </row>
        <row r="2170">
          <cell r="C2170">
            <v>30584</v>
          </cell>
          <cell r="D2170" t="str">
            <v>PORTA EM FE.PERFIL. CH. PRETA 16 - 1 FOLHA DE ABRIR - DUPLA ALMOF. H=2,10M-L=1,02M - COMPL-C/BAT-PR.P/INSTAL-ACAB.C/FUND.ANTIOX</v>
          </cell>
          <cell r="E2170" t="str">
            <v>M2</v>
          </cell>
          <cell r="F2170">
            <v>1420.08</v>
          </cell>
          <cell r="G2170">
            <v>1</v>
          </cell>
          <cell r="I2170">
            <v>1420.08</v>
          </cell>
        </row>
        <row r="2171">
          <cell r="A2171">
            <v>80102</v>
          </cell>
          <cell r="B2171" t="str">
            <v>PP.02 - PORTA EM FERRO PERFILADO, DUPLA ALMOFADADA - ABRIR, 2 FOLHA</v>
          </cell>
          <cell r="H2171" t="str">
            <v>M2</v>
          </cell>
          <cell r="J2171">
            <v>1617.15</v>
          </cell>
        </row>
        <row r="2172">
          <cell r="C2172">
            <v>2020</v>
          </cell>
          <cell r="D2172" t="str">
            <v>PEDREIRO (SGSP)</v>
          </cell>
          <cell r="E2172" t="str">
            <v>H</v>
          </cell>
          <cell r="F2172">
            <v>24.28</v>
          </cell>
          <cell r="G2172">
            <v>2</v>
          </cell>
          <cell r="I2172">
            <v>48.569499999999998</v>
          </cell>
        </row>
        <row r="2173">
          <cell r="C2173">
            <v>2099</v>
          </cell>
          <cell r="D2173" t="str">
            <v>SERVENTE (SGSP)</v>
          </cell>
          <cell r="E2173" t="str">
            <v>H</v>
          </cell>
          <cell r="F2173">
            <v>19.59</v>
          </cell>
          <cell r="G2173">
            <v>2.04</v>
          </cell>
          <cell r="I2173">
            <v>39.969299999999997</v>
          </cell>
        </row>
        <row r="2174">
          <cell r="C2174">
            <v>10631</v>
          </cell>
          <cell r="D2174" t="str">
            <v>ARGAMASSA DE CIMENTO COM AREIA MÉDIA 1:4</v>
          </cell>
          <cell r="E2174" t="str">
            <v>M3</v>
          </cell>
          <cell r="F2174">
            <v>561.12</v>
          </cell>
          <cell r="G2174">
            <v>6.0000000000000001E-3</v>
          </cell>
          <cell r="I2174">
            <v>3.3666999999999998</v>
          </cell>
        </row>
        <row r="2175">
          <cell r="C2175">
            <v>30574</v>
          </cell>
          <cell r="D2175" t="str">
            <v>PORTA DE FE.PERFIL - CH.PRETA 14- 2 FOLHAS DE ABRIR - ALM. 1 LADO H=2,10M-L=2,04M - PRON.P/INST-C/BATENTE- S/VIDR-ACAB. C/ FUND.ANTIOX</v>
          </cell>
          <cell r="E2175" t="str">
            <v>M2</v>
          </cell>
          <cell r="F2175">
            <v>1525.24</v>
          </cell>
          <cell r="G2175">
            <v>1</v>
          </cell>
          <cell r="I2175">
            <v>1525.24</v>
          </cell>
        </row>
        <row r="2176">
          <cell r="A2176">
            <v>80104</v>
          </cell>
          <cell r="B2176" t="str">
            <v>PP.04 - PORTA EM FERRO PERFILADO, MEIO VIDRO COM SUBDIVISÕES - ABRIR, 1 FOLHA</v>
          </cell>
          <cell r="H2176" t="str">
            <v>M2</v>
          </cell>
          <cell r="J2176">
            <v>1178.4000000000001</v>
          </cell>
        </row>
        <row r="2177">
          <cell r="C2177">
            <v>2020</v>
          </cell>
          <cell r="D2177" t="str">
            <v>PEDREIRO (SGSP)</v>
          </cell>
          <cell r="E2177" t="str">
            <v>H</v>
          </cell>
          <cell r="F2177">
            <v>24.28</v>
          </cell>
          <cell r="G2177">
            <v>2</v>
          </cell>
          <cell r="I2177">
            <v>48.569499999999998</v>
          </cell>
        </row>
        <row r="2178">
          <cell r="C2178">
            <v>2099</v>
          </cell>
          <cell r="D2178" t="str">
            <v>SERVENTE (SGSP)</v>
          </cell>
          <cell r="E2178" t="str">
            <v>H</v>
          </cell>
          <cell r="F2178">
            <v>19.59</v>
          </cell>
          <cell r="G2178">
            <v>2.04</v>
          </cell>
          <cell r="I2178">
            <v>39.969299999999997</v>
          </cell>
        </row>
        <row r="2179">
          <cell r="C2179">
            <v>10631</v>
          </cell>
          <cell r="D2179" t="str">
            <v>ARGAMASSA DE CIMENTO COM AREIA MÉDIA 1:4</v>
          </cell>
          <cell r="E2179" t="str">
            <v>M3</v>
          </cell>
          <cell r="F2179">
            <v>561.12</v>
          </cell>
          <cell r="G2179">
            <v>6.0000000000000001E-3</v>
          </cell>
          <cell r="I2179">
            <v>3.3666999999999998</v>
          </cell>
        </row>
        <row r="2180">
          <cell r="C2180">
            <v>30582</v>
          </cell>
          <cell r="D2180" t="str">
            <v>PORTA EM FE.PERFIL - CH 16 - 1 FOLHA DE ABRIR - METADE VIDRO H=2,10M-L=1,02M - COMPL-C/BATENTE-S/VIDRO-PRONT.P/INST-ACAB.C/FUND.ANTIOXID.</v>
          </cell>
          <cell r="E2180" t="str">
            <v>M2</v>
          </cell>
          <cell r="F2180">
            <v>1086.49</v>
          </cell>
          <cell r="G2180">
            <v>1</v>
          </cell>
          <cell r="I2180">
            <v>1086.49</v>
          </cell>
        </row>
        <row r="2181">
          <cell r="A2181">
            <v>80105</v>
          </cell>
          <cell r="B2181" t="str">
            <v>PP.05 - PORTA EM FERRO PERFILADO, MEIO VIDRO COM SUBDIVISÕES - ABRIR, 2 FOLHAS</v>
          </cell>
          <cell r="H2181" t="str">
            <v>M2</v>
          </cell>
          <cell r="J2181">
            <v>946.94</v>
          </cell>
        </row>
        <row r="2182">
          <cell r="C2182">
            <v>2020</v>
          </cell>
          <cell r="D2182" t="str">
            <v>PEDREIRO (SGSP)</v>
          </cell>
          <cell r="E2182" t="str">
            <v>H</v>
          </cell>
          <cell r="F2182">
            <v>24.28</v>
          </cell>
          <cell r="G2182">
            <v>2</v>
          </cell>
          <cell r="I2182">
            <v>48.569499999999998</v>
          </cell>
        </row>
        <row r="2183">
          <cell r="C2183">
            <v>2099</v>
          </cell>
          <cell r="D2183" t="str">
            <v>SERVENTE (SGSP)</v>
          </cell>
          <cell r="E2183" t="str">
            <v>H</v>
          </cell>
          <cell r="F2183">
            <v>19.59</v>
          </cell>
          <cell r="G2183">
            <v>2.04</v>
          </cell>
          <cell r="I2183">
            <v>39.969299999999997</v>
          </cell>
        </row>
        <row r="2184">
          <cell r="C2184">
            <v>10631</v>
          </cell>
          <cell r="D2184" t="str">
            <v>ARGAMASSA DE CIMENTO COM AREIA MÉDIA 1:4</v>
          </cell>
          <cell r="E2184" t="str">
            <v>M3</v>
          </cell>
          <cell r="F2184">
            <v>561.12</v>
          </cell>
          <cell r="G2184">
            <v>6.0000000000000001E-3</v>
          </cell>
          <cell r="I2184">
            <v>3.3666999999999998</v>
          </cell>
        </row>
        <row r="2185">
          <cell r="C2185">
            <v>30578</v>
          </cell>
          <cell r="D2185" t="str">
            <v>PORTA EM FE.PERFIL - CH 16 - 2 FOLHAS DE ABRIR - METADE VIDRO H=2,10M-L=2,04M - COMPL-C/BATENTE-S/VIDRO-PRONT.P/INST-ACAB.C/FUND.ANTIOXID.</v>
          </cell>
          <cell r="E2185" t="str">
            <v>M2</v>
          </cell>
          <cell r="F2185">
            <v>855.03</v>
          </cell>
          <cell r="G2185">
            <v>1</v>
          </cell>
          <cell r="I2185">
            <v>855.03</v>
          </cell>
        </row>
        <row r="2186">
          <cell r="A2186">
            <v>80106</v>
          </cell>
          <cell r="B2186" t="str">
            <v>PP.06 - PORTA EM FERRO PERFILADO, MEIO VIDRO COM SUBDIVISÕES - CORRER</v>
          </cell>
          <cell r="H2186" t="str">
            <v>M2</v>
          </cell>
          <cell r="J2186">
            <v>890.96</v>
          </cell>
        </row>
        <row r="2187">
          <cell r="C2187">
            <v>2020</v>
          </cell>
          <cell r="D2187" t="str">
            <v>PEDREIRO (SGSP)</v>
          </cell>
          <cell r="E2187" t="str">
            <v>H</v>
          </cell>
          <cell r="F2187">
            <v>24.28</v>
          </cell>
          <cell r="G2187">
            <v>2</v>
          </cell>
          <cell r="I2187">
            <v>48.569499999999998</v>
          </cell>
        </row>
        <row r="2188">
          <cell r="C2188">
            <v>2099</v>
          </cell>
          <cell r="D2188" t="str">
            <v>SERVENTE (SGSP)</v>
          </cell>
          <cell r="E2188" t="str">
            <v>H</v>
          </cell>
          <cell r="F2188">
            <v>19.59</v>
          </cell>
          <cell r="G2188">
            <v>2.04</v>
          </cell>
          <cell r="I2188">
            <v>39.969299999999997</v>
          </cell>
        </row>
        <row r="2189">
          <cell r="C2189">
            <v>10631</v>
          </cell>
          <cell r="D2189" t="str">
            <v>ARGAMASSA DE CIMENTO COM AREIA MÉDIA 1:4</v>
          </cell>
          <cell r="E2189" t="str">
            <v>M3</v>
          </cell>
          <cell r="F2189">
            <v>561.12</v>
          </cell>
          <cell r="G2189">
            <v>6.0000000000000001E-3</v>
          </cell>
          <cell r="I2189">
            <v>3.3666999999999998</v>
          </cell>
        </row>
        <row r="2190">
          <cell r="C2190">
            <v>30580</v>
          </cell>
          <cell r="D2190" t="str">
            <v>PORTA EM FE.PERFIL - CH 16 - 2 FOLHAS DE CORRER - METADE VIDRO H=2,10M-L=2,04M - COMPL-C/BATENTE-S/VIDRO-PRONT.P/INST-ACAB.C/FUND.ANTIOXID.</v>
          </cell>
          <cell r="E2190" t="str">
            <v>M2</v>
          </cell>
          <cell r="F2190">
            <v>799.05</v>
          </cell>
          <cell r="G2190">
            <v>1</v>
          </cell>
          <cell r="I2190">
            <v>799.05</v>
          </cell>
        </row>
        <row r="2191">
          <cell r="A2191">
            <v>80110</v>
          </cell>
          <cell r="B2191" t="str">
            <v>PP.01 - PORTA EM FERRO PERFILADO - INSTALAÇÃO SANITÁRIA PARA PORTADORES DE DEFICIÊNCIA - 90 X 210CM</v>
          </cell>
          <cell r="H2191" t="str">
            <v>UN</v>
          </cell>
          <cell r="J2191">
            <v>3401.91</v>
          </cell>
        </row>
        <row r="2192">
          <cell r="C2192">
            <v>2020</v>
          </cell>
          <cell r="D2192" t="str">
            <v>PEDREIRO (SGSP)</v>
          </cell>
          <cell r="E2192" t="str">
            <v>H</v>
          </cell>
          <cell r="F2192">
            <v>24.28</v>
          </cell>
          <cell r="G2192">
            <v>3.87</v>
          </cell>
          <cell r="I2192">
            <v>93.981999999999999</v>
          </cell>
        </row>
        <row r="2193">
          <cell r="C2193">
            <v>2099</v>
          </cell>
          <cell r="D2193" t="str">
            <v>SERVENTE (SGSP)</v>
          </cell>
          <cell r="E2193" t="str">
            <v>H</v>
          </cell>
          <cell r="F2193">
            <v>19.59</v>
          </cell>
          <cell r="G2193">
            <v>4.0635000000000003</v>
          </cell>
          <cell r="I2193">
            <v>79.615300000000005</v>
          </cell>
        </row>
        <row r="2194">
          <cell r="C2194">
            <v>10631</v>
          </cell>
          <cell r="D2194" t="str">
            <v>ARGAMASSA DE CIMENTO COM AREIA MÉDIA 1:4</v>
          </cell>
          <cell r="E2194" t="str">
            <v>M3</v>
          </cell>
          <cell r="F2194">
            <v>561.12</v>
          </cell>
          <cell r="G2194">
            <v>1.1299999999999999E-2</v>
          </cell>
          <cell r="I2194">
            <v>6.3406000000000002</v>
          </cell>
        </row>
        <row r="2195">
          <cell r="C2195">
            <v>17046</v>
          </cell>
          <cell r="D2195" t="str">
            <v>PARAFUSO C/ ROSCA SOBERBA DE FERRO GALVANIZADO P/ FIXAÇÃO DE TELHAS ONDULADAS EM CRFS/AMIANTO - S/ VEDAÇÃO  - 8 x 230MM</v>
          </cell>
          <cell r="E2195" t="str">
            <v>Un</v>
          </cell>
          <cell r="F2195">
            <v>2.68</v>
          </cell>
          <cell r="G2195">
            <v>6</v>
          </cell>
          <cell r="I2195">
            <v>16.079999999999998</v>
          </cell>
        </row>
        <row r="2196">
          <cell r="C2196">
            <v>30584</v>
          </cell>
          <cell r="D2196" t="str">
            <v>PORTA EM FE.PERFIL. CH. PRETA 16 - 1 FOLHA DE ABRIR - DUPLA ALMOF. H=2,10M-L=1,02M - COMPL-C/BAT-PR.P/INSTAL-ACAB.C/FUND.ANTIOX</v>
          </cell>
          <cell r="E2196" t="str">
            <v>M2</v>
          </cell>
          <cell r="F2196">
            <v>1420.08</v>
          </cell>
          <cell r="G2196">
            <v>1.89</v>
          </cell>
          <cell r="I2196">
            <v>2683.9512</v>
          </cell>
        </row>
        <row r="2197">
          <cell r="C2197">
            <v>31008</v>
          </cell>
          <cell r="D2197" t="str">
            <v>DOBRADIÇA 3.1/2" X 3" REFORÇADA DE AÇO CROMADO - COM ANÉIS E BOLAS</v>
          </cell>
          <cell r="E2197" t="str">
            <v>Un</v>
          </cell>
          <cell r="F2197">
            <v>22.59</v>
          </cell>
          <cell r="G2197">
            <v>3</v>
          </cell>
          <cell r="I2197">
            <v>67.77</v>
          </cell>
        </row>
        <row r="2198">
          <cell r="C2198">
            <v>31028</v>
          </cell>
          <cell r="D2198" t="str">
            <v>CONJUNTO EXTERNO CROMADO DE 55MM COM FECHADURA MAÇANETA, ALAVANCA E ROSETA - TRÁFEGO INTENSO</v>
          </cell>
          <cell r="E2198" t="str">
            <v>CJ</v>
          </cell>
          <cell r="F2198">
            <v>296.23</v>
          </cell>
          <cell r="G2198">
            <v>1</v>
          </cell>
          <cell r="I2198">
            <v>296.23</v>
          </cell>
        </row>
        <row r="2199">
          <cell r="C2199">
            <v>76710</v>
          </cell>
          <cell r="D2199" t="str">
            <v>APOIO EM AÇO INOX PARA DEFICIENTE FÍSICO L= 45CM Ø 1.1/4" - CONFORME NBR-9050</v>
          </cell>
          <cell r="E2199" t="str">
            <v>Un</v>
          </cell>
          <cell r="F2199">
            <v>157.94</v>
          </cell>
          <cell r="G2199">
            <v>1</v>
          </cell>
          <cell r="I2199">
            <v>157.94</v>
          </cell>
        </row>
        <row r="2200">
          <cell r="A2200">
            <v>80119</v>
          </cell>
          <cell r="B2200" t="str">
            <v>PF.10 - PORTA EM PERFIL DE CHAPA DOBRADA, MEIO VIDRO - ABRIR, 1 FOLHA</v>
          </cell>
          <cell r="H2200" t="str">
            <v>M2</v>
          </cell>
          <cell r="J2200">
            <v>963.51</v>
          </cell>
        </row>
        <row r="2201">
          <cell r="C2201">
            <v>2020</v>
          </cell>
          <cell r="D2201" t="str">
            <v>PEDREIRO (SGSP)</v>
          </cell>
          <cell r="E2201" t="str">
            <v>H</v>
          </cell>
          <cell r="F2201">
            <v>24.28</v>
          </cell>
          <cell r="G2201">
            <v>2</v>
          </cell>
          <cell r="I2201">
            <v>48.569499999999998</v>
          </cell>
        </row>
        <row r="2202">
          <cell r="C2202">
            <v>2099</v>
          </cell>
          <cell r="D2202" t="str">
            <v>SERVENTE (SGSP)</v>
          </cell>
          <cell r="E2202" t="str">
            <v>H</v>
          </cell>
          <cell r="F2202">
            <v>19.59</v>
          </cell>
          <cell r="G2202">
            <v>2.04</v>
          </cell>
          <cell r="I2202">
            <v>39.969299999999997</v>
          </cell>
        </row>
        <row r="2203">
          <cell r="C2203">
            <v>10631</v>
          </cell>
          <cell r="D2203" t="str">
            <v>ARGAMASSA DE CIMENTO COM AREIA MÉDIA 1:4</v>
          </cell>
          <cell r="E2203" t="str">
            <v>M3</v>
          </cell>
          <cell r="F2203">
            <v>561.12</v>
          </cell>
          <cell r="G2203">
            <v>6.0000000000000001E-3</v>
          </cell>
          <cell r="I2203">
            <v>3.3666999999999998</v>
          </cell>
        </row>
        <row r="2204">
          <cell r="C2204">
            <v>30564</v>
          </cell>
          <cell r="D2204" t="str">
            <v>PORTA EM PERFIL DE CHAPA DOBRADA N.14 - METADE VIDRO - 1 FOLHA DE ABRIR H=2,10M - L=1,02M-COMPL.C/BAT-PR.P/INST-S/VIDR-ACAB. ANTIOX</v>
          </cell>
          <cell r="E2204" t="str">
            <v>M2</v>
          </cell>
          <cell r="F2204">
            <v>871.6</v>
          </cell>
          <cell r="G2204">
            <v>1</v>
          </cell>
          <cell r="I2204">
            <v>871.6</v>
          </cell>
        </row>
        <row r="2205">
          <cell r="A2205">
            <v>80125</v>
          </cell>
          <cell r="B2205" t="str">
            <v>PF-23 - PORTA EM PERFIL DE CHAPA DOBRADA, VENEZIANA, ABRIR 1 FOLHA</v>
          </cell>
          <cell r="H2205" t="str">
            <v>M2</v>
          </cell>
          <cell r="J2205">
            <v>1058.47</v>
          </cell>
        </row>
        <row r="2206">
          <cell r="C2206">
            <v>2020</v>
          </cell>
          <cell r="D2206" t="str">
            <v>PEDREIRO (SGSP)</v>
          </cell>
          <cell r="E2206" t="str">
            <v>H</v>
          </cell>
          <cell r="F2206">
            <v>24.28</v>
          </cell>
          <cell r="G2206">
            <v>2</v>
          </cell>
          <cell r="I2206">
            <v>48.569499999999998</v>
          </cell>
        </row>
        <row r="2207">
          <cell r="C2207">
            <v>2099</v>
          </cell>
          <cell r="D2207" t="str">
            <v>SERVENTE (SGSP)</v>
          </cell>
          <cell r="E2207" t="str">
            <v>H</v>
          </cell>
          <cell r="F2207">
            <v>19.59</v>
          </cell>
          <cell r="G2207">
            <v>2.04</v>
          </cell>
          <cell r="I2207">
            <v>39.969299999999997</v>
          </cell>
        </row>
        <row r="2208">
          <cell r="C2208">
            <v>10631</v>
          </cell>
          <cell r="D2208" t="str">
            <v>ARGAMASSA DE CIMENTO COM AREIA MÉDIA 1:4</v>
          </cell>
          <cell r="E2208" t="str">
            <v>M3</v>
          </cell>
          <cell r="F2208">
            <v>561.12</v>
          </cell>
          <cell r="G2208">
            <v>6.0000000000000001E-3</v>
          </cell>
          <cell r="I2208">
            <v>3.3666999999999998</v>
          </cell>
        </row>
        <row r="2209">
          <cell r="C2209">
            <v>30569</v>
          </cell>
          <cell r="D2209" t="str">
            <v>PORTA EM PERFIL DE CHAPA DOBRADA N.14 - TIPO VENEZIANA - 2 FOLHAS DE ABRIR H=2,10M - L=1,84M-COMPL-C/BAT-S/VIDR-PR.P/INST-ACAB.ANTIOX</v>
          </cell>
          <cell r="E2209" t="str">
            <v>M2</v>
          </cell>
          <cell r="F2209">
            <v>966.56</v>
          </cell>
          <cell r="G2209">
            <v>1</v>
          </cell>
          <cell r="I2209">
            <v>966.56</v>
          </cell>
        </row>
        <row r="2210">
          <cell r="A2210">
            <v>80126</v>
          </cell>
          <cell r="B2210" t="str">
            <v>PF-28 - PORTA EM PERFIL DE CHAPA DOBRADA, VENEZIANA, ABRIR 2 FOLHAS</v>
          </cell>
          <cell r="H2210" t="str">
            <v>M2</v>
          </cell>
          <cell r="J2210">
            <v>1058.47</v>
          </cell>
        </row>
        <row r="2211">
          <cell r="C2211">
            <v>2020</v>
          </cell>
          <cell r="D2211" t="str">
            <v>PEDREIRO (SGSP)</v>
          </cell>
          <cell r="E2211" t="str">
            <v>H</v>
          </cell>
          <cell r="F2211">
            <v>24.28</v>
          </cell>
          <cell r="G2211">
            <v>2</v>
          </cell>
          <cell r="I2211">
            <v>48.569499999999998</v>
          </cell>
        </row>
        <row r="2212">
          <cell r="C2212">
            <v>2099</v>
          </cell>
          <cell r="D2212" t="str">
            <v>SERVENTE (SGSP)</v>
          </cell>
          <cell r="E2212" t="str">
            <v>H</v>
          </cell>
          <cell r="F2212">
            <v>19.59</v>
          </cell>
          <cell r="G2212">
            <v>2.04</v>
          </cell>
          <cell r="I2212">
            <v>39.969299999999997</v>
          </cell>
        </row>
        <row r="2213">
          <cell r="C2213">
            <v>10631</v>
          </cell>
          <cell r="D2213" t="str">
            <v>ARGAMASSA DE CIMENTO COM AREIA MÉDIA 1:4</v>
          </cell>
          <cell r="E2213" t="str">
            <v>M3</v>
          </cell>
          <cell r="F2213">
            <v>561.12</v>
          </cell>
          <cell r="G2213">
            <v>6.0000000000000001E-3</v>
          </cell>
          <cell r="I2213">
            <v>3.3666999999999998</v>
          </cell>
        </row>
        <row r="2214">
          <cell r="C2214">
            <v>30569</v>
          </cell>
          <cell r="D2214" t="str">
            <v>PORTA EM PERFIL DE CHAPA DOBRADA N.14 - TIPO VENEZIANA - 2 FOLHAS DE ABRIR H=2,10M - L=1,84M-COMPL-C/BAT-S/VIDR-PR.P/INST-ACAB.ANTIOX</v>
          </cell>
          <cell r="E2214" t="str">
            <v>M2</v>
          </cell>
          <cell r="F2214">
            <v>966.56</v>
          </cell>
          <cell r="G2214">
            <v>1</v>
          </cell>
          <cell r="I2214">
            <v>966.56</v>
          </cell>
        </row>
        <row r="2215">
          <cell r="A2215">
            <v>80139</v>
          </cell>
          <cell r="B2215" t="str">
            <v>PA.10 - PORTA EM ALUMÍNIO ANODIZADO, MEIO VIDRO - ABRIR, 1 FOLHA</v>
          </cell>
          <cell r="H2215" t="str">
            <v>M2</v>
          </cell>
          <cell r="J2215">
            <v>976.47</v>
          </cell>
        </row>
        <row r="2216">
          <cell r="C2216">
            <v>2020</v>
          </cell>
          <cell r="D2216" t="str">
            <v>PEDREIRO (SGSP)</v>
          </cell>
          <cell r="E2216" t="str">
            <v>H</v>
          </cell>
          <cell r="F2216">
            <v>24.28</v>
          </cell>
          <cell r="G2216">
            <v>2.2999999999999998</v>
          </cell>
          <cell r="I2216">
            <v>55.854900000000001</v>
          </cell>
        </row>
        <row r="2217">
          <cell r="C2217">
            <v>2099</v>
          </cell>
          <cell r="D2217" t="str">
            <v>SERVENTE (SGSP)</v>
          </cell>
          <cell r="E2217" t="str">
            <v>H</v>
          </cell>
          <cell r="F2217">
            <v>19.59</v>
          </cell>
          <cell r="G2217">
            <v>2.34</v>
          </cell>
          <cell r="I2217">
            <v>45.847099999999998</v>
          </cell>
        </row>
        <row r="2218">
          <cell r="C2218">
            <v>10631</v>
          </cell>
          <cell r="D2218" t="str">
            <v>ARGAMASSA DE CIMENTO COM AREIA MÉDIA 1:4</v>
          </cell>
          <cell r="E2218" t="str">
            <v>M3</v>
          </cell>
          <cell r="F2218">
            <v>561.12</v>
          </cell>
          <cell r="G2218">
            <v>6.0000000000000001E-3</v>
          </cell>
          <cell r="I2218">
            <v>3.3666999999999998</v>
          </cell>
        </row>
        <row r="2219">
          <cell r="C2219">
            <v>30552</v>
          </cell>
          <cell r="D2219" t="str">
            <v>PORTA EM ALUMÍNIO ANODIZ. COMUM - 1 FOLHA DE ABRIR H=2,1M-L=1,0M-MET.VIDR/MET.ALUM.-LINH.30-S/VIDR-COMPL.C/BAT. PRON.P/ INST</v>
          </cell>
          <cell r="E2219" t="str">
            <v>M2</v>
          </cell>
          <cell r="F2219">
            <v>871.4</v>
          </cell>
          <cell r="G2219">
            <v>1</v>
          </cell>
          <cell r="I2219">
            <v>871.4</v>
          </cell>
        </row>
        <row r="2220">
          <cell r="A2220">
            <v>80140</v>
          </cell>
          <cell r="B2220" t="str">
            <v>PA.11 - PORTA EM ALUMÍNIO ANODIZADO, MEIO VIDRO, DE ABRIR, 2 FOLHAS</v>
          </cell>
          <cell r="H2220" t="str">
            <v>M2</v>
          </cell>
          <cell r="J2220">
            <v>1057.23</v>
          </cell>
        </row>
        <row r="2221">
          <cell r="C2221">
            <v>2020</v>
          </cell>
          <cell r="D2221" t="str">
            <v>PEDREIRO (SGSP)</v>
          </cell>
          <cell r="E2221" t="str">
            <v>H</v>
          </cell>
          <cell r="F2221">
            <v>24.28</v>
          </cell>
          <cell r="G2221">
            <v>2.2999999999999998</v>
          </cell>
          <cell r="I2221">
            <v>55.854900000000001</v>
          </cell>
        </row>
        <row r="2222">
          <cell r="C2222">
            <v>2099</v>
          </cell>
          <cell r="D2222" t="str">
            <v>SERVENTE (SGSP)</v>
          </cell>
          <cell r="E2222" t="str">
            <v>H</v>
          </cell>
          <cell r="F2222">
            <v>19.59</v>
          </cell>
          <cell r="G2222">
            <v>2.34</v>
          </cell>
          <cell r="I2222">
            <v>45.847099999999998</v>
          </cell>
        </row>
        <row r="2223">
          <cell r="C2223">
            <v>10631</v>
          </cell>
          <cell r="D2223" t="str">
            <v>ARGAMASSA DE CIMENTO COM AREIA MÉDIA 1:4</v>
          </cell>
          <cell r="E2223" t="str">
            <v>M3</v>
          </cell>
          <cell r="F2223">
            <v>561.12</v>
          </cell>
          <cell r="G2223">
            <v>6.0000000000000001E-3</v>
          </cell>
          <cell r="I2223">
            <v>3.3666999999999998</v>
          </cell>
        </row>
        <row r="2224">
          <cell r="C2224">
            <v>30554</v>
          </cell>
          <cell r="D2224" t="str">
            <v>PORTA EM ALUMÍNIO ANODIZ. COMUM - 2 FOLHAS DE ABRIR H=2,1M-L=2,0M-MET.VIDR/MET.ALUM.-LINH.30-S/VIDR-COMPL.C/BAT. PRON.P/ INST</v>
          </cell>
          <cell r="E2224" t="str">
            <v>M2</v>
          </cell>
          <cell r="F2224">
            <v>952.16</v>
          </cell>
          <cell r="G2224">
            <v>1</v>
          </cell>
          <cell r="I2224">
            <v>952.16</v>
          </cell>
        </row>
        <row r="2225">
          <cell r="A2225">
            <v>80141</v>
          </cell>
          <cell r="B2225" t="str">
            <v>PA.12 - PORTA EM ALUMÍNIO ANODIZADO,MEIO VIDRO - CORRER</v>
          </cell>
          <cell r="H2225" t="str">
            <v>M2</v>
          </cell>
          <cell r="J2225">
            <v>1135.57</v>
          </cell>
        </row>
        <row r="2226">
          <cell r="C2226">
            <v>2020</v>
          </cell>
          <cell r="D2226" t="str">
            <v>PEDREIRO (SGSP)</v>
          </cell>
          <cell r="E2226" t="str">
            <v>H</v>
          </cell>
          <cell r="F2226">
            <v>24.28</v>
          </cell>
          <cell r="G2226">
            <v>2.2999999999999998</v>
          </cell>
          <cell r="I2226">
            <v>55.854900000000001</v>
          </cell>
        </row>
        <row r="2227">
          <cell r="C2227">
            <v>2099</v>
          </cell>
          <cell r="D2227" t="str">
            <v>SERVENTE (SGSP)</v>
          </cell>
          <cell r="E2227" t="str">
            <v>H</v>
          </cell>
          <cell r="F2227">
            <v>19.59</v>
          </cell>
          <cell r="G2227">
            <v>2.34</v>
          </cell>
          <cell r="I2227">
            <v>45.847099999999998</v>
          </cell>
        </row>
        <row r="2228">
          <cell r="C2228">
            <v>10631</v>
          </cell>
          <cell r="D2228" t="str">
            <v>ARGAMASSA DE CIMENTO COM AREIA MÉDIA 1:4</v>
          </cell>
          <cell r="E2228" t="str">
            <v>M3</v>
          </cell>
          <cell r="F2228">
            <v>561.12</v>
          </cell>
          <cell r="G2228">
            <v>6.0000000000000001E-3</v>
          </cell>
          <cell r="I2228">
            <v>3.3666999999999998</v>
          </cell>
        </row>
        <row r="2229">
          <cell r="C2229">
            <v>30556</v>
          </cell>
          <cell r="D2229" t="str">
            <v>PORTA EM ALUMÍNIO ANODIZ. COMUM - 2 FOLHAS DE CORRER H=2,1M-L=2,0M-MET.VIDR/MET.ALUM.-LINH.30-S/VIDR-COMPL.C/BAT. PRON.P/ INST</v>
          </cell>
          <cell r="E2229" t="str">
            <v>M2</v>
          </cell>
          <cell r="F2229">
            <v>1030.5</v>
          </cell>
          <cell r="G2229">
            <v>1</v>
          </cell>
          <cell r="I2229">
            <v>1030.5</v>
          </cell>
        </row>
        <row r="2230">
          <cell r="A2230">
            <v>80145</v>
          </cell>
          <cell r="B2230" t="str">
            <v>PA.16 - PORTA EM ALUMÍNIO ANODIZADO, VENEZIANA - ABRIR, 1 FOLHA</v>
          </cell>
          <cell r="H2230" t="str">
            <v>M2</v>
          </cell>
          <cell r="J2230">
            <v>1094.0999999999999</v>
          </cell>
        </row>
        <row r="2231">
          <cell r="C2231">
            <v>2020</v>
          </cell>
          <cell r="D2231" t="str">
            <v>PEDREIRO (SGSP)</v>
          </cell>
          <cell r="E2231" t="str">
            <v>H</v>
          </cell>
          <cell r="F2231">
            <v>24.28</v>
          </cell>
          <cell r="G2231">
            <v>2.2999999999999998</v>
          </cell>
          <cell r="I2231">
            <v>55.854900000000001</v>
          </cell>
        </row>
        <row r="2232">
          <cell r="C2232">
            <v>2099</v>
          </cell>
          <cell r="D2232" t="str">
            <v>SERVENTE (SGSP)</v>
          </cell>
          <cell r="E2232" t="str">
            <v>H</v>
          </cell>
          <cell r="F2232">
            <v>19.59</v>
          </cell>
          <cell r="G2232">
            <v>2.34</v>
          </cell>
          <cell r="I2232">
            <v>45.847099999999998</v>
          </cell>
        </row>
        <row r="2233">
          <cell r="C2233">
            <v>10631</v>
          </cell>
          <cell r="D2233" t="str">
            <v>ARGAMASSA DE CIMENTO COM AREIA MÉDIA 1:4</v>
          </cell>
          <cell r="E2233" t="str">
            <v>M3</v>
          </cell>
          <cell r="F2233">
            <v>561.12</v>
          </cell>
          <cell r="G2233">
            <v>6.0000000000000001E-3</v>
          </cell>
          <cell r="I2233">
            <v>3.3666999999999998</v>
          </cell>
        </row>
        <row r="2234">
          <cell r="C2234">
            <v>30558</v>
          </cell>
          <cell r="D2234" t="str">
            <v>PORTA EM ALUMÍNIO ANODIZ. COMUM - TIPO VENEZIANA H=2,1M-L=1,0M - LINHA 30-DE ABRIR-1 FOLHA -COMPL.-C/ BATENTE-PRONTA P/ INST.</v>
          </cell>
          <cell r="E2234" t="str">
            <v>M2</v>
          </cell>
          <cell r="F2234">
            <v>989.03</v>
          </cell>
          <cell r="G2234">
            <v>1</v>
          </cell>
          <cell r="I2234">
            <v>989.03</v>
          </cell>
        </row>
        <row r="2235">
          <cell r="A2235">
            <v>80150</v>
          </cell>
          <cell r="B2235" t="str">
            <v>PORTA DE ENROLAR, EM CHAPA ONDULADA N.22</v>
          </cell>
          <cell r="H2235" t="str">
            <v>M2</v>
          </cell>
          <cell r="J2235">
            <v>485.7</v>
          </cell>
        </row>
        <row r="2236">
          <cell r="C2236">
            <v>2020</v>
          </cell>
          <cell r="D2236" t="str">
            <v>PEDREIRO (SGSP)</v>
          </cell>
          <cell r="E2236" t="str">
            <v>H</v>
          </cell>
          <cell r="F2236">
            <v>24.28</v>
          </cell>
          <cell r="G2236">
            <v>0.8</v>
          </cell>
          <cell r="I2236">
            <v>19.427800000000001</v>
          </cell>
        </row>
        <row r="2237">
          <cell r="C2237">
            <v>2099</v>
          </cell>
          <cell r="D2237" t="str">
            <v>SERVENTE (SGSP)</v>
          </cell>
          <cell r="E2237" t="str">
            <v>H</v>
          </cell>
          <cell r="F2237">
            <v>19.59</v>
          </cell>
          <cell r="G2237">
            <v>0.77</v>
          </cell>
          <cell r="I2237">
            <v>15.086399999999999</v>
          </cell>
        </row>
        <row r="2238">
          <cell r="C2238">
            <v>10631</v>
          </cell>
          <cell r="D2238" t="str">
            <v>ARGAMASSA DE CIMENTO COM AREIA MÉDIA 1:4</v>
          </cell>
          <cell r="E2238" t="str">
            <v>M3</v>
          </cell>
          <cell r="F2238">
            <v>561.12</v>
          </cell>
          <cell r="G2238">
            <v>1.2500000000000001E-2</v>
          </cell>
          <cell r="I2238">
            <v>7.0140000000000002</v>
          </cell>
        </row>
        <row r="2239">
          <cell r="C2239">
            <v>30570</v>
          </cell>
          <cell r="D2239" t="str">
            <v>PORTA DE ENROLAR - CHAPA ONDULADA N. 22 3,20X3,20M - ACAB. FUNDO ANTIOXID-C/ MECANISMO-C/ BATENTE-PRONTA P/ INSTAL.</v>
          </cell>
          <cell r="E2239" t="str">
            <v>M2</v>
          </cell>
          <cell r="F2239">
            <v>444.17</v>
          </cell>
          <cell r="G2239">
            <v>1</v>
          </cell>
          <cell r="I2239">
            <v>444.17</v>
          </cell>
        </row>
        <row r="2240">
          <cell r="A2240">
            <v>80151</v>
          </cell>
          <cell r="B2240" t="str">
            <v>PORTA DE ENROLAR, EM TIRAS ARTICULADAS E RAIADAS DE CHAPA N.22</v>
          </cell>
          <cell r="H2240" t="str">
            <v>M2</v>
          </cell>
          <cell r="J2240">
            <v>462.23</v>
          </cell>
        </row>
        <row r="2241">
          <cell r="C2241">
            <v>2020</v>
          </cell>
          <cell r="D2241" t="str">
            <v>PEDREIRO (SGSP)</v>
          </cell>
          <cell r="E2241" t="str">
            <v>H</v>
          </cell>
          <cell r="F2241">
            <v>24.28</v>
          </cell>
          <cell r="G2241">
            <v>0.8</v>
          </cell>
          <cell r="I2241">
            <v>19.427800000000001</v>
          </cell>
        </row>
        <row r="2242">
          <cell r="C2242">
            <v>2099</v>
          </cell>
          <cell r="D2242" t="str">
            <v>SERVENTE (SGSP)</v>
          </cell>
          <cell r="E2242" t="str">
            <v>H</v>
          </cell>
          <cell r="F2242">
            <v>19.59</v>
          </cell>
          <cell r="G2242">
            <v>0.77</v>
          </cell>
          <cell r="I2242">
            <v>15.086399999999999</v>
          </cell>
        </row>
        <row r="2243">
          <cell r="C2243">
            <v>10631</v>
          </cell>
          <cell r="D2243" t="str">
            <v>ARGAMASSA DE CIMENTO COM AREIA MÉDIA 1:4</v>
          </cell>
          <cell r="E2243" t="str">
            <v>M3</v>
          </cell>
          <cell r="F2243">
            <v>561.12</v>
          </cell>
          <cell r="G2243">
            <v>1.2500000000000001E-2</v>
          </cell>
          <cell r="I2243">
            <v>7.0140000000000002</v>
          </cell>
        </row>
        <row r="2244">
          <cell r="C2244">
            <v>30572</v>
          </cell>
          <cell r="D2244" t="str">
            <v>PORTA DE ENROLAR-EM TIRAS ARTICULADAS E RAIADAS-CHAPA 22 3,20X3,20M-ACAB.FUND. ANTIOX-C/ MECAN.-C/BAT-PRONT.P/INSTAL.</v>
          </cell>
          <cell r="E2244" t="str">
            <v>M2</v>
          </cell>
          <cell r="F2244">
            <v>420.7</v>
          </cell>
          <cell r="G2244">
            <v>1</v>
          </cell>
          <cell r="I2244">
            <v>420.7</v>
          </cell>
        </row>
        <row r="2245">
          <cell r="A2245">
            <v>80159</v>
          </cell>
          <cell r="B2245" t="str">
            <v>COLUNA FIXA OU MÓVEL PARA PORTAS OU GRADES DE ENROLAR</v>
          </cell>
          <cell r="H2245" t="str">
            <v>M</v>
          </cell>
          <cell r="J2245">
            <v>138.71</v>
          </cell>
        </row>
        <row r="2246">
          <cell r="C2246">
            <v>30540</v>
          </cell>
          <cell r="D2246" t="str">
            <v>COLUNA MÓVEL / COLUNA DE CENTRO</v>
          </cell>
          <cell r="E2246" t="str">
            <v>M</v>
          </cell>
          <cell r="F2246">
            <v>138.71</v>
          </cell>
          <cell r="G2246">
            <v>1</v>
          </cell>
          <cell r="I2246">
            <v>138.71</v>
          </cell>
        </row>
        <row r="2247">
          <cell r="A2247">
            <v>80161</v>
          </cell>
          <cell r="B2247" t="str">
            <v>CAVALETE CENTRAL - PARA COLUNA MÓVEL DE PORTA DE ENROLAR</v>
          </cell>
          <cell r="H2247" t="str">
            <v>UN</v>
          </cell>
          <cell r="J2247">
            <v>173</v>
          </cell>
        </row>
        <row r="2248">
          <cell r="C2248">
            <v>30545</v>
          </cell>
          <cell r="D2248" t="str">
            <v>CAVALETE CENTRAL (P/ COLUNA MÓVEL CENTRAL DE PORTA DE ENROLAR)</v>
          </cell>
          <cell r="E2248" t="str">
            <v>Un</v>
          </cell>
          <cell r="F2248">
            <v>173</v>
          </cell>
          <cell r="G2248">
            <v>1</v>
          </cell>
          <cell r="I2248">
            <v>173</v>
          </cell>
        </row>
        <row r="2249">
          <cell r="A2249">
            <v>80170</v>
          </cell>
          <cell r="B2249" t="str">
            <v>EF.01 - BATENTE ESPECIAL EM PERFIL DE CHAPA DOBRADA N. 14</v>
          </cell>
          <cell r="H2249" t="str">
            <v>M</v>
          </cell>
          <cell r="J2249">
            <v>212.47</v>
          </cell>
        </row>
        <row r="2250">
          <cell r="C2250">
            <v>2020</v>
          </cell>
          <cell r="D2250" t="str">
            <v>PEDREIRO (SGSP)</v>
          </cell>
          <cell r="E2250" t="str">
            <v>H</v>
          </cell>
          <cell r="F2250">
            <v>24.28</v>
          </cell>
          <cell r="G2250">
            <v>0.5</v>
          </cell>
          <cell r="I2250">
            <v>12.142300000000001</v>
          </cell>
        </row>
        <row r="2251">
          <cell r="C2251">
            <v>2099</v>
          </cell>
          <cell r="D2251" t="str">
            <v>SERVENTE (SGSP)</v>
          </cell>
          <cell r="E2251" t="str">
            <v>H</v>
          </cell>
          <cell r="F2251">
            <v>19.59</v>
          </cell>
          <cell r="G2251">
            <v>0.51</v>
          </cell>
          <cell r="I2251">
            <v>9.9923000000000002</v>
          </cell>
        </row>
        <row r="2252">
          <cell r="C2252">
            <v>10645</v>
          </cell>
          <cell r="D2252" t="str">
            <v>ARGAMASSA MISTA COM AREIA GROSSA 1:0,5:8</v>
          </cell>
          <cell r="E2252" t="str">
            <v>M3</v>
          </cell>
          <cell r="F2252">
            <v>489.74</v>
          </cell>
          <cell r="G2252">
            <v>3.0999999999999999E-3</v>
          </cell>
          <cell r="I2252">
            <v>1.5181</v>
          </cell>
        </row>
        <row r="2253">
          <cell r="C2253">
            <v>30501</v>
          </cell>
          <cell r="D2253" t="str">
            <v>BATENTE EM CHAPA 14 (E=1.9MM) GALVANIZADA A FOGO E DOBRADA 38 X 35 X 22 MM</v>
          </cell>
          <cell r="E2253" t="str">
            <v>M</v>
          </cell>
          <cell r="F2253">
            <v>188.82</v>
          </cell>
          <cell r="G2253">
            <v>1</v>
          </cell>
          <cell r="I2253">
            <v>188.82</v>
          </cell>
        </row>
        <row r="2254">
          <cell r="A2254">
            <v>80171</v>
          </cell>
          <cell r="B2254" t="str">
            <v>EF.02 - BATENTE ESPECIAL EM PERFIL DE CHAPA DOBRADA N. 14</v>
          </cell>
          <cell r="H2254" t="str">
            <v>M</v>
          </cell>
          <cell r="J2254">
            <v>212.47</v>
          </cell>
        </row>
        <row r="2255">
          <cell r="C2255">
            <v>2020</v>
          </cell>
          <cell r="D2255" t="str">
            <v>PEDREIRO (SGSP)</v>
          </cell>
          <cell r="E2255" t="str">
            <v>H</v>
          </cell>
          <cell r="F2255">
            <v>24.28</v>
          </cell>
          <cell r="G2255">
            <v>0.5</v>
          </cell>
          <cell r="I2255">
            <v>12.142300000000001</v>
          </cell>
        </row>
        <row r="2256">
          <cell r="C2256">
            <v>2099</v>
          </cell>
          <cell r="D2256" t="str">
            <v>SERVENTE (SGSP)</v>
          </cell>
          <cell r="E2256" t="str">
            <v>H</v>
          </cell>
          <cell r="F2256">
            <v>19.59</v>
          </cell>
          <cell r="G2256">
            <v>0.51</v>
          </cell>
          <cell r="I2256">
            <v>9.9923000000000002</v>
          </cell>
        </row>
        <row r="2257">
          <cell r="C2257">
            <v>10645</v>
          </cell>
          <cell r="D2257" t="str">
            <v>ARGAMASSA MISTA COM AREIA GROSSA 1:0,5:8</v>
          </cell>
          <cell r="E2257" t="str">
            <v>M3</v>
          </cell>
          <cell r="F2257">
            <v>489.74</v>
          </cell>
          <cell r="G2257">
            <v>3.0999999999999999E-3</v>
          </cell>
          <cell r="I2257">
            <v>1.5181</v>
          </cell>
        </row>
        <row r="2258">
          <cell r="C2258">
            <v>30501</v>
          </cell>
          <cell r="D2258" t="str">
            <v>BATENTE EM CHAPA 14 (E=1.9MM) GALVANIZADA A FOGO E DOBRADA 38 X 35 X 22 MM</v>
          </cell>
          <cell r="E2258" t="str">
            <v>M</v>
          </cell>
          <cell r="F2258">
            <v>188.82</v>
          </cell>
          <cell r="G2258">
            <v>1</v>
          </cell>
          <cell r="I2258">
            <v>188.82</v>
          </cell>
        </row>
        <row r="2259">
          <cell r="A2259">
            <v>80174</v>
          </cell>
          <cell r="B2259" t="str">
            <v>EF.03 - BATENTE EM PERFIL DE CHAPA DOBRADA Nº20,1 FOLHA, SEM BANDEIRA</v>
          </cell>
          <cell r="H2259" t="str">
            <v>JG</v>
          </cell>
          <cell r="J2259">
            <v>608.29999999999995</v>
          </cell>
        </row>
        <row r="2260">
          <cell r="C2260">
            <v>2020</v>
          </cell>
          <cell r="D2260" t="str">
            <v>PEDREIRO (SGSP)</v>
          </cell>
          <cell r="E2260" t="str">
            <v>H</v>
          </cell>
          <cell r="F2260">
            <v>24.28</v>
          </cell>
          <cell r="G2260">
            <v>2.5</v>
          </cell>
          <cell r="I2260">
            <v>60.7119</v>
          </cell>
        </row>
        <row r="2261">
          <cell r="C2261">
            <v>2099</v>
          </cell>
          <cell r="D2261" t="str">
            <v>SERVENTE (SGSP)</v>
          </cell>
          <cell r="E2261" t="str">
            <v>H</v>
          </cell>
          <cell r="F2261">
            <v>19.59</v>
          </cell>
          <cell r="G2261">
            <v>2.59</v>
          </cell>
          <cell r="I2261">
            <v>50.7453</v>
          </cell>
        </row>
        <row r="2262">
          <cell r="C2262">
            <v>10645</v>
          </cell>
          <cell r="D2262" t="str">
            <v>ARGAMASSA MISTA COM AREIA GROSSA 1:0,5:8</v>
          </cell>
          <cell r="E2262" t="str">
            <v>M3</v>
          </cell>
          <cell r="F2262">
            <v>489.74</v>
          </cell>
          <cell r="G2262">
            <v>1.5699999999999999E-2</v>
          </cell>
          <cell r="I2262">
            <v>7.6889000000000003</v>
          </cell>
        </row>
        <row r="2263">
          <cell r="C2263">
            <v>30601</v>
          </cell>
          <cell r="D2263" t="str">
            <v>BATENTE EM PERFIL DE CHAPA DOBRADA Nº20 - GALVANIZADO / TOTAL=5,0M A FRIO, P/ PORTA DE 1 FOLHA S/ BANDEIRA</v>
          </cell>
          <cell r="E2263" t="str">
            <v>CJ</v>
          </cell>
          <cell r="F2263">
            <v>489.15</v>
          </cell>
          <cell r="G2263">
            <v>1</v>
          </cell>
          <cell r="I2263">
            <v>489.15</v>
          </cell>
        </row>
        <row r="2264">
          <cell r="A2264">
            <v>80175</v>
          </cell>
          <cell r="B2264" t="str">
            <v>EF.04 - BATENTE EM PERFIL DE CHAPA DOBRADA NÚMERO 20, 2 FOLHAS, SEM BANDEIRA</v>
          </cell>
          <cell r="H2264" t="str">
            <v>JG</v>
          </cell>
          <cell r="J2264">
            <v>742.28</v>
          </cell>
        </row>
        <row r="2265">
          <cell r="C2265">
            <v>2020</v>
          </cell>
          <cell r="D2265" t="str">
            <v>PEDREIRO (SGSP)</v>
          </cell>
          <cell r="E2265" t="str">
            <v>H</v>
          </cell>
          <cell r="F2265">
            <v>24.28</v>
          </cell>
          <cell r="G2265">
            <v>2.85</v>
          </cell>
          <cell r="I2265">
            <v>69.211500000000001</v>
          </cell>
        </row>
        <row r="2266">
          <cell r="C2266">
            <v>2099</v>
          </cell>
          <cell r="D2266" t="str">
            <v>SERVENTE (SGSP)</v>
          </cell>
          <cell r="E2266" t="str">
            <v>H</v>
          </cell>
          <cell r="F2266">
            <v>19.59</v>
          </cell>
          <cell r="G2266">
            <v>2.95</v>
          </cell>
          <cell r="I2266">
            <v>57.798699999999997</v>
          </cell>
        </row>
        <row r="2267">
          <cell r="C2267">
            <v>10645</v>
          </cell>
          <cell r="D2267" t="str">
            <v>ARGAMASSA MISTA COM AREIA GROSSA 1:0,5:8</v>
          </cell>
          <cell r="E2267" t="str">
            <v>M3</v>
          </cell>
          <cell r="F2267">
            <v>489.74</v>
          </cell>
          <cell r="G2267">
            <v>1.78E-2</v>
          </cell>
          <cell r="I2267">
            <v>8.7172999999999998</v>
          </cell>
        </row>
        <row r="2268">
          <cell r="C2268">
            <v>30602</v>
          </cell>
          <cell r="D2268" t="str">
            <v>BATENTE EM PERFIL DE CHAPA DOBRADA Nº20 - GALVANIZADO / TOTAL=6,20M A FRIO, P/ PORTA DE 2 FOLHAS S/ BANDEIRA</v>
          </cell>
          <cell r="E2268" t="str">
            <v>CJ</v>
          </cell>
          <cell r="F2268">
            <v>606.54999999999995</v>
          </cell>
          <cell r="G2268">
            <v>1</v>
          </cell>
          <cell r="I2268">
            <v>606.54999999999995</v>
          </cell>
        </row>
        <row r="2269">
          <cell r="A2269">
            <v>80180</v>
          </cell>
          <cell r="B2269" t="str">
            <v>BATENTE DE ALUMÍNIO PARA DIVISÓRIA DE GRANILITE</v>
          </cell>
          <cell r="H2269" t="str">
            <v>JG</v>
          </cell>
          <cell r="J2269">
            <v>187.7</v>
          </cell>
        </row>
        <row r="2270">
          <cell r="C2270">
            <v>2020</v>
          </cell>
          <cell r="D2270" t="str">
            <v>PEDREIRO (SGSP)</v>
          </cell>
          <cell r="E2270" t="str">
            <v>H</v>
          </cell>
          <cell r="F2270">
            <v>24.28</v>
          </cell>
          <cell r="G2270">
            <v>0.25</v>
          </cell>
          <cell r="I2270">
            <v>6.0711000000000004</v>
          </cell>
        </row>
        <row r="2271">
          <cell r="C2271">
            <v>2099</v>
          </cell>
          <cell r="D2271" t="str">
            <v>SERVENTE (SGSP)</v>
          </cell>
          <cell r="E2271" t="str">
            <v>H</v>
          </cell>
          <cell r="F2271">
            <v>19.59</v>
          </cell>
          <cell r="G2271">
            <v>0.25</v>
          </cell>
          <cell r="I2271">
            <v>4.8982000000000001</v>
          </cell>
        </row>
        <row r="2272">
          <cell r="C2272">
            <v>30650</v>
          </cell>
          <cell r="D2272" t="str">
            <v>CONJUNTO DE BATENTES DE ALUMÍNIO - TOTAL 3,30 METROS P/ PORTA FIXADA EM DIVISÓRIA DE GRANILITE DE BANHEIRO</v>
          </cell>
          <cell r="E2272" t="str">
            <v>CJ</v>
          </cell>
          <cell r="F2272">
            <v>176.73</v>
          </cell>
          <cell r="G2272">
            <v>1</v>
          </cell>
          <cell r="I2272">
            <v>176.73</v>
          </cell>
        </row>
        <row r="2273">
          <cell r="A2273">
            <v>80186</v>
          </cell>
          <cell r="B2273" t="str">
            <v>EP.14/16 - BANDEIRA FIXA EM FERRO PERFILADO COM SUBDIVISÕES PARA VIDRO</v>
          </cell>
          <cell r="H2273" t="str">
            <v>M2</v>
          </cell>
          <cell r="J2273">
            <v>577.23</v>
          </cell>
        </row>
        <row r="2274">
          <cell r="C2274">
            <v>2020</v>
          </cell>
          <cell r="D2274" t="str">
            <v>PEDREIRO (SGSP)</v>
          </cell>
          <cell r="E2274" t="str">
            <v>H</v>
          </cell>
          <cell r="F2274">
            <v>24.28</v>
          </cell>
          <cell r="G2274">
            <v>1</v>
          </cell>
          <cell r="I2274">
            <v>24.284700000000001</v>
          </cell>
        </row>
        <row r="2275">
          <cell r="C2275">
            <v>2099</v>
          </cell>
          <cell r="D2275" t="str">
            <v>SERVENTE (SGSP)</v>
          </cell>
          <cell r="E2275" t="str">
            <v>H</v>
          </cell>
          <cell r="F2275">
            <v>19.59</v>
          </cell>
          <cell r="G2275">
            <v>1.004</v>
          </cell>
          <cell r="I2275">
            <v>19.671099999999999</v>
          </cell>
        </row>
        <row r="2276">
          <cell r="C2276">
            <v>10645</v>
          </cell>
          <cell r="D2276" t="str">
            <v>ARGAMASSA MISTA COM AREIA GROSSA 1:0,5:8</v>
          </cell>
          <cell r="E2276" t="str">
            <v>M3</v>
          </cell>
          <cell r="F2276">
            <v>489.74</v>
          </cell>
          <cell r="G2276">
            <v>9.5999999999999992E-3</v>
          </cell>
          <cell r="I2276">
            <v>4.7015000000000002</v>
          </cell>
        </row>
        <row r="2277">
          <cell r="C2277">
            <v>30518</v>
          </cell>
          <cell r="D2277" t="str">
            <v>CAIXILHO FE. PERF.FIXO- L=1,60M- H=1,50M- "T" E "L""X1/8" B.CH.1"X3/16"-S/VENT.PERM-COMP-PR.P/INST-S/VIDR-ACAB.ANTIOX.</v>
          </cell>
          <cell r="E2277" t="str">
            <v>M2</v>
          </cell>
          <cell r="F2277">
            <v>528.57000000000005</v>
          </cell>
          <cell r="G2277">
            <v>1</v>
          </cell>
          <cell r="I2277">
            <v>528.57000000000005</v>
          </cell>
        </row>
        <row r="2278">
          <cell r="A2278">
            <v>80201</v>
          </cell>
          <cell r="B2278" t="str">
            <v>CP.01 - CAIXILHO EM FERRO PERFILADO - FIXO, SEM VENTILAÇÃO PERMANENTE</v>
          </cell>
          <cell r="H2278" t="str">
            <v>M2</v>
          </cell>
          <cell r="J2278">
            <v>577.23</v>
          </cell>
        </row>
        <row r="2279">
          <cell r="C2279">
            <v>2020</v>
          </cell>
          <cell r="D2279" t="str">
            <v>PEDREIRO (SGSP)</v>
          </cell>
          <cell r="E2279" t="str">
            <v>H</v>
          </cell>
          <cell r="F2279">
            <v>24.28</v>
          </cell>
          <cell r="G2279">
            <v>1</v>
          </cell>
          <cell r="I2279">
            <v>24.284700000000001</v>
          </cell>
        </row>
        <row r="2280">
          <cell r="C2280">
            <v>2099</v>
          </cell>
          <cell r="D2280" t="str">
            <v>SERVENTE (SGSP)</v>
          </cell>
          <cell r="E2280" t="str">
            <v>H</v>
          </cell>
          <cell r="F2280">
            <v>19.59</v>
          </cell>
          <cell r="G2280">
            <v>1.004</v>
          </cell>
          <cell r="I2280">
            <v>19.671099999999999</v>
          </cell>
        </row>
        <row r="2281">
          <cell r="C2281">
            <v>10645</v>
          </cell>
          <cell r="D2281" t="str">
            <v>ARGAMASSA MISTA COM AREIA GROSSA 1:0,5:8</v>
          </cell>
          <cell r="E2281" t="str">
            <v>M3</v>
          </cell>
          <cell r="F2281">
            <v>489.74</v>
          </cell>
          <cell r="G2281">
            <v>9.5999999999999992E-3</v>
          </cell>
          <cell r="I2281">
            <v>4.7015000000000002</v>
          </cell>
        </row>
        <row r="2282">
          <cell r="C2282">
            <v>30518</v>
          </cell>
          <cell r="D2282" t="str">
            <v>CAIXILHO FE. PERF.FIXO- L=1,60M- H=1,50M- "T" E "L""X1/8" B.CH.1"X3/16"-S/VENT.PERM-COMP-PR.P/INST-S/VIDR-ACAB.ANTIOX.</v>
          </cell>
          <cell r="E2282" t="str">
            <v>M2</v>
          </cell>
          <cell r="F2282">
            <v>528.57000000000005</v>
          </cell>
          <cell r="G2282">
            <v>1</v>
          </cell>
          <cell r="I2282">
            <v>528.57000000000005</v>
          </cell>
        </row>
        <row r="2283">
          <cell r="A2283">
            <v>80203</v>
          </cell>
          <cell r="B2283" t="str">
            <v>CP.03/20/21 - CAIXILHO EM FERRO PERFILADO - FIXO, COM VENTILAÇÃO PERMANENTE</v>
          </cell>
          <cell r="H2283" t="str">
            <v>M2</v>
          </cell>
          <cell r="J2283">
            <v>683.2</v>
          </cell>
        </row>
        <row r="2284">
          <cell r="C2284">
            <v>2020</v>
          </cell>
          <cell r="D2284" t="str">
            <v>PEDREIRO (SGSP)</v>
          </cell>
          <cell r="E2284" t="str">
            <v>H</v>
          </cell>
          <cell r="F2284">
            <v>24.28</v>
          </cell>
          <cell r="G2284">
            <v>1</v>
          </cell>
          <cell r="I2284">
            <v>24.284700000000001</v>
          </cell>
        </row>
        <row r="2285">
          <cell r="C2285">
            <v>2099</v>
          </cell>
          <cell r="D2285" t="str">
            <v>SERVENTE (SGSP)</v>
          </cell>
          <cell r="E2285" t="str">
            <v>H</v>
          </cell>
          <cell r="F2285">
            <v>19.59</v>
          </cell>
          <cell r="G2285">
            <v>1.004</v>
          </cell>
          <cell r="I2285">
            <v>19.671099999999999</v>
          </cell>
        </row>
        <row r="2286">
          <cell r="C2286">
            <v>10645</v>
          </cell>
          <cell r="D2286" t="str">
            <v>ARGAMASSA MISTA COM AREIA GROSSA 1:0,5:8</v>
          </cell>
          <cell r="E2286" t="str">
            <v>M3</v>
          </cell>
          <cell r="F2286">
            <v>489.74</v>
          </cell>
          <cell r="G2286">
            <v>9.5999999999999992E-3</v>
          </cell>
          <cell r="I2286">
            <v>4.7015000000000002</v>
          </cell>
        </row>
        <row r="2287">
          <cell r="C2287">
            <v>30516</v>
          </cell>
          <cell r="D2287" t="str">
            <v>CAIXILHO FE. PERF.FIXO- L=1,60M- H=0,75M- "T" E "L""X1/8" B.CH.1"X3/16"-C/VENT.PERM-COMP-PR.P/INST-S/VIDR-ACAB.ANTIOX.</v>
          </cell>
          <cell r="E2287" t="str">
            <v>M2</v>
          </cell>
          <cell r="F2287">
            <v>634.54</v>
          </cell>
          <cell r="G2287">
            <v>1</v>
          </cell>
          <cell r="I2287">
            <v>634.54</v>
          </cell>
        </row>
        <row r="2288">
          <cell r="A2288">
            <v>80205</v>
          </cell>
          <cell r="B2288" t="str">
            <v>CP.05 - CAIXILHO EM FERRO PERFILADO - PIVOTANTE</v>
          </cell>
          <cell r="H2288" t="str">
            <v>M2</v>
          </cell>
          <cell r="J2288">
            <v>1268.1400000000001</v>
          </cell>
        </row>
        <row r="2289">
          <cell r="C2289">
            <v>2020</v>
          </cell>
          <cell r="D2289" t="str">
            <v>PEDREIRO (SGSP)</v>
          </cell>
          <cell r="E2289" t="str">
            <v>H</v>
          </cell>
          <cell r="F2289">
            <v>24.28</v>
          </cell>
          <cell r="G2289">
            <v>1</v>
          </cell>
          <cell r="I2289">
            <v>24.284700000000001</v>
          </cell>
        </row>
        <row r="2290">
          <cell r="C2290">
            <v>2099</v>
          </cell>
          <cell r="D2290" t="str">
            <v>SERVENTE (SGSP)</v>
          </cell>
          <cell r="E2290" t="str">
            <v>H</v>
          </cell>
          <cell r="F2290">
            <v>19.59</v>
          </cell>
          <cell r="G2290">
            <v>1.0044</v>
          </cell>
          <cell r="I2290">
            <v>19.678999999999998</v>
          </cell>
        </row>
        <row r="2291">
          <cell r="C2291">
            <v>10645</v>
          </cell>
          <cell r="D2291" t="str">
            <v>ARGAMASSA MISTA COM AREIA GROSSA 1:0,5:8</v>
          </cell>
          <cell r="E2291" t="str">
            <v>M3</v>
          </cell>
          <cell r="F2291">
            <v>489.74</v>
          </cell>
          <cell r="G2291">
            <v>9.5999999999999992E-3</v>
          </cell>
          <cell r="I2291">
            <v>4.7015000000000002</v>
          </cell>
        </row>
        <row r="2292">
          <cell r="C2292">
            <v>30526</v>
          </cell>
          <cell r="D2292" t="str">
            <v>CAIXILHO FERRO PERFILADO-PIVOTANTE H=0,80 + 2 X 0,30 =1,40M L=6X0,30=1,80M - COM BANDEIRA</v>
          </cell>
          <cell r="E2292" t="str">
            <v>M2</v>
          </cell>
          <cell r="F2292">
            <v>1219.47</v>
          </cell>
          <cell r="G2292">
            <v>1</v>
          </cell>
          <cell r="I2292">
            <v>1219.47</v>
          </cell>
        </row>
        <row r="2293">
          <cell r="A2293">
            <v>80209</v>
          </cell>
          <cell r="B2293" t="str">
            <v>CP.09 - CAIXILHO EM FERRO PERFILADO - MAXIMAR</v>
          </cell>
          <cell r="H2293" t="str">
            <v>M2</v>
          </cell>
          <cell r="J2293">
            <v>1063.49</v>
          </cell>
        </row>
        <row r="2294">
          <cell r="C2294">
            <v>2020</v>
          </cell>
          <cell r="D2294" t="str">
            <v>PEDREIRO (SGSP)</v>
          </cell>
          <cell r="E2294" t="str">
            <v>H</v>
          </cell>
          <cell r="F2294">
            <v>24.28</v>
          </cell>
          <cell r="G2294">
            <v>1.3</v>
          </cell>
          <cell r="I2294">
            <v>31.5701</v>
          </cell>
        </row>
        <row r="2295">
          <cell r="C2295">
            <v>2099</v>
          </cell>
          <cell r="D2295" t="str">
            <v>SERVENTE (SGSP)</v>
          </cell>
          <cell r="E2295" t="str">
            <v>H</v>
          </cell>
          <cell r="F2295">
            <v>19.59</v>
          </cell>
          <cell r="G2295">
            <v>1.3</v>
          </cell>
          <cell r="I2295">
            <v>25.470600000000001</v>
          </cell>
        </row>
        <row r="2296">
          <cell r="C2296">
            <v>10645</v>
          </cell>
          <cell r="D2296" t="str">
            <v>ARGAMASSA MISTA COM AREIA GROSSA 1:0,5:8</v>
          </cell>
          <cell r="E2296" t="str">
            <v>M3</v>
          </cell>
          <cell r="F2296">
            <v>489.74</v>
          </cell>
          <cell r="G2296">
            <v>9.5999999999999992E-3</v>
          </cell>
          <cell r="I2296">
            <v>4.7015000000000002</v>
          </cell>
        </row>
        <row r="2297">
          <cell r="C2297">
            <v>30524</v>
          </cell>
          <cell r="D2297" t="str">
            <v>CAIXILHO FERRO PERFILADO - MAXIMAR -H=0,90 - L=2X0,60=1,20M SEM BANDEIRA</v>
          </cell>
          <cell r="E2297" t="str">
            <v>M2</v>
          </cell>
          <cell r="F2297">
            <v>1001.75</v>
          </cell>
          <cell r="G2297">
            <v>1</v>
          </cell>
          <cell r="I2297">
            <v>1001.75</v>
          </cell>
        </row>
        <row r="2298">
          <cell r="A2298">
            <v>80213</v>
          </cell>
          <cell r="B2298" t="str">
            <v>CP.13/22/23 - CAIXILHO EM FERRO PERFILADO - BASCULANTE</v>
          </cell>
          <cell r="H2298" t="str">
            <v>M2</v>
          </cell>
          <cell r="J2298">
            <v>1055.23</v>
          </cell>
        </row>
        <row r="2299">
          <cell r="C2299">
            <v>2020</v>
          </cell>
          <cell r="D2299" t="str">
            <v>PEDREIRO (SGSP)</v>
          </cell>
          <cell r="E2299" t="str">
            <v>H</v>
          </cell>
          <cell r="F2299">
            <v>24.28</v>
          </cell>
          <cell r="G2299">
            <v>1</v>
          </cell>
          <cell r="I2299">
            <v>24.284700000000001</v>
          </cell>
        </row>
        <row r="2300">
          <cell r="C2300">
            <v>2099</v>
          </cell>
          <cell r="D2300" t="str">
            <v>SERVENTE (SGSP)</v>
          </cell>
          <cell r="E2300" t="str">
            <v>H</v>
          </cell>
          <cell r="F2300">
            <v>19.59</v>
          </cell>
          <cell r="G2300">
            <v>1.004</v>
          </cell>
          <cell r="I2300">
            <v>19.671099999999999</v>
          </cell>
        </row>
        <row r="2301">
          <cell r="C2301">
            <v>10645</v>
          </cell>
          <cell r="D2301" t="str">
            <v>ARGAMASSA MISTA COM AREIA GROSSA 1:0,5:8</v>
          </cell>
          <cell r="E2301" t="str">
            <v>M3</v>
          </cell>
          <cell r="F2301">
            <v>489.74</v>
          </cell>
          <cell r="G2301">
            <v>9.5999999999999992E-3</v>
          </cell>
          <cell r="I2301">
            <v>4.7015000000000002</v>
          </cell>
        </row>
        <row r="2302">
          <cell r="C2302">
            <v>30520</v>
          </cell>
          <cell r="D2302" t="str">
            <v>CAIXILHO FE. PERF.BASC- L=1,10M- H=1,50M- "T" E "L""X1/8" B.CH.5/8"X3/16"- COMPL-PR.P/INST-S/VIDR-ACAB. FUNDO ANTIOX.</v>
          </cell>
          <cell r="E2302" t="str">
            <v>M2</v>
          </cell>
          <cell r="F2302">
            <v>1006.57</v>
          </cell>
          <cell r="G2302">
            <v>1</v>
          </cell>
          <cell r="I2302">
            <v>1006.57</v>
          </cell>
        </row>
        <row r="2303">
          <cell r="A2303">
            <v>80217</v>
          </cell>
          <cell r="B2303" t="str">
            <v>CP.17 - CAIXILHO EM FERRO PERFILADO - DE CORRER</v>
          </cell>
          <cell r="H2303" t="str">
            <v>M2</v>
          </cell>
          <cell r="J2303">
            <v>786.71</v>
          </cell>
        </row>
        <row r="2304">
          <cell r="C2304">
            <v>2020</v>
          </cell>
          <cell r="D2304" t="str">
            <v>PEDREIRO (SGSP)</v>
          </cell>
          <cell r="E2304" t="str">
            <v>H</v>
          </cell>
          <cell r="F2304">
            <v>24.28</v>
          </cell>
          <cell r="G2304">
            <v>1.3</v>
          </cell>
          <cell r="I2304">
            <v>31.5701</v>
          </cell>
        </row>
        <row r="2305">
          <cell r="C2305">
            <v>2099</v>
          </cell>
          <cell r="D2305" t="str">
            <v>SERVENTE (SGSP)</v>
          </cell>
          <cell r="E2305" t="str">
            <v>H</v>
          </cell>
          <cell r="F2305">
            <v>19.59</v>
          </cell>
          <cell r="G2305">
            <v>1.3044</v>
          </cell>
          <cell r="I2305">
            <v>25.556799999999999</v>
          </cell>
        </row>
        <row r="2306">
          <cell r="C2306">
            <v>10645</v>
          </cell>
          <cell r="D2306" t="str">
            <v>ARGAMASSA MISTA COM AREIA GROSSA 1:0,5:8</v>
          </cell>
          <cell r="E2306" t="str">
            <v>M3</v>
          </cell>
          <cell r="F2306">
            <v>489.74</v>
          </cell>
          <cell r="G2306">
            <v>9.5999999999999992E-3</v>
          </cell>
          <cell r="I2306">
            <v>4.7015000000000002</v>
          </cell>
        </row>
        <row r="2307">
          <cell r="C2307">
            <v>30522</v>
          </cell>
          <cell r="D2307" t="str">
            <v>CAIXILHO FERRO PERFILADO  DE CORRER H=5X0,25 (1,25M) L=4X0,80 = 3,20M</v>
          </cell>
          <cell r="E2307" t="str">
            <v>M2</v>
          </cell>
          <cell r="F2307">
            <v>724.88</v>
          </cell>
          <cell r="G2307">
            <v>1</v>
          </cell>
          <cell r="I2307">
            <v>724.88</v>
          </cell>
        </row>
        <row r="2308">
          <cell r="A2308">
            <v>80237</v>
          </cell>
          <cell r="B2308" t="str">
            <v>CF.13 - CAIXILHO EM PERFIL DE CHAPA DOBRADA - BASCULANTE</v>
          </cell>
          <cell r="H2308" t="str">
            <v>M2</v>
          </cell>
          <cell r="J2308">
            <v>1123.58</v>
          </cell>
        </row>
        <row r="2309">
          <cell r="C2309">
            <v>2020</v>
          </cell>
          <cell r="D2309" t="str">
            <v>PEDREIRO (SGSP)</v>
          </cell>
          <cell r="E2309" t="str">
            <v>H</v>
          </cell>
          <cell r="F2309">
            <v>24.28</v>
          </cell>
          <cell r="G2309">
            <v>1</v>
          </cell>
          <cell r="I2309">
            <v>24.284700000000001</v>
          </cell>
        </row>
        <row r="2310">
          <cell r="C2310">
            <v>2099</v>
          </cell>
          <cell r="D2310" t="str">
            <v>SERVENTE (SGSP)</v>
          </cell>
          <cell r="E2310" t="str">
            <v>H</v>
          </cell>
          <cell r="F2310">
            <v>19.59</v>
          </cell>
          <cell r="G2310">
            <v>1.004</v>
          </cell>
          <cell r="I2310">
            <v>19.671099999999999</v>
          </cell>
        </row>
        <row r="2311">
          <cell r="C2311">
            <v>10645</v>
          </cell>
          <cell r="D2311" t="str">
            <v>ARGAMASSA MISTA COM AREIA GROSSA 1:0,5:8</v>
          </cell>
          <cell r="E2311" t="str">
            <v>M3</v>
          </cell>
          <cell r="F2311">
            <v>489.74</v>
          </cell>
          <cell r="G2311">
            <v>9.5999999999999992E-3</v>
          </cell>
          <cell r="I2311">
            <v>4.7015000000000002</v>
          </cell>
        </row>
        <row r="2312">
          <cell r="C2312">
            <v>30528</v>
          </cell>
          <cell r="D2312" t="str">
            <v>CAIXILHO PERFIL CH 14 DOBRADA - BASC. L=0,8M - H=0,50M 2 BÁSC. - PRONTO P/INST- S/VIDRO- ACAB. FUND. ANTIOXID.</v>
          </cell>
          <cell r="E2312" t="str">
            <v>M2</v>
          </cell>
          <cell r="F2312">
            <v>1074.92</v>
          </cell>
          <cell r="G2312">
            <v>1</v>
          </cell>
          <cell r="I2312">
            <v>1074.92</v>
          </cell>
        </row>
        <row r="2313">
          <cell r="A2313">
            <v>80243</v>
          </cell>
          <cell r="B2313" t="str">
            <v>CF.19 - CAIXILHO EM PERFIL DE CHAPA DOBRADA, VENEZIANA, FIXO COM VENTILAÇÃO PERMANENTE</v>
          </cell>
          <cell r="H2313" t="str">
            <v>M2</v>
          </cell>
          <cell r="J2313">
            <v>1059.75</v>
          </cell>
        </row>
        <row r="2314">
          <cell r="C2314">
            <v>2020</v>
          </cell>
          <cell r="D2314" t="str">
            <v>PEDREIRO (SGSP)</v>
          </cell>
          <cell r="E2314" t="str">
            <v>H</v>
          </cell>
          <cell r="F2314">
            <v>24.28</v>
          </cell>
          <cell r="G2314">
            <v>1</v>
          </cell>
          <cell r="I2314">
            <v>24.284700000000001</v>
          </cell>
        </row>
        <row r="2315">
          <cell r="C2315">
            <v>2099</v>
          </cell>
          <cell r="D2315" t="str">
            <v>SERVENTE (SGSP)</v>
          </cell>
          <cell r="E2315" t="str">
            <v>H</v>
          </cell>
          <cell r="F2315">
            <v>19.59</v>
          </cell>
          <cell r="G2315">
            <v>1.004</v>
          </cell>
          <cell r="I2315">
            <v>19.671099999999999</v>
          </cell>
        </row>
        <row r="2316">
          <cell r="C2316">
            <v>10645</v>
          </cell>
          <cell r="D2316" t="str">
            <v>ARGAMASSA MISTA COM AREIA GROSSA 1:0,5:8</v>
          </cell>
          <cell r="E2316" t="str">
            <v>M3</v>
          </cell>
          <cell r="F2316">
            <v>489.74</v>
          </cell>
          <cell r="G2316">
            <v>9.5999999999999992E-3</v>
          </cell>
          <cell r="I2316">
            <v>4.7015000000000002</v>
          </cell>
        </row>
        <row r="2317">
          <cell r="C2317">
            <v>30539</v>
          </cell>
          <cell r="D2317" t="str">
            <v>CAIXILHO PERFIL CH 14 DOBRADA -H=1,00M-L=1,20M -TIPO VENEZ. FIXO-C/VENT.PERM -COMPL- PRONT.P/INST- ACAB. FUND.ANTIOXID.</v>
          </cell>
          <cell r="E2317" t="str">
            <v>M2</v>
          </cell>
          <cell r="F2317">
            <v>1011.09</v>
          </cell>
          <cell r="G2317">
            <v>1</v>
          </cell>
          <cell r="I2317">
            <v>1011.09</v>
          </cell>
        </row>
        <row r="2318">
          <cell r="A2318">
            <v>80251</v>
          </cell>
          <cell r="B2318" t="str">
            <v>CA.02 - CAIXILHO EM ALUMÍNIO ANODIZADO, FIXO, SEM VENTILAÇÃO PERMANENTE</v>
          </cell>
          <cell r="H2318" t="str">
            <v>M2</v>
          </cell>
          <cell r="J2318">
            <v>767.89</v>
          </cell>
        </row>
        <row r="2319">
          <cell r="C2319">
            <v>2020</v>
          </cell>
          <cell r="D2319" t="str">
            <v>PEDREIRO (SGSP)</v>
          </cell>
          <cell r="E2319" t="str">
            <v>H</v>
          </cell>
          <cell r="F2319">
            <v>24.28</v>
          </cell>
          <cell r="G2319">
            <v>1.5</v>
          </cell>
          <cell r="I2319">
            <v>36.427100000000003</v>
          </cell>
        </row>
        <row r="2320">
          <cell r="C2320">
            <v>2099</v>
          </cell>
          <cell r="D2320" t="str">
            <v>SERVENTE (SGSP)</v>
          </cell>
          <cell r="E2320" t="str">
            <v>H</v>
          </cell>
          <cell r="F2320">
            <v>19.59</v>
          </cell>
          <cell r="G2320">
            <v>0.73</v>
          </cell>
          <cell r="I2320">
            <v>14.3027</v>
          </cell>
        </row>
        <row r="2321">
          <cell r="C2321">
            <v>10648</v>
          </cell>
          <cell r="D2321" t="str">
            <v>ARGAMASSA MISTA COM AREIA GROSSA 1:2:8</v>
          </cell>
          <cell r="E2321" t="str">
            <v>M3</v>
          </cell>
          <cell r="F2321">
            <v>582.22</v>
          </cell>
          <cell r="G2321">
            <v>6.4999999999999997E-3</v>
          </cell>
          <cell r="I2321">
            <v>3.7844000000000002</v>
          </cell>
        </row>
        <row r="2322">
          <cell r="C2322">
            <v>30506</v>
          </cell>
          <cell r="D2322" t="str">
            <v>CAIXILHO EM ALUMÍNIO ANODIZ. COMUM - FIXO -S/ VENT. PERMAN. H=1,00M- L=1,20M-PERF.30 -S/VIDR-S/COLOC-COMPL.PRONT.P/INST.</v>
          </cell>
          <cell r="E2322" t="str">
            <v>M2</v>
          </cell>
          <cell r="F2322">
            <v>713.38</v>
          </cell>
          <cell r="G2322">
            <v>1</v>
          </cell>
          <cell r="I2322">
            <v>713.38</v>
          </cell>
        </row>
        <row r="2323">
          <cell r="A2323">
            <v>80253</v>
          </cell>
          <cell r="B2323" t="str">
            <v>CA.04 - CAIXILHO EM ALUMÍNIO ANODIZADO, FIXO, COM VENTILAÇÃO PERMANENTE</v>
          </cell>
          <cell r="H2323" t="str">
            <v>M2</v>
          </cell>
          <cell r="J2323">
            <v>846.09</v>
          </cell>
        </row>
        <row r="2324">
          <cell r="C2324">
            <v>2020</v>
          </cell>
          <cell r="D2324" t="str">
            <v>PEDREIRO (SGSP)</v>
          </cell>
          <cell r="E2324" t="str">
            <v>H</v>
          </cell>
          <cell r="F2324">
            <v>24.28</v>
          </cell>
          <cell r="G2324">
            <v>1.5</v>
          </cell>
          <cell r="I2324">
            <v>36.427100000000003</v>
          </cell>
        </row>
        <row r="2325">
          <cell r="C2325">
            <v>2099</v>
          </cell>
          <cell r="D2325" t="str">
            <v>SERVENTE (SGSP)</v>
          </cell>
          <cell r="E2325" t="str">
            <v>H</v>
          </cell>
          <cell r="F2325">
            <v>19.59</v>
          </cell>
          <cell r="G2325">
            <v>0.73</v>
          </cell>
          <cell r="I2325">
            <v>14.3027</v>
          </cell>
        </row>
        <row r="2326">
          <cell r="C2326">
            <v>10648</v>
          </cell>
          <cell r="D2326" t="str">
            <v>ARGAMASSA MISTA COM AREIA GROSSA 1:2:8</v>
          </cell>
          <cell r="E2326" t="str">
            <v>M3</v>
          </cell>
          <cell r="F2326">
            <v>582.22</v>
          </cell>
          <cell r="G2326">
            <v>6.4999999999999997E-3</v>
          </cell>
          <cell r="I2326">
            <v>3.7844000000000002</v>
          </cell>
        </row>
        <row r="2327">
          <cell r="C2327">
            <v>30508</v>
          </cell>
          <cell r="D2327" t="str">
            <v>CAIXILHO ALUMÍNIO ANODIZADO-FIXO C/ VENTILAÇÃO PERMANENTE H=1,00 - L=1,10M</v>
          </cell>
          <cell r="E2327" t="str">
            <v>M2</v>
          </cell>
          <cell r="F2327">
            <v>791.58</v>
          </cell>
          <cell r="G2327">
            <v>1</v>
          </cell>
          <cell r="I2327">
            <v>791.58</v>
          </cell>
        </row>
        <row r="2328">
          <cell r="A2328">
            <v>80254</v>
          </cell>
          <cell r="B2328" t="str">
            <v>CA.05 - CAIXILHO EM ALUMÍNIO ANODIZADO - PIVOTANTE</v>
          </cell>
          <cell r="H2328" t="str">
            <v>M2</v>
          </cell>
          <cell r="J2328">
            <v>1258.76</v>
          </cell>
        </row>
        <row r="2329">
          <cell r="C2329">
            <v>2020</v>
          </cell>
          <cell r="D2329" t="str">
            <v>PEDREIRO (SGSP)</v>
          </cell>
          <cell r="E2329" t="str">
            <v>H</v>
          </cell>
          <cell r="F2329">
            <v>24.28</v>
          </cell>
          <cell r="G2329">
            <v>1.5</v>
          </cell>
          <cell r="I2329">
            <v>36.427100000000003</v>
          </cell>
        </row>
        <row r="2330">
          <cell r="C2330">
            <v>2099</v>
          </cell>
          <cell r="D2330" t="str">
            <v>SERVENTE (SGSP)</v>
          </cell>
          <cell r="E2330" t="str">
            <v>H</v>
          </cell>
          <cell r="F2330">
            <v>19.59</v>
          </cell>
          <cell r="G2330">
            <v>0.73</v>
          </cell>
          <cell r="I2330">
            <v>14.3027</v>
          </cell>
        </row>
        <row r="2331">
          <cell r="C2331">
            <v>10648</v>
          </cell>
          <cell r="D2331" t="str">
            <v>ARGAMASSA MISTA COM AREIA GROSSA 1:2:8</v>
          </cell>
          <cell r="E2331" t="str">
            <v>M3</v>
          </cell>
          <cell r="F2331">
            <v>582.22</v>
          </cell>
          <cell r="G2331">
            <v>6.4999999999999997E-3</v>
          </cell>
          <cell r="I2331">
            <v>3.7844000000000002</v>
          </cell>
        </row>
        <row r="2332">
          <cell r="C2332">
            <v>30512</v>
          </cell>
          <cell r="D2332" t="str">
            <v>CAIXILHO ALUMÍNIO ANODIZADO - PIVOTANTE - H=0,80M L=3X0,30M = 0,90M</v>
          </cell>
          <cell r="E2332" t="str">
            <v>M2</v>
          </cell>
          <cell r="F2332">
            <v>1204.25</v>
          </cell>
          <cell r="G2332">
            <v>1</v>
          </cell>
          <cell r="I2332">
            <v>1204.25</v>
          </cell>
        </row>
        <row r="2333">
          <cell r="A2333">
            <v>80258</v>
          </cell>
          <cell r="B2333" t="str">
            <v>CA.09 - CAIXILHO EM ALUMÍNIO ANODIZADO - MAXIMAR</v>
          </cell>
          <cell r="H2333" t="str">
            <v>M2</v>
          </cell>
          <cell r="J2333">
            <v>1036.1099999999999</v>
          </cell>
        </row>
        <row r="2334">
          <cell r="C2334">
            <v>2020</v>
          </cell>
          <cell r="D2334" t="str">
            <v>PEDREIRO (SGSP)</v>
          </cell>
          <cell r="E2334" t="str">
            <v>H</v>
          </cell>
          <cell r="F2334">
            <v>24.28</v>
          </cell>
          <cell r="G2334">
            <v>1.5</v>
          </cell>
          <cell r="I2334">
            <v>36.427100000000003</v>
          </cell>
        </row>
        <row r="2335">
          <cell r="C2335">
            <v>2099</v>
          </cell>
          <cell r="D2335" t="str">
            <v>SERVENTE (SGSP)</v>
          </cell>
          <cell r="E2335" t="str">
            <v>H</v>
          </cell>
          <cell r="F2335">
            <v>19.59</v>
          </cell>
          <cell r="G2335">
            <v>0.73</v>
          </cell>
          <cell r="I2335">
            <v>14.3027</v>
          </cell>
        </row>
        <row r="2336">
          <cell r="C2336">
            <v>10648</v>
          </cell>
          <cell r="D2336" t="str">
            <v>ARGAMASSA MISTA COM AREIA GROSSA 1:2:8</v>
          </cell>
          <cell r="E2336" t="str">
            <v>M3</v>
          </cell>
          <cell r="F2336">
            <v>582.22</v>
          </cell>
          <cell r="G2336">
            <v>6.4999999999999997E-3</v>
          </cell>
          <cell r="I2336">
            <v>3.7844000000000002</v>
          </cell>
        </row>
        <row r="2337">
          <cell r="C2337">
            <v>30510</v>
          </cell>
          <cell r="D2337" t="str">
            <v>CAIXILHO DE ALUMÍNIO ANODIZ. COMUM -MAXIMAR-H=0,90M-L=1,20M LINHA 30 - S/VIDRO - S/COLOC -COMPLETO -PRONTO P/ INSTAL.</v>
          </cell>
          <cell r="E2337" t="str">
            <v>M2</v>
          </cell>
          <cell r="F2337">
            <v>981.6</v>
          </cell>
          <cell r="G2337">
            <v>1</v>
          </cell>
          <cell r="I2337">
            <v>981.6</v>
          </cell>
        </row>
        <row r="2338">
          <cell r="A2338">
            <v>80262</v>
          </cell>
          <cell r="B2338" t="str">
            <v>CA.13 - CAIXILHO EM ALUMÍNIO ANODIZADO - BASCULANTE</v>
          </cell>
          <cell r="H2338" t="str">
            <v>M2</v>
          </cell>
          <cell r="J2338">
            <v>1277.81</v>
          </cell>
        </row>
        <row r="2339">
          <cell r="C2339">
            <v>2020</v>
          </cell>
          <cell r="D2339" t="str">
            <v>PEDREIRO (SGSP)</v>
          </cell>
          <cell r="E2339" t="str">
            <v>H</v>
          </cell>
          <cell r="F2339">
            <v>24.28</v>
          </cell>
          <cell r="G2339">
            <v>1.5</v>
          </cell>
          <cell r="I2339">
            <v>36.427100000000003</v>
          </cell>
        </row>
        <row r="2340">
          <cell r="C2340">
            <v>2099</v>
          </cell>
          <cell r="D2340" t="str">
            <v>SERVENTE (SGSP)</v>
          </cell>
          <cell r="E2340" t="str">
            <v>H</v>
          </cell>
          <cell r="F2340">
            <v>19.59</v>
          </cell>
          <cell r="G2340">
            <v>0.73</v>
          </cell>
          <cell r="I2340">
            <v>14.3027</v>
          </cell>
        </row>
        <row r="2341">
          <cell r="C2341">
            <v>10648</v>
          </cell>
          <cell r="D2341" t="str">
            <v>ARGAMASSA MISTA COM AREIA GROSSA 1:2:8</v>
          </cell>
          <cell r="E2341" t="str">
            <v>M3</v>
          </cell>
          <cell r="F2341">
            <v>582.22</v>
          </cell>
          <cell r="G2341">
            <v>6.4999999999999997E-3</v>
          </cell>
          <cell r="I2341">
            <v>3.7844000000000002</v>
          </cell>
        </row>
        <row r="2342">
          <cell r="C2342">
            <v>30502</v>
          </cell>
          <cell r="D2342" t="str">
            <v>CAIXILHO EM ALUMÍNIO ANODIZ. COMUM- BASCUL- H=1,00M-C=1,20M PERFIL 25 -S/VIDROS -S/COLOC -COMPLETO -PRONTO P/ INSTAL.</v>
          </cell>
          <cell r="E2342" t="str">
            <v>M2</v>
          </cell>
          <cell r="F2342">
            <v>1223.3</v>
          </cell>
          <cell r="G2342">
            <v>1</v>
          </cell>
          <cell r="I2342">
            <v>1223.3</v>
          </cell>
        </row>
        <row r="2343">
          <cell r="A2343">
            <v>80266</v>
          </cell>
          <cell r="B2343" t="str">
            <v>CA.17 - CAIXILHO EM ALUMÍNIO ANODIZADO - DE CORRER</v>
          </cell>
          <cell r="H2343" t="str">
            <v>M2</v>
          </cell>
          <cell r="J2343">
            <v>1073.77</v>
          </cell>
        </row>
        <row r="2344">
          <cell r="C2344">
            <v>2020</v>
          </cell>
          <cell r="D2344" t="str">
            <v>PEDREIRO (SGSP)</v>
          </cell>
          <cell r="E2344" t="str">
            <v>H</v>
          </cell>
          <cell r="F2344">
            <v>24.28</v>
          </cell>
          <cell r="G2344">
            <v>1.5</v>
          </cell>
          <cell r="I2344">
            <v>36.427100000000003</v>
          </cell>
        </row>
        <row r="2345">
          <cell r="C2345">
            <v>2099</v>
          </cell>
          <cell r="D2345" t="str">
            <v>SERVENTE (SGSP)</v>
          </cell>
          <cell r="E2345" t="str">
            <v>H</v>
          </cell>
          <cell r="F2345">
            <v>19.59</v>
          </cell>
          <cell r="G2345">
            <v>0.73</v>
          </cell>
          <cell r="I2345">
            <v>14.3027</v>
          </cell>
        </row>
        <row r="2346">
          <cell r="C2346">
            <v>10648</v>
          </cell>
          <cell r="D2346" t="str">
            <v>ARGAMASSA MISTA COM AREIA GROSSA 1:2:8</v>
          </cell>
          <cell r="E2346" t="str">
            <v>M3</v>
          </cell>
          <cell r="F2346">
            <v>582.22</v>
          </cell>
          <cell r="G2346">
            <v>6.4999999999999997E-3</v>
          </cell>
          <cell r="I2346">
            <v>3.7844000000000002</v>
          </cell>
        </row>
        <row r="2347">
          <cell r="C2347">
            <v>30504</v>
          </cell>
          <cell r="D2347" t="str">
            <v>CAIXILHO EM ALUMÍNIO ANODIZ. COMUM- CORRER- H=1,20M-C=2,00M 2 FLS - PERFIL 25 - S/COLOC -COMPLETO -PRONTO P/ INSTAL.</v>
          </cell>
          <cell r="E2347" t="str">
            <v>M2</v>
          </cell>
          <cell r="F2347">
            <v>1019.26</v>
          </cell>
          <cell r="G2347">
            <v>1</v>
          </cell>
          <cell r="I2347">
            <v>1019.26</v>
          </cell>
        </row>
        <row r="2348">
          <cell r="A2348">
            <v>80274</v>
          </cell>
          <cell r="B2348" t="str">
            <v>EP.06 - GRADE DE PROTEÇÃO EM FERRO REDONDO</v>
          </cell>
          <cell r="H2348" t="str">
            <v>M2</v>
          </cell>
          <cell r="J2348">
            <v>148.74</v>
          </cell>
        </row>
        <row r="2349">
          <cell r="C2349">
            <v>2020</v>
          </cell>
          <cell r="D2349" t="str">
            <v>PEDREIRO (SGSP)</v>
          </cell>
          <cell r="E2349" t="str">
            <v>H</v>
          </cell>
          <cell r="F2349">
            <v>24.28</v>
          </cell>
          <cell r="G2349">
            <v>1</v>
          </cell>
          <cell r="I2349">
            <v>24.284700000000001</v>
          </cell>
        </row>
        <row r="2350">
          <cell r="C2350">
            <v>2099</v>
          </cell>
          <cell r="D2350" t="str">
            <v>SERVENTE (SGSP)</v>
          </cell>
          <cell r="E2350" t="str">
            <v>H</v>
          </cell>
          <cell r="F2350">
            <v>19.59</v>
          </cell>
          <cell r="G2350">
            <v>0.96</v>
          </cell>
          <cell r="I2350">
            <v>18.809000000000001</v>
          </cell>
        </row>
        <row r="2351">
          <cell r="C2351">
            <v>10630</v>
          </cell>
          <cell r="D2351" t="str">
            <v>ARGAMASSA DE CIMENTO COM AREIA GROSSA 1:3</v>
          </cell>
          <cell r="E2351" t="str">
            <v>M3</v>
          </cell>
          <cell r="F2351">
            <v>634.78</v>
          </cell>
          <cell r="G2351">
            <v>4.0000000000000001E-3</v>
          </cell>
          <cell r="I2351">
            <v>2.5390999999999999</v>
          </cell>
        </row>
        <row r="2352">
          <cell r="C2352">
            <v>30549</v>
          </cell>
          <cell r="D2352" t="str">
            <v>GRADE DE PROTEÇÃO EM FERRO REDONDO</v>
          </cell>
          <cell r="E2352" t="str">
            <v>M2</v>
          </cell>
          <cell r="F2352">
            <v>103.1</v>
          </cell>
          <cell r="G2352">
            <v>1</v>
          </cell>
          <cell r="I2352">
            <v>103.1035</v>
          </cell>
        </row>
        <row r="2353">
          <cell r="A2353">
            <v>80275</v>
          </cell>
          <cell r="B2353" t="str">
            <v>EP.07 - GRADE DE PROTEÇÃO EM FERRO CHATO</v>
          </cell>
          <cell r="H2353" t="str">
            <v>M2</v>
          </cell>
          <cell r="J2353">
            <v>153.5</v>
          </cell>
        </row>
        <row r="2354">
          <cell r="C2354">
            <v>2020</v>
          </cell>
          <cell r="D2354" t="str">
            <v>PEDREIRO (SGSP)</v>
          </cell>
          <cell r="E2354" t="str">
            <v>H</v>
          </cell>
          <cell r="F2354">
            <v>24.28</v>
          </cell>
          <cell r="G2354">
            <v>1</v>
          </cell>
          <cell r="I2354">
            <v>24.284700000000001</v>
          </cell>
        </row>
        <row r="2355">
          <cell r="C2355">
            <v>2099</v>
          </cell>
          <cell r="D2355" t="str">
            <v>SERVENTE (SGSP)</v>
          </cell>
          <cell r="E2355" t="str">
            <v>H</v>
          </cell>
          <cell r="F2355">
            <v>19.59</v>
          </cell>
          <cell r="G2355">
            <v>0.96</v>
          </cell>
          <cell r="I2355">
            <v>18.809000000000001</v>
          </cell>
        </row>
        <row r="2356">
          <cell r="C2356">
            <v>10630</v>
          </cell>
          <cell r="D2356" t="str">
            <v>ARGAMASSA DE CIMENTO COM AREIA GROSSA 1:3</v>
          </cell>
          <cell r="E2356" t="str">
            <v>M3</v>
          </cell>
          <cell r="F2356">
            <v>634.78</v>
          </cell>
          <cell r="G2356">
            <v>4.0000000000000001E-3</v>
          </cell>
          <cell r="I2356">
            <v>2.5390999999999999</v>
          </cell>
        </row>
        <row r="2357">
          <cell r="C2357">
            <v>30550</v>
          </cell>
          <cell r="D2357" t="str">
            <v>GRADE DE PROTEÇÃO EM FERRO CHATO</v>
          </cell>
          <cell r="E2357" t="str">
            <v>M2</v>
          </cell>
          <cell r="F2357">
            <v>107.86</v>
          </cell>
          <cell r="G2357">
            <v>1</v>
          </cell>
          <cell r="I2357">
            <v>107.8621</v>
          </cell>
        </row>
        <row r="2358">
          <cell r="A2358">
            <v>80276</v>
          </cell>
          <cell r="B2358" t="str">
            <v>GRADE DE PROTEÇÃO EM FERRO GALVANIZADO ELETROFUNDIDO - BARRA 25X2MM, MALHA 65X132MM</v>
          </cell>
          <cell r="H2358" t="str">
            <v>M2</v>
          </cell>
          <cell r="J2358">
            <v>440.52</v>
          </cell>
        </row>
        <row r="2359">
          <cell r="C2359">
            <v>2020</v>
          </cell>
          <cell r="D2359" t="str">
            <v>PEDREIRO (SGSP)</v>
          </cell>
          <cell r="E2359" t="str">
            <v>H</v>
          </cell>
          <cell r="F2359">
            <v>24.28</v>
          </cell>
          <cell r="G2359">
            <v>0.7</v>
          </cell>
          <cell r="I2359">
            <v>16.999300000000002</v>
          </cell>
        </row>
        <row r="2360">
          <cell r="C2360">
            <v>2099</v>
          </cell>
          <cell r="D2360" t="str">
            <v>SERVENTE (SGSP)</v>
          </cell>
          <cell r="E2360" t="str">
            <v>H</v>
          </cell>
          <cell r="F2360">
            <v>19.59</v>
          </cell>
          <cell r="G2360">
            <v>0.7</v>
          </cell>
          <cell r="I2360">
            <v>13.7149</v>
          </cell>
        </row>
        <row r="2361">
          <cell r="C2361">
            <v>30551</v>
          </cell>
          <cell r="D2361" t="str">
            <v>GRADE DE FERRO ELETROFUNDIDO GALV. A FOGO -S/ PINTURA 25X2MM MALHA 65X132MM P/PROT. DE ESQUADRIA 1,00X1,20M - COMPRA 10UN</v>
          </cell>
          <cell r="E2361" t="str">
            <v>M2</v>
          </cell>
          <cell r="F2361">
            <v>409.81</v>
          </cell>
          <cell r="G2361">
            <v>1</v>
          </cell>
          <cell r="I2361">
            <v>409.81</v>
          </cell>
        </row>
        <row r="2362">
          <cell r="A2362">
            <v>80280</v>
          </cell>
          <cell r="B2362" t="str">
            <v>TELA DE PROTEÇÃO EM ARAME N.12, MALHA DE 1/2" - INCLUSIVE REQUADRO</v>
          </cell>
          <cell r="H2362" t="str">
            <v>M2</v>
          </cell>
          <cell r="J2362">
            <v>288.33</v>
          </cell>
        </row>
        <row r="2363">
          <cell r="C2363">
            <v>2020</v>
          </cell>
          <cell r="D2363" t="str">
            <v>PEDREIRO (SGSP)</v>
          </cell>
          <cell r="E2363" t="str">
            <v>H</v>
          </cell>
          <cell r="F2363">
            <v>24.28</v>
          </cell>
          <cell r="G2363">
            <v>1</v>
          </cell>
          <cell r="I2363">
            <v>24.284700000000001</v>
          </cell>
        </row>
        <row r="2364">
          <cell r="C2364">
            <v>2099</v>
          </cell>
          <cell r="D2364" t="str">
            <v>SERVENTE (SGSP)</v>
          </cell>
          <cell r="E2364" t="str">
            <v>H</v>
          </cell>
          <cell r="F2364">
            <v>19.59</v>
          </cell>
          <cell r="G2364">
            <v>1</v>
          </cell>
          <cell r="I2364">
            <v>19.5928</v>
          </cell>
        </row>
        <row r="2365">
          <cell r="C2365">
            <v>30542</v>
          </cell>
          <cell r="D2365" t="str">
            <v>FERRO PERFILADO TRABALHADO</v>
          </cell>
          <cell r="E2365" t="str">
            <v>KG</v>
          </cell>
          <cell r="F2365">
            <v>15.86</v>
          </cell>
          <cell r="G2365">
            <v>5.12</v>
          </cell>
          <cell r="I2365">
            <v>81.213800000000006</v>
          </cell>
        </row>
        <row r="2366">
          <cell r="C2366">
            <v>30590</v>
          </cell>
          <cell r="D2366" t="str">
            <v>TELA PARA PROTEÇÃO - ARAME N. 12 - MALHA 1/2 - ONDULADA</v>
          </cell>
          <cell r="E2366" t="str">
            <v>M2</v>
          </cell>
          <cell r="F2366">
            <v>163.24</v>
          </cell>
          <cell r="G2366">
            <v>1</v>
          </cell>
          <cell r="I2366">
            <v>163.24</v>
          </cell>
        </row>
        <row r="2367">
          <cell r="A2367">
            <v>80281</v>
          </cell>
          <cell r="B2367" t="str">
            <v>EP.11 - TELA MOSQUITEIRO EM ARAME GALVANIZADO MALHA 14, FIO 28 INCLUSIVE  REQUADRO</v>
          </cell>
          <cell r="H2367" t="str">
            <v>M2</v>
          </cell>
          <cell r="J2367">
            <v>183.72</v>
          </cell>
        </row>
        <row r="2368">
          <cell r="C2368">
            <v>2020</v>
          </cell>
          <cell r="D2368" t="str">
            <v>PEDREIRO (SGSP)</v>
          </cell>
          <cell r="E2368" t="str">
            <v>H</v>
          </cell>
          <cell r="F2368">
            <v>24.28</v>
          </cell>
          <cell r="G2368">
            <v>1</v>
          </cell>
          <cell r="I2368">
            <v>24.284700000000001</v>
          </cell>
        </row>
        <row r="2369">
          <cell r="C2369">
            <v>2099</v>
          </cell>
          <cell r="D2369" t="str">
            <v>SERVENTE (SGSP)</v>
          </cell>
          <cell r="E2369" t="str">
            <v>H</v>
          </cell>
          <cell r="F2369">
            <v>19.59</v>
          </cell>
          <cell r="G2369">
            <v>1</v>
          </cell>
          <cell r="I2369">
            <v>19.5928</v>
          </cell>
        </row>
        <row r="2370">
          <cell r="C2370">
            <v>17040</v>
          </cell>
          <cell r="D2370" t="str">
            <v>PARAFUSO AUTO-ATARRAXANTE - CABEÇA PANELA - COM BUCHA DE NYLON S- 8 DIÂMETRO 5,5MM - COMPRIMENTO 50MM - FENDA SIMPLES</v>
          </cell>
          <cell r="E2370" t="str">
            <v>Un</v>
          </cell>
          <cell r="F2370">
            <v>0.86</v>
          </cell>
          <cell r="G2370">
            <v>6</v>
          </cell>
          <cell r="I2370">
            <v>5.16</v>
          </cell>
        </row>
        <row r="2371">
          <cell r="C2371">
            <v>30542</v>
          </cell>
          <cell r="D2371" t="str">
            <v>FERRO PERFILADO TRABALHADO</v>
          </cell>
          <cell r="E2371" t="str">
            <v>KG</v>
          </cell>
          <cell r="F2371">
            <v>15.86</v>
          </cell>
          <cell r="G2371">
            <v>5.42</v>
          </cell>
          <cell r="I2371">
            <v>85.972399999999993</v>
          </cell>
        </row>
        <row r="2372">
          <cell r="C2372">
            <v>30591</v>
          </cell>
          <cell r="D2372" t="str">
            <v>TELA TIPO MOSQUITEIRO GALVANIZADA - MALHA 14 - FIO 28</v>
          </cell>
          <cell r="E2372" t="str">
            <v>M2</v>
          </cell>
          <cell r="F2372">
            <v>48.71</v>
          </cell>
          <cell r="G2372">
            <v>1</v>
          </cell>
          <cell r="I2372">
            <v>48.71</v>
          </cell>
        </row>
        <row r="2373">
          <cell r="A2373">
            <v>80301</v>
          </cell>
          <cell r="B2373" t="str">
            <v>PP.47 - PORTA EM FERRO PERFILADO COM CHAPA PARA ENTRADA DE ÁGUA OU GÁS ENCANADO</v>
          </cell>
          <cell r="H2373" t="str">
            <v>M2</v>
          </cell>
          <cell r="J2373">
            <v>1058.25</v>
          </cell>
        </row>
        <row r="2374">
          <cell r="C2374">
            <v>2020</v>
          </cell>
          <cell r="D2374" t="str">
            <v>PEDREIRO (SGSP)</v>
          </cell>
          <cell r="E2374" t="str">
            <v>H</v>
          </cell>
          <cell r="F2374">
            <v>24.28</v>
          </cell>
          <cell r="G2374">
            <v>2</v>
          </cell>
          <cell r="I2374">
            <v>48.569499999999998</v>
          </cell>
        </row>
        <row r="2375">
          <cell r="C2375">
            <v>2099</v>
          </cell>
          <cell r="D2375" t="str">
            <v>SERVENTE (SGSP)</v>
          </cell>
          <cell r="E2375" t="str">
            <v>H</v>
          </cell>
          <cell r="F2375">
            <v>19.59</v>
          </cell>
          <cell r="G2375">
            <v>2.0550000000000002</v>
          </cell>
          <cell r="I2375">
            <v>40.263199999999998</v>
          </cell>
        </row>
        <row r="2376">
          <cell r="C2376">
            <v>10630</v>
          </cell>
          <cell r="D2376" t="str">
            <v>ARGAMASSA DE CIMENTO COM AREIA GROSSA 1:3</v>
          </cell>
          <cell r="E2376" t="str">
            <v>M3</v>
          </cell>
          <cell r="F2376">
            <v>634.78</v>
          </cell>
          <cell r="G2376">
            <v>4.4999999999999997E-3</v>
          </cell>
          <cell r="I2376">
            <v>2.8565</v>
          </cell>
        </row>
        <row r="2377">
          <cell r="C2377">
            <v>30560</v>
          </cell>
          <cell r="D2377" t="str">
            <v>PORTA CHAPA DE AÇO N.16</v>
          </cell>
          <cell r="E2377" t="str">
            <v>M2</v>
          </cell>
          <cell r="F2377">
            <v>966.56</v>
          </cell>
          <cell r="G2377">
            <v>1</v>
          </cell>
          <cell r="I2377">
            <v>966.56</v>
          </cell>
        </row>
        <row r="2378">
          <cell r="A2378">
            <v>80305</v>
          </cell>
          <cell r="B2378" t="str">
            <v>PP.35 - PORTA EM FERRO PERFILADO COM CHAPA PARA ABRIGO DE LIXO</v>
          </cell>
          <cell r="H2378" t="str">
            <v>M2</v>
          </cell>
          <cell r="J2378">
            <v>510.01</v>
          </cell>
        </row>
        <row r="2379">
          <cell r="C2379">
            <v>2020</v>
          </cell>
          <cell r="D2379" t="str">
            <v>PEDREIRO (SGSP)</v>
          </cell>
          <cell r="E2379" t="str">
            <v>H</v>
          </cell>
          <cell r="F2379">
            <v>24.28</v>
          </cell>
          <cell r="G2379">
            <v>1.2</v>
          </cell>
          <cell r="I2379">
            <v>29.1417</v>
          </cell>
        </row>
        <row r="2380">
          <cell r="C2380">
            <v>2099</v>
          </cell>
          <cell r="D2380" t="str">
            <v>SERVENTE (SGSP)</v>
          </cell>
          <cell r="E2380" t="str">
            <v>H</v>
          </cell>
          <cell r="F2380">
            <v>19.59</v>
          </cell>
          <cell r="G2380">
            <v>1.26</v>
          </cell>
          <cell r="I2380">
            <v>24.686900000000001</v>
          </cell>
        </row>
        <row r="2381">
          <cell r="C2381">
            <v>10630</v>
          </cell>
          <cell r="D2381" t="str">
            <v>ARGAMASSA DE CIMENTO COM AREIA GROSSA 1:3</v>
          </cell>
          <cell r="E2381" t="str">
            <v>M3</v>
          </cell>
          <cell r="F2381">
            <v>634.78</v>
          </cell>
          <cell r="G2381">
            <v>4.1099999999999999E-3</v>
          </cell>
          <cell r="I2381">
            <v>2.6089000000000002</v>
          </cell>
        </row>
        <row r="2382">
          <cell r="C2382">
            <v>30542</v>
          </cell>
          <cell r="D2382" t="str">
            <v>FERRO PERFILADO TRABALHADO</v>
          </cell>
          <cell r="E2382" t="str">
            <v>KG</v>
          </cell>
          <cell r="F2382">
            <v>15.86</v>
          </cell>
          <cell r="G2382">
            <v>22.03</v>
          </cell>
          <cell r="I2382">
            <v>349.44150000000002</v>
          </cell>
        </row>
        <row r="2383">
          <cell r="C2383">
            <v>30595</v>
          </cell>
          <cell r="D2383" t="str">
            <v>CHAPA DE AÇO N. 14 - CHAPA FINA QUENTE - PRETA (15,25 KG/M2)</v>
          </cell>
          <cell r="E2383" t="str">
            <v>Kg</v>
          </cell>
          <cell r="F2383">
            <v>11.78</v>
          </cell>
          <cell r="G2383">
            <v>8.84</v>
          </cell>
          <cell r="I2383">
            <v>104.1352</v>
          </cell>
        </row>
        <row r="2384">
          <cell r="A2384">
            <v>80306</v>
          </cell>
          <cell r="B2384" t="str">
            <v>PP.36 - PORTA EM FERRO PERFILADO COM TELA PARA ABRIGO DE GÁS</v>
          </cell>
          <cell r="H2384" t="str">
            <v>M2</v>
          </cell>
          <cell r="J2384">
            <v>477.37</v>
          </cell>
        </row>
        <row r="2385">
          <cell r="C2385">
            <v>2020</v>
          </cell>
          <cell r="D2385" t="str">
            <v>PEDREIRO (SGSP)</v>
          </cell>
          <cell r="E2385" t="str">
            <v>H</v>
          </cell>
          <cell r="F2385">
            <v>24.28</v>
          </cell>
          <cell r="G2385">
            <v>1.2</v>
          </cell>
          <cell r="I2385">
            <v>29.1417</v>
          </cell>
        </row>
        <row r="2386">
          <cell r="C2386">
            <v>2099</v>
          </cell>
          <cell r="D2386" t="str">
            <v>SERVENTE (SGSP)</v>
          </cell>
          <cell r="E2386" t="str">
            <v>H</v>
          </cell>
          <cell r="F2386">
            <v>19.59</v>
          </cell>
          <cell r="G2386">
            <v>1.26</v>
          </cell>
          <cell r="I2386">
            <v>24.686900000000001</v>
          </cell>
        </row>
        <row r="2387">
          <cell r="C2387">
            <v>10630</v>
          </cell>
          <cell r="D2387" t="str">
            <v>ARGAMASSA DE CIMENTO COM AREIA GROSSA 1:3</v>
          </cell>
          <cell r="E2387" t="str">
            <v>M3</v>
          </cell>
          <cell r="F2387">
            <v>634.78</v>
          </cell>
          <cell r="G2387">
            <v>4.1099999999999999E-3</v>
          </cell>
          <cell r="I2387">
            <v>2.6089000000000002</v>
          </cell>
        </row>
        <row r="2388">
          <cell r="C2388">
            <v>30542</v>
          </cell>
          <cell r="D2388" t="str">
            <v>FERRO PERFILADO TRABALHADO</v>
          </cell>
          <cell r="E2388" t="str">
            <v>KG</v>
          </cell>
          <cell r="F2388">
            <v>15.86</v>
          </cell>
          <cell r="G2388">
            <v>22.03</v>
          </cell>
          <cell r="I2388">
            <v>349.44150000000002</v>
          </cell>
        </row>
        <row r="2389">
          <cell r="C2389">
            <v>30592</v>
          </cell>
          <cell r="D2389" t="str">
            <v>TELA ONDULADA DE ARAME GALVANIZADA MALHA 1 - FIO 10</v>
          </cell>
          <cell r="E2389" t="str">
            <v>M2</v>
          </cell>
          <cell r="F2389">
            <v>123.26</v>
          </cell>
          <cell r="G2389">
            <v>0.57999999999999996</v>
          </cell>
          <cell r="I2389">
            <v>71.490799999999993</v>
          </cell>
        </row>
        <row r="2390">
          <cell r="A2390">
            <v>80311</v>
          </cell>
          <cell r="B2390" t="str">
            <v>PP.48 - PORTA EM FERRO PERFILADO COM CHAPA PARA PASSA-PRATOS</v>
          </cell>
          <cell r="H2390" t="str">
            <v>M2</v>
          </cell>
          <cell r="J2390">
            <v>1616.83</v>
          </cell>
        </row>
        <row r="2391">
          <cell r="C2391">
            <v>2020</v>
          </cell>
          <cell r="D2391" t="str">
            <v>PEDREIRO (SGSP)</v>
          </cell>
          <cell r="E2391" t="str">
            <v>H</v>
          </cell>
          <cell r="F2391">
            <v>24.28</v>
          </cell>
          <cell r="G2391">
            <v>2</v>
          </cell>
          <cell r="I2391">
            <v>48.569499999999998</v>
          </cell>
        </row>
        <row r="2392">
          <cell r="C2392">
            <v>2099</v>
          </cell>
          <cell r="D2392" t="str">
            <v>SERVENTE (SGSP)</v>
          </cell>
          <cell r="E2392" t="str">
            <v>H</v>
          </cell>
          <cell r="F2392">
            <v>19.59</v>
          </cell>
          <cell r="G2392">
            <v>2.0499999999999998</v>
          </cell>
          <cell r="I2392">
            <v>40.165199999999999</v>
          </cell>
        </row>
        <row r="2393">
          <cell r="C2393">
            <v>10630</v>
          </cell>
          <cell r="D2393" t="str">
            <v>ARGAMASSA DE CIMENTO COM AREIA GROSSA 1:3</v>
          </cell>
          <cell r="E2393" t="str">
            <v>M3</v>
          </cell>
          <cell r="F2393">
            <v>634.78</v>
          </cell>
          <cell r="G2393">
            <v>4.4999999999999997E-3</v>
          </cell>
          <cell r="I2393">
            <v>2.8565</v>
          </cell>
        </row>
        <row r="2394">
          <cell r="C2394">
            <v>30574</v>
          </cell>
          <cell r="D2394" t="str">
            <v>PORTA DE FE.PERFIL - CH.PRETA 14- 2 FOLHAS DE ABRIR - ALM. 1 LADO H=2,10M-L=2,04M - PRON.P/INST-C/BATENTE- S/VIDR-ACAB. C/ FUND.ANTIOX</v>
          </cell>
          <cell r="E2394" t="str">
            <v>M2</v>
          </cell>
          <cell r="F2394">
            <v>1525.24</v>
          </cell>
          <cell r="G2394">
            <v>1</v>
          </cell>
          <cell r="I2394">
            <v>1525.24</v>
          </cell>
        </row>
        <row r="2395">
          <cell r="A2395">
            <v>80320</v>
          </cell>
          <cell r="B2395" t="str">
            <v>PP.50 - ALÇAPÃO EM FERRO PERFILADO COM CHAPA</v>
          </cell>
          <cell r="H2395" t="str">
            <v>M2</v>
          </cell>
          <cell r="J2395">
            <v>542.44000000000005</v>
          </cell>
        </row>
        <row r="2396">
          <cell r="C2396">
            <v>2020</v>
          </cell>
          <cell r="D2396" t="str">
            <v>PEDREIRO (SGSP)</v>
          </cell>
          <cell r="E2396" t="str">
            <v>H</v>
          </cell>
          <cell r="F2396">
            <v>24.28</v>
          </cell>
          <cell r="G2396">
            <v>1.3</v>
          </cell>
          <cell r="I2396">
            <v>31.5701</v>
          </cell>
        </row>
        <row r="2397">
          <cell r="C2397">
            <v>2099</v>
          </cell>
          <cell r="D2397" t="str">
            <v>SERVENTE (SGSP)</v>
          </cell>
          <cell r="E2397" t="str">
            <v>H</v>
          </cell>
          <cell r="F2397">
            <v>19.59</v>
          </cell>
          <cell r="G2397">
            <v>1.36</v>
          </cell>
          <cell r="I2397">
            <v>26.6462</v>
          </cell>
        </row>
        <row r="2398">
          <cell r="C2398">
            <v>10630</v>
          </cell>
          <cell r="D2398" t="str">
            <v>ARGAMASSA DE CIMENTO COM AREIA GROSSA 1:3</v>
          </cell>
          <cell r="E2398" t="str">
            <v>M3</v>
          </cell>
          <cell r="F2398">
            <v>634.78</v>
          </cell>
          <cell r="G2398">
            <v>3.5999999999999999E-3</v>
          </cell>
          <cell r="I2398">
            <v>2.2852000000000001</v>
          </cell>
        </row>
        <row r="2399">
          <cell r="C2399">
            <v>30542</v>
          </cell>
          <cell r="D2399" t="str">
            <v>FERRO PERFILADO TRABALHADO</v>
          </cell>
          <cell r="E2399" t="str">
            <v>KG</v>
          </cell>
          <cell r="F2399">
            <v>15.86</v>
          </cell>
          <cell r="G2399">
            <v>19.489999999999998</v>
          </cell>
          <cell r="I2399">
            <v>309.15190000000001</v>
          </cell>
        </row>
        <row r="2400">
          <cell r="C2400">
            <v>30595</v>
          </cell>
          <cell r="D2400" t="str">
            <v>CHAPA DE AÇO N. 14 - CHAPA FINA QUENTE - PRETA (15,25 KG/M2)</v>
          </cell>
          <cell r="E2400" t="str">
            <v>Kg</v>
          </cell>
          <cell r="F2400">
            <v>11.78</v>
          </cell>
          <cell r="G2400">
            <v>12.2</v>
          </cell>
          <cell r="I2400">
            <v>143.71600000000001</v>
          </cell>
        </row>
        <row r="2401">
          <cell r="C2401">
            <v>31014</v>
          </cell>
          <cell r="D2401" t="str">
            <v>DOBRADIÇA DE AÇO CROMADO - 3" X 3" TIPO MÉDIO - SEM ANEL</v>
          </cell>
          <cell r="E2401" t="str">
            <v>Un</v>
          </cell>
          <cell r="F2401">
            <v>10.55</v>
          </cell>
          <cell r="G2401">
            <v>2</v>
          </cell>
          <cell r="I2401">
            <v>21.1</v>
          </cell>
        </row>
        <row r="2402">
          <cell r="C2402">
            <v>31058</v>
          </cell>
          <cell r="D2402" t="str">
            <v>PORTA CADEADO 89 MM - AÇO ZINCADO</v>
          </cell>
          <cell r="E2402" t="str">
            <v>Un</v>
          </cell>
          <cell r="F2402">
            <v>7.97</v>
          </cell>
          <cell r="G2402">
            <v>1</v>
          </cell>
          <cell r="I2402">
            <v>7.97</v>
          </cell>
        </row>
        <row r="2403">
          <cell r="A2403">
            <v>86001</v>
          </cell>
          <cell r="B2403" t="str">
            <v>RETIRADA DE ESQUADRIAS METÁLICAS EM GERAL, PORTAS OU CAIXILHOS</v>
          </cell>
          <cell r="H2403" t="str">
            <v>M2</v>
          </cell>
          <cell r="J2403">
            <v>30.71</v>
          </cell>
        </row>
        <row r="2404">
          <cell r="C2404">
            <v>2020</v>
          </cell>
          <cell r="D2404" t="str">
            <v>PEDREIRO (SGSP)</v>
          </cell>
          <cell r="E2404" t="str">
            <v>H</v>
          </cell>
          <cell r="F2404">
            <v>24.28</v>
          </cell>
          <cell r="G2404">
            <v>0.7</v>
          </cell>
          <cell r="I2404">
            <v>16.999300000000002</v>
          </cell>
        </row>
        <row r="2405">
          <cell r="C2405">
            <v>2099</v>
          </cell>
          <cell r="D2405" t="str">
            <v>SERVENTE (SGSP)</v>
          </cell>
          <cell r="E2405" t="str">
            <v>H</v>
          </cell>
          <cell r="F2405">
            <v>19.59</v>
          </cell>
          <cell r="G2405">
            <v>0.7</v>
          </cell>
          <cell r="I2405">
            <v>13.7149</v>
          </cell>
        </row>
        <row r="2406">
          <cell r="A2406">
            <v>86005</v>
          </cell>
          <cell r="B2406" t="str">
            <v>RETIRADA DE BATENTES METÁLICOS</v>
          </cell>
          <cell r="H2406" t="str">
            <v>UN</v>
          </cell>
          <cell r="J2406">
            <v>52.65</v>
          </cell>
        </row>
        <row r="2407">
          <cell r="C2407">
            <v>2020</v>
          </cell>
          <cell r="D2407" t="str">
            <v>PEDREIRO (SGSP)</v>
          </cell>
          <cell r="E2407" t="str">
            <v>H</v>
          </cell>
          <cell r="F2407">
            <v>24.28</v>
          </cell>
          <cell r="G2407">
            <v>1.2</v>
          </cell>
          <cell r="I2407">
            <v>29.1417</v>
          </cell>
        </row>
        <row r="2408">
          <cell r="C2408">
            <v>2099</v>
          </cell>
          <cell r="D2408" t="str">
            <v>SERVENTE (SGSP)</v>
          </cell>
          <cell r="E2408" t="str">
            <v>H</v>
          </cell>
          <cell r="F2408">
            <v>19.59</v>
          </cell>
          <cell r="G2408">
            <v>1.2</v>
          </cell>
          <cell r="I2408">
            <v>23.511299999999999</v>
          </cell>
        </row>
        <row r="2409">
          <cell r="A2409">
            <v>86020</v>
          </cell>
          <cell r="B2409" t="str">
            <v>RETIRADA DE BRAÇO DE ALAVANCA</v>
          </cell>
          <cell r="H2409" t="str">
            <v>UN</v>
          </cell>
          <cell r="J2409">
            <v>18.78</v>
          </cell>
        </row>
        <row r="2410">
          <cell r="C2410">
            <v>2045</v>
          </cell>
          <cell r="D2410" t="str">
            <v>SERRALHEIRO (SGSP)</v>
          </cell>
          <cell r="E2410" t="str">
            <v>H</v>
          </cell>
          <cell r="F2410">
            <v>37.56</v>
          </cell>
          <cell r="G2410">
            <v>0.5</v>
          </cell>
          <cell r="I2410">
            <v>18.7807</v>
          </cell>
        </row>
        <row r="2411">
          <cell r="A2411">
            <v>86021</v>
          </cell>
          <cell r="B2411" t="str">
            <v>RETIRADA DE ALAVANCA</v>
          </cell>
          <cell r="H2411" t="str">
            <v>UN</v>
          </cell>
          <cell r="J2411">
            <v>15.02</v>
          </cell>
        </row>
        <row r="2412">
          <cell r="C2412">
            <v>2045</v>
          </cell>
          <cell r="D2412" t="str">
            <v>SERRALHEIRO (SGSP)</v>
          </cell>
          <cell r="E2412" t="str">
            <v>H</v>
          </cell>
          <cell r="F2412">
            <v>37.56</v>
          </cell>
          <cell r="G2412">
            <v>0.4</v>
          </cell>
          <cell r="I2412">
            <v>15.0245</v>
          </cell>
        </row>
        <row r="2413">
          <cell r="A2413">
            <v>86022</v>
          </cell>
          <cell r="B2413" t="str">
            <v>RETIRADA DE PUXADOR DE ENGATE, PARA CAIXILHOS DE CORRER</v>
          </cell>
          <cell r="H2413" t="str">
            <v>UN</v>
          </cell>
          <cell r="J2413">
            <v>5.26</v>
          </cell>
        </row>
        <row r="2414">
          <cell r="C2414">
            <v>2045</v>
          </cell>
          <cell r="D2414" t="str">
            <v>SERRALHEIRO (SGSP)</v>
          </cell>
          <cell r="E2414" t="str">
            <v>H</v>
          </cell>
          <cell r="F2414">
            <v>37.56</v>
          </cell>
          <cell r="G2414">
            <v>0.14000000000000001</v>
          </cell>
          <cell r="I2414">
            <v>5.2586000000000004</v>
          </cell>
        </row>
        <row r="2415">
          <cell r="A2415">
            <v>87001</v>
          </cell>
          <cell r="B2415" t="str">
            <v>RECOLOCAÇÃO DE ESQUADRIAS METÁLICAS EM GERAL, PORTAS OU CAIXILHOS</v>
          </cell>
          <cell r="H2415" t="str">
            <v>M2</v>
          </cell>
          <cell r="J2415">
            <v>43.88</v>
          </cell>
        </row>
        <row r="2416">
          <cell r="C2416">
            <v>2020</v>
          </cell>
          <cell r="D2416" t="str">
            <v>PEDREIRO (SGSP)</v>
          </cell>
          <cell r="E2416" t="str">
            <v>H</v>
          </cell>
          <cell r="F2416">
            <v>24.28</v>
          </cell>
          <cell r="G2416">
            <v>1</v>
          </cell>
          <cell r="I2416">
            <v>24.284700000000001</v>
          </cell>
        </row>
        <row r="2417">
          <cell r="C2417">
            <v>2099</v>
          </cell>
          <cell r="D2417" t="str">
            <v>SERVENTE (SGSP)</v>
          </cell>
          <cell r="E2417" t="str">
            <v>H</v>
          </cell>
          <cell r="F2417">
            <v>19.59</v>
          </cell>
          <cell r="G2417">
            <v>1</v>
          </cell>
          <cell r="I2417">
            <v>19.5928</v>
          </cell>
        </row>
        <row r="2418">
          <cell r="A2418">
            <v>87005</v>
          </cell>
          <cell r="B2418" t="str">
            <v>RECOLOCAÇÃO DE BATENTES METÁLICOS</v>
          </cell>
          <cell r="H2418" t="str">
            <v>UN</v>
          </cell>
          <cell r="J2418">
            <v>57.04</v>
          </cell>
        </row>
        <row r="2419">
          <cell r="C2419">
            <v>2020</v>
          </cell>
          <cell r="D2419" t="str">
            <v>PEDREIRO (SGSP)</v>
          </cell>
          <cell r="E2419" t="str">
            <v>H</v>
          </cell>
          <cell r="F2419">
            <v>24.28</v>
          </cell>
          <cell r="G2419">
            <v>1.3</v>
          </cell>
          <cell r="I2419">
            <v>31.5701</v>
          </cell>
        </row>
        <row r="2420">
          <cell r="C2420">
            <v>2099</v>
          </cell>
          <cell r="D2420" t="str">
            <v>SERVENTE (SGSP)</v>
          </cell>
          <cell r="E2420" t="str">
            <v>H</v>
          </cell>
          <cell r="F2420">
            <v>19.59</v>
          </cell>
          <cell r="G2420">
            <v>1.3</v>
          </cell>
          <cell r="I2420">
            <v>25.470600000000001</v>
          </cell>
        </row>
        <row r="2421">
          <cell r="A2421">
            <v>87020</v>
          </cell>
          <cell r="B2421" t="str">
            <v>RECOLOCAÇÃO DE BRAÇO DE ALAVANCA</v>
          </cell>
          <cell r="H2421" t="str">
            <v>M</v>
          </cell>
          <cell r="J2421">
            <v>45.07</v>
          </cell>
        </row>
        <row r="2422">
          <cell r="C2422">
            <v>2045</v>
          </cell>
          <cell r="D2422" t="str">
            <v>SERRALHEIRO (SGSP)</v>
          </cell>
          <cell r="E2422" t="str">
            <v>H</v>
          </cell>
          <cell r="F2422">
            <v>37.56</v>
          </cell>
          <cell r="G2422">
            <v>1.2</v>
          </cell>
          <cell r="I2422">
            <v>45.073700000000002</v>
          </cell>
        </row>
        <row r="2423">
          <cell r="A2423">
            <v>87021</v>
          </cell>
          <cell r="B2423" t="str">
            <v>RECOLOCAÇÃO DE ALAVANCA</v>
          </cell>
          <cell r="H2423" t="str">
            <v>UN</v>
          </cell>
          <cell r="J2423">
            <v>41.32</v>
          </cell>
        </row>
        <row r="2424">
          <cell r="C2424">
            <v>2045</v>
          </cell>
          <cell r="D2424" t="str">
            <v>SERRALHEIRO (SGSP)</v>
          </cell>
          <cell r="E2424" t="str">
            <v>H</v>
          </cell>
          <cell r="F2424">
            <v>37.56</v>
          </cell>
          <cell r="G2424">
            <v>1.1000000000000001</v>
          </cell>
          <cell r="I2424">
            <v>41.317599999999999</v>
          </cell>
        </row>
        <row r="2425">
          <cell r="A2425">
            <v>87022</v>
          </cell>
          <cell r="B2425" t="str">
            <v>RECOLOCAÇÃO DE PUXADOR DE ENGATE, PARA CAIXILHOS DE CORRER</v>
          </cell>
          <cell r="H2425" t="str">
            <v>UN</v>
          </cell>
          <cell r="J2425">
            <v>7.51</v>
          </cell>
        </row>
        <row r="2426">
          <cell r="C2426">
            <v>2045</v>
          </cell>
          <cell r="D2426" t="str">
            <v>SERRALHEIRO (SGSP)</v>
          </cell>
          <cell r="E2426" t="str">
            <v>H</v>
          </cell>
          <cell r="F2426">
            <v>37.56</v>
          </cell>
          <cell r="G2426">
            <v>0.2</v>
          </cell>
          <cell r="I2426">
            <v>7.5122</v>
          </cell>
        </row>
        <row r="2427">
          <cell r="A2427">
            <v>88020</v>
          </cell>
          <cell r="B2427" t="str">
            <v>BRAÇO DE ALAVANCA EM FERRO CHATO</v>
          </cell>
          <cell r="H2427" t="str">
            <v>M</v>
          </cell>
          <cell r="J2427">
            <v>52.14</v>
          </cell>
        </row>
        <row r="2428">
          <cell r="C2428">
            <v>2045</v>
          </cell>
          <cell r="D2428" t="str">
            <v>SERRALHEIRO (SGSP)</v>
          </cell>
          <cell r="E2428" t="str">
            <v>H</v>
          </cell>
          <cell r="F2428">
            <v>37.56</v>
          </cell>
          <cell r="G2428">
            <v>1.2</v>
          </cell>
          <cell r="I2428">
            <v>45.073700000000002</v>
          </cell>
        </row>
        <row r="2429">
          <cell r="C2429">
            <v>17530</v>
          </cell>
          <cell r="D2429" t="str">
            <v>REBITE DE REPUXO EM ALUMÍNIO TIPO POP N. 415 ( DIÂMETRO 4 MM - COMPRIMENTO 15 MM)</v>
          </cell>
          <cell r="E2429" t="str">
            <v>Kg</v>
          </cell>
          <cell r="F2429">
            <v>108.1</v>
          </cell>
          <cell r="G2429">
            <v>0.01</v>
          </cell>
          <cell r="I2429">
            <v>1.081</v>
          </cell>
        </row>
        <row r="2430">
          <cell r="C2430">
            <v>31078</v>
          </cell>
          <cell r="D2430" t="str">
            <v>BRAÇO DE ALAVANCA EM FERRO CHATO - 5/8" X 3/16"</v>
          </cell>
          <cell r="E2430" t="str">
            <v>M</v>
          </cell>
          <cell r="F2430">
            <v>5.99</v>
          </cell>
          <cell r="G2430">
            <v>1</v>
          </cell>
          <cell r="I2430">
            <v>5.99</v>
          </cell>
        </row>
        <row r="2431">
          <cell r="A2431">
            <v>88021</v>
          </cell>
          <cell r="B2431" t="str">
            <v>ALAVANCA EM METAL CROMADO, PARA CAIXILHOS BASCULANTES</v>
          </cell>
          <cell r="H2431" t="str">
            <v>UN</v>
          </cell>
          <cell r="J2431">
            <v>62.89</v>
          </cell>
        </row>
        <row r="2432">
          <cell r="C2432">
            <v>2045</v>
          </cell>
          <cell r="D2432" t="str">
            <v>SERRALHEIRO (SGSP)</v>
          </cell>
          <cell r="E2432" t="str">
            <v>H</v>
          </cell>
          <cell r="F2432">
            <v>37.56</v>
          </cell>
          <cell r="G2432">
            <v>1.1000000000000001</v>
          </cell>
          <cell r="I2432">
            <v>41.317599999999999</v>
          </cell>
        </row>
        <row r="2433">
          <cell r="C2433">
            <v>17530</v>
          </cell>
          <cell r="D2433" t="str">
            <v>REBITE DE REPUXO EM ALUMÍNIO TIPO POP N. 415 ( DIÂMETRO 4 MM - COMPRIMENTO 15 MM)</v>
          </cell>
          <cell r="E2433" t="str">
            <v>Kg</v>
          </cell>
          <cell r="F2433">
            <v>108.1</v>
          </cell>
          <cell r="G2433">
            <v>0.01</v>
          </cell>
          <cell r="I2433">
            <v>1.081</v>
          </cell>
        </row>
        <row r="2434">
          <cell r="C2434">
            <v>31076</v>
          </cell>
          <cell r="D2434" t="str">
            <v>ALAVANCA EM ZAMACK P/ CAIXILHO BASCULANTE - SEM CAVALETE</v>
          </cell>
          <cell r="E2434" t="str">
            <v>Un</v>
          </cell>
          <cell r="F2434">
            <v>20.49</v>
          </cell>
          <cell r="G2434">
            <v>1</v>
          </cell>
          <cell r="I2434">
            <v>20.49</v>
          </cell>
        </row>
        <row r="2435">
          <cell r="A2435">
            <v>88049</v>
          </cell>
          <cell r="B2435" t="str">
            <v>CAIXILHOS E TROCA DE REBITES</v>
          </cell>
          <cell r="H2435" t="str">
            <v>M2</v>
          </cell>
          <cell r="J2435">
            <v>5.59</v>
          </cell>
        </row>
        <row r="2436">
          <cell r="C2436">
            <v>2045</v>
          </cell>
          <cell r="D2436" t="str">
            <v>SERRALHEIRO (SGSP)</v>
          </cell>
          <cell r="E2436" t="str">
            <v>H</v>
          </cell>
          <cell r="F2436">
            <v>37.56</v>
          </cell>
          <cell r="G2436">
            <v>0.12</v>
          </cell>
          <cell r="I2436">
            <v>4.5072999999999999</v>
          </cell>
        </row>
        <row r="2437">
          <cell r="C2437">
            <v>17530</v>
          </cell>
          <cell r="D2437" t="str">
            <v>REBITE DE REPUXO EM ALUMÍNIO TIPO POP N. 415 ( DIÂMETRO 4 MM - COMPRIMENTO 15 MM)</v>
          </cell>
          <cell r="E2437" t="str">
            <v>Kg</v>
          </cell>
          <cell r="F2437">
            <v>108.1</v>
          </cell>
          <cell r="G2437">
            <v>0.01</v>
          </cell>
          <cell r="I2437">
            <v>1.081</v>
          </cell>
        </row>
        <row r="2438">
          <cell r="A2438">
            <v>88050</v>
          </cell>
          <cell r="B2438" t="str">
            <v>FERRO TRABALHADO - CAIXILHOS E PEQUENAS PEÇAS DE SERRALHERIA</v>
          </cell>
          <cell r="H2438" t="str">
            <v>KG</v>
          </cell>
          <cell r="J2438">
            <v>15.86</v>
          </cell>
        </row>
        <row r="2439">
          <cell r="C2439">
            <v>30542</v>
          </cell>
          <cell r="D2439" t="str">
            <v>FERRO PERFILADO TRABALHADO</v>
          </cell>
          <cell r="E2439" t="str">
            <v>KG</v>
          </cell>
          <cell r="F2439">
            <v>15.86</v>
          </cell>
          <cell r="G2439">
            <v>1</v>
          </cell>
          <cell r="I2439">
            <v>15.862</v>
          </cell>
        </row>
        <row r="2440">
          <cell r="A2440">
            <v>88051</v>
          </cell>
          <cell r="B2440" t="str">
            <v>ALUMÍNIO EXTRUDADO TRABALHADO - CAIXILHOS E PEQUENAS PEÇAS DE SERRALHERIA</v>
          </cell>
          <cell r="H2440" t="str">
            <v>KG</v>
          </cell>
          <cell r="J2440">
            <v>101.05</v>
          </cell>
        </row>
        <row r="2441">
          <cell r="C2441">
            <v>30543</v>
          </cell>
          <cell r="D2441" t="str">
            <v>ALUMÍNIO EXTRUDADO - TRABALHADO - ANODIZADO (P/UTILIZAÇÃO EM CAIXILHOS E PEQUENAS PEÇAS DE SERRALHERIA)</v>
          </cell>
          <cell r="E2441" t="str">
            <v>Kg</v>
          </cell>
          <cell r="F2441">
            <v>101.05</v>
          </cell>
          <cell r="G2441">
            <v>1</v>
          </cell>
          <cell r="I2441">
            <v>101.05</v>
          </cell>
        </row>
        <row r="2442">
          <cell r="A2442">
            <v>90153</v>
          </cell>
          <cell r="B2442" t="str">
            <v>ENTRADA AÉREA DE ENERGIA E TELEFONE - 13 À 16KVA</v>
          </cell>
          <cell r="H2442" t="str">
            <v>UN</v>
          </cell>
          <cell r="J2442">
            <v>3879.51</v>
          </cell>
        </row>
        <row r="2443">
          <cell r="C2443">
            <v>2041</v>
          </cell>
          <cell r="D2443" t="str">
            <v>ELETRICISTA (SGSP)</v>
          </cell>
          <cell r="E2443" t="str">
            <v>H</v>
          </cell>
          <cell r="F2443">
            <v>26.73</v>
          </cell>
          <cell r="G2443">
            <v>12</v>
          </cell>
          <cell r="I2443">
            <v>320.80630000000002</v>
          </cell>
        </row>
        <row r="2444">
          <cell r="C2444">
            <v>2044</v>
          </cell>
          <cell r="D2444" t="str">
            <v>AJUDANTE DE ELETRICISTA (SGSP)</v>
          </cell>
          <cell r="E2444" t="str">
            <v>H</v>
          </cell>
          <cell r="F2444">
            <v>19.559999999999999</v>
          </cell>
          <cell r="G2444">
            <v>12</v>
          </cell>
          <cell r="I2444">
            <v>234.80420000000001</v>
          </cell>
        </row>
        <row r="2445">
          <cell r="C2445">
            <v>17715</v>
          </cell>
          <cell r="D2445" t="str">
            <v>ARAME GALVANIZADO N. 14</v>
          </cell>
          <cell r="E2445" t="str">
            <v>Kg</v>
          </cell>
          <cell r="F2445">
            <v>19.59</v>
          </cell>
          <cell r="G2445">
            <v>0.2</v>
          </cell>
          <cell r="I2445">
            <v>3.9180000000000001</v>
          </cell>
        </row>
        <row r="2446">
          <cell r="C2446">
            <v>50830</v>
          </cell>
          <cell r="D2446" t="str">
            <v>CAIXA VENEZ. TP.-TELEBRÁS - 15X25X10CM</v>
          </cell>
          <cell r="E2446" t="str">
            <v>Un</v>
          </cell>
          <cell r="F2446">
            <v>86.95</v>
          </cell>
          <cell r="G2446">
            <v>1</v>
          </cell>
          <cell r="I2446">
            <v>86.95</v>
          </cell>
        </row>
        <row r="2447">
          <cell r="C2447">
            <v>51264</v>
          </cell>
          <cell r="D2447" t="str">
            <v>CAIXA DE MEDIÇÃO TIPO "E" - PADRÃO ELETROPAULO</v>
          </cell>
          <cell r="E2447" t="str">
            <v>Un</v>
          </cell>
          <cell r="F2447">
            <v>247.94</v>
          </cell>
          <cell r="G2447">
            <v>1</v>
          </cell>
          <cell r="I2447">
            <v>247.94</v>
          </cell>
        </row>
        <row r="2448">
          <cell r="C2448">
            <v>51602</v>
          </cell>
          <cell r="D2448" t="str">
            <v>CURVA 90 AÇO GALVANIZADO PARA ELETRODUTO - 3/4"</v>
          </cell>
          <cell r="E2448" t="str">
            <v>Un</v>
          </cell>
          <cell r="F2448">
            <v>7.49</v>
          </cell>
          <cell r="G2448">
            <v>2</v>
          </cell>
          <cell r="I2448">
            <v>14.98</v>
          </cell>
        </row>
        <row r="2449">
          <cell r="C2449">
            <v>51605</v>
          </cell>
          <cell r="D2449" t="str">
            <v>CURVA 90 AÇO GALVANIZADO PARA ELETRODUTO - 1.1/2"</v>
          </cell>
          <cell r="E2449" t="str">
            <v>Un</v>
          </cell>
          <cell r="F2449">
            <v>22.3</v>
          </cell>
          <cell r="G2449">
            <v>2</v>
          </cell>
          <cell r="I2449">
            <v>44.6</v>
          </cell>
        </row>
        <row r="2450">
          <cell r="C2450">
            <v>51641</v>
          </cell>
          <cell r="D2450" t="str">
            <v>ELETRODUTO DE AÇO GALVANIZADO A FOGO TIPO SEMI-PESADO/MÉDIO ROSCA NBR 8133 - ESP. 1,50MM - 3/4"</v>
          </cell>
          <cell r="E2450" t="str">
            <v>M</v>
          </cell>
          <cell r="F2450">
            <v>21.98</v>
          </cell>
          <cell r="G2450">
            <v>9</v>
          </cell>
          <cell r="I2450">
            <v>197.82</v>
          </cell>
        </row>
        <row r="2451">
          <cell r="C2451">
            <v>51644</v>
          </cell>
          <cell r="D2451" t="str">
            <v>ELETRODUTO DE AÇO GALVANIZADO A FOGO TIPO MÉDIO ROSCA NBR 8133 - ESP. 0,90MM - 1 1/2"</v>
          </cell>
          <cell r="E2451" t="str">
            <v>M</v>
          </cell>
          <cell r="F2451">
            <v>31.28</v>
          </cell>
          <cell r="G2451">
            <v>6</v>
          </cell>
          <cell r="I2451">
            <v>187.68</v>
          </cell>
        </row>
        <row r="2452">
          <cell r="C2452">
            <v>51651</v>
          </cell>
          <cell r="D2452" t="str">
            <v>LUVA AÇO GALVANIZADO - 3/4"</v>
          </cell>
          <cell r="E2452" t="str">
            <v>Un</v>
          </cell>
          <cell r="F2452">
            <v>1.96</v>
          </cell>
          <cell r="G2452">
            <v>5</v>
          </cell>
          <cell r="I2452">
            <v>9.8000000000000007</v>
          </cell>
        </row>
        <row r="2453">
          <cell r="C2453">
            <v>51654</v>
          </cell>
          <cell r="D2453" t="str">
            <v>LUVA AÇO GALVANIZADO - 1.1/2"</v>
          </cell>
          <cell r="E2453" t="str">
            <v>Un</v>
          </cell>
          <cell r="F2453">
            <v>5.66</v>
          </cell>
          <cell r="G2453">
            <v>5</v>
          </cell>
          <cell r="I2453">
            <v>28.3</v>
          </cell>
        </row>
        <row r="2454">
          <cell r="C2454">
            <v>51674</v>
          </cell>
          <cell r="D2454" t="str">
            <v>CURVA 135 AÇO GALV. - 1.1/2"</v>
          </cell>
          <cell r="E2454" t="str">
            <v>Un</v>
          </cell>
          <cell r="F2454">
            <v>44.72</v>
          </cell>
          <cell r="G2454">
            <v>1</v>
          </cell>
          <cell r="I2454">
            <v>44.72</v>
          </cell>
        </row>
        <row r="2455">
          <cell r="C2455">
            <v>52430</v>
          </cell>
          <cell r="D2455" t="str">
            <v>ELETRODUTO DE PVC ROSCÁVEL DN: 1/2"</v>
          </cell>
          <cell r="E2455" t="str">
            <v>M</v>
          </cell>
          <cell r="F2455">
            <v>4.6399999999999997</v>
          </cell>
          <cell r="G2455">
            <v>3</v>
          </cell>
          <cell r="I2455">
            <v>13.92</v>
          </cell>
        </row>
        <row r="2456">
          <cell r="C2456">
            <v>52471</v>
          </cell>
          <cell r="D2456" t="str">
            <v>CURVA 90 PVC RÍGIDO P/ ELETR. ROSC. - 25MM (3/4)</v>
          </cell>
          <cell r="E2456" t="str">
            <v>Un</v>
          </cell>
          <cell r="F2456">
            <v>6.45</v>
          </cell>
          <cell r="G2456">
            <v>3</v>
          </cell>
          <cell r="I2456">
            <v>19.350000000000001</v>
          </cell>
        </row>
        <row r="2457">
          <cell r="C2457">
            <v>52807</v>
          </cell>
          <cell r="D2457" t="str">
            <v>CABO 25;00 MM2 - ISOLAMENTO P/ 0;7 KV - FLEXÍVEL</v>
          </cell>
          <cell r="E2457" t="str">
            <v>M</v>
          </cell>
          <cell r="F2457">
            <v>24.59</v>
          </cell>
          <cell r="G2457">
            <v>30</v>
          </cell>
          <cell r="I2457">
            <v>737.7</v>
          </cell>
        </row>
        <row r="2458">
          <cell r="C2458">
            <v>52846</v>
          </cell>
          <cell r="D2458" t="str">
            <v>CABO DE COBRE NU - 16,00MM2</v>
          </cell>
          <cell r="E2458" t="str">
            <v>M</v>
          </cell>
          <cell r="F2458">
            <v>16.5</v>
          </cell>
          <cell r="G2458">
            <v>4</v>
          </cell>
          <cell r="I2458">
            <v>66</v>
          </cell>
        </row>
        <row r="2459">
          <cell r="C2459">
            <v>53261</v>
          </cell>
          <cell r="D2459" t="str">
            <v>CHAVE NH COM BASE E FUSÍVEIS - 3X125A</v>
          </cell>
          <cell r="E2459" t="str">
            <v>Un</v>
          </cell>
          <cell r="F2459">
            <v>227.54</v>
          </cell>
          <cell r="G2459">
            <v>1</v>
          </cell>
          <cell r="I2459">
            <v>227.54</v>
          </cell>
        </row>
        <row r="2460">
          <cell r="C2460">
            <v>54022</v>
          </cell>
          <cell r="D2460" t="str">
            <v>BARRA DE COBRE ELETROLÍTICO CHATA MED. 3/8"X3/32" (9,52X2,38MM)</v>
          </cell>
          <cell r="E2460" t="str">
            <v>M</v>
          </cell>
          <cell r="F2460">
            <v>22.93</v>
          </cell>
          <cell r="G2460">
            <v>0.2</v>
          </cell>
          <cell r="I2460">
            <v>4.5860000000000003</v>
          </cell>
        </row>
        <row r="2461">
          <cell r="C2461">
            <v>54576</v>
          </cell>
          <cell r="D2461" t="str">
            <v>SUPORTE DE FIXAÇÃO PARA 2 DISJUNTORES GERAL</v>
          </cell>
          <cell r="E2461" t="str">
            <v>Un</v>
          </cell>
          <cell r="F2461">
            <v>2.82</v>
          </cell>
          <cell r="G2461">
            <v>2</v>
          </cell>
          <cell r="I2461">
            <v>5.64</v>
          </cell>
        </row>
        <row r="2462">
          <cell r="C2462">
            <v>57214</v>
          </cell>
          <cell r="D2462" t="str">
            <v>CAIXA INSPEÇÃO ATERR.C/TAMPA E ALÇA</v>
          </cell>
          <cell r="E2462" t="str">
            <v>Un</v>
          </cell>
          <cell r="F2462">
            <v>86.93</v>
          </cell>
          <cell r="G2462">
            <v>1</v>
          </cell>
          <cell r="I2462">
            <v>86.93</v>
          </cell>
        </row>
        <row r="2463">
          <cell r="C2463">
            <v>57610</v>
          </cell>
          <cell r="D2463" t="str">
            <v>HASTE TIPO COPPERWELD ALTA CAMADA - 5/8"X3,00M</v>
          </cell>
          <cell r="E2463" t="str">
            <v>Un</v>
          </cell>
          <cell r="F2463">
            <v>160.4</v>
          </cell>
          <cell r="G2463">
            <v>1</v>
          </cell>
          <cell r="I2463">
            <v>160.4</v>
          </cell>
        </row>
        <row r="2464">
          <cell r="C2464">
            <v>58020</v>
          </cell>
          <cell r="D2464" t="str">
            <v>CONECTOR PARA HASTE TIPO COPPERWELD</v>
          </cell>
          <cell r="E2464" t="str">
            <v>Un</v>
          </cell>
          <cell r="F2464">
            <v>61.3</v>
          </cell>
          <cell r="G2464">
            <v>1</v>
          </cell>
          <cell r="I2464">
            <v>61.3</v>
          </cell>
        </row>
        <row r="2465">
          <cell r="C2465">
            <v>58025</v>
          </cell>
          <cell r="D2465" t="str">
            <v>CONECTOR TIPO SPLIT-BOLT PARA CABO DE 16MM2</v>
          </cell>
          <cell r="E2465" t="str">
            <v>Un</v>
          </cell>
          <cell r="F2465">
            <v>8.23</v>
          </cell>
          <cell r="G2465">
            <v>1</v>
          </cell>
          <cell r="I2465">
            <v>8.23</v>
          </cell>
        </row>
        <row r="2466">
          <cell r="C2466">
            <v>58030</v>
          </cell>
          <cell r="D2466" t="str">
            <v>CONECTOR TIPO SPLIT-BOLT PARA CABO DE 25MM2</v>
          </cell>
          <cell r="E2466" t="str">
            <v>Un</v>
          </cell>
          <cell r="F2466">
            <v>9.9600000000000009</v>
          </cell>
          <cell r="G2466">
            <v>6</v>
          </cell>
          <cell r="I2466">
            <v>59.76</v>
          </cell>
        </row>
        <row r="2467">
          <cell r="C2467">
            <v>58412</v>
          </cell>
          <cell r="D2467" t="str">
            <v>BUCHA E ARRUELA DE ZAMACK -  3/4"</v>
          </cell>
          <cell r="E2467" t="str">
            <v>Un</v>
          </cell>
          <cell r="F2467">
            <v>1.1000000000000001</v>
          </cell>
          <cell r="G2467">
            <v>4</v>
          </cell>
          <cell r="I2467">
            <v>4.4000000000000004</v>
          </cell>
        </row>
        <row r="2468">
          <cell r="C2468">
            <v>58415</v>
          </cell>
          <cell r="D2468" t="str">
            <v>BUCHA E ARRUELA DE ZAMACK - 1.1/2"</v>
          </cell>
          <cell r="E2468" t="str">
            <v>Un</v>
          </cell>
          <cell r="F2468">
            <v>3.08</v>
          </cell>
          <cell r="G2468">
            <v>6</v>
          </cell>
          <cell r="I2468">
            <v>18.48</v>
          </cell>
        </row>
        <row r="2469">
          <cell r="C2469">
            <v>58602</v>
          </cell>
          <cell r="D2469" t="str">
            <v>POSTE DE CONCRETO DUPLO T - H=7,50M - 90KG</v>
          </cell>
          <cell r="E2469" t="str">
            <v>Un</v>
          </cell>
          <cell r="F2469">
            <v>398.72</v>
          </cell>
          <cell r="G2469">
            <v>1</v>
          </cell>
          <cell r="I2469">
            <v>398.72</v>
          </cell>
        </row>
        <row r="2470">
          <cell r="C2470">
            <v>59005</v>
          </cell>
          <cell r="D2470" t="str">
            <v>ALÇA COM ISOLADOR DE PORCELANA TIPO TELESP</v>
          </cell>
          <cell r="E2470" t="str">
            <v>Un</v>
          </cell>
          <cell r="F2470">
            <v>22.09</v>
          </cell>
          <cell r="G2470">
            <v>1</v>
          </cell>
          <cell r="I2470">
            <v>22.09</v>
          </cell>
        </row>
        <row r="2471">
          <cell r="C2471">
            <v>59010</v>
          </cell>
          <cell r="D2471" t="str">
            <v>ARMAÇÃO SECUNDÁRIA (PRESBOW) - 3 ESTRIBOS</v>
          </cell>
          <cell r="E2471" t="str">
            <v>Un</v>
          </cell>
          <cell r="F2471">
            <v>41.67</v>
          </cell>
          <cell r="G2471">
            <v>1</v>
          </cell>
          <cell r="I2471">
            <v>41.67</v>
          </cell>
        </row>
        <row r="2472">
          <cell r="C2472">
            <v>59020</v>
          </cell>
          <cell r="D2472" t="str">
            <v>BLOCO DE LIGAÇÃO EXT.BLE-2 (CAIXA) C/KIT DE INSTAL: C/ ISOL PORC.2RP, PARAF.PR60 C/ PORC.E SUPORTE TIPO DM-PADR.TELESP</v>
          </cell>
          <cell r="E2472" t="str">
            <v>Un</v>
          </cell>
          <cell r="F2472">
            <v>9.89</v>
          </cell>
          <cell r="G2472">
            <v>1</v>
          </cell>
          <cell r="I2472">
            <v>9.89</v>
          </cell>
        </row>
        <row r="2473">
          <cell r="C2473">
            <v>59021</v>
          </cell>
          <cell r="D2473" t="str">
            <v>CINTA DE AÇO GALVANIZADO DIÂMETRO 170MM</v>
          </cell>
          <cell r="E2473" t="str">
            <v>Un</v>
          </cell>
          <cell r="F2473">
            <v>41.92</v>
          </cell>
          <cell r="G2473">
            <v>6</v>
          </cell>
          <cell r="I2473">
            <v>251.52</v>
          </cell>
        </row>
        <row r="2474">
          <cell r="C2474">
            <v>59030</v>
          </cell>
          <cell r="D2474" t="str">
            <v>FITA ISOLANTE ROLO DE 19MM X 20M - COR PRETA</v>
          </cell>
          <cell r="E2474" t="str">
            <v>M</v>
          </cell>
          <cell r="F2474">
            <v>0.41</v>
          </cell>
          <cell r="G2474">
            <v>5.52</v>
          </cell>
          <cell r="I2474">
            <v>2.2631999999999999</v>
          </cell>
        </row>
        <row r="2475">
          <cell r="C2475">
            <v>61082</v>
          </cell>
          <cell r="D2475" t="str">
            <v>DISJUNTOR (MINI) BIPOLAR 80A TIPO EUROPEU</v>
          </cell>
          <cell r="E2475" t="str">
            <v>Un</v>
          </cell>
          <cell r="F2475">
            <v>128.4</v>
          </cell>
          <cell r="G2475">
            <v>2</v>
          </cell>
          <cell r="I2475">
            <v>256.8</v>
          </cell>
        </row>
        <row r="2476">
          <cell r="A2476">
            <v>90154</v>
          </cell>
          <cell r="B2476" t="str">
            <v>ENTRADA AÉREA DE ENERGIA E TELEFONE - 17 À 20KVA</v>
          </cell>
          <cell r="H2476" t="str">
            <v>UN</v>
          </cell>
          <cell r="J2476">
            <v>3879.51</v>
          </cell>
        </row>
        <row r="2477">
          <cell r="C2477">
            <v>2041</v>
          </cell>
          <cell r="D2477" t="str">
            <v>ELETRICISTA (SGSP)</v>
          </cell>
          <cell r="E2477" t="str">
            <v>H</v>
          </cell>
          <cell r="F2477">
            <v>26.73</v>
          </cell>
          <cell r="G2477">
            <v>12</v>
          </cell>
          <cell r="I2477">
            <v>320.80630000000002</v>
          </cell>
        </row>
        <row r="2478">
          <cell r="C2478">
            <v>2044</v>
          </cell>
          <cell r="D2478" t="str">
            <v>AJUDANTE DE ELETRICISTA (SGSP)</v>
          </cell>
          <cell r="E2478" t="str">
            <v>H</v>
          </cell>
          <cell r="F2478">
            <v>19.559999999999999</v>
          </cell>
          <cell r="G2478">
            <v>12</v>
          </cell>
          <cell r="I2478">
            <v>234.80420000000001</v>
          </cell>
        </row>
        <row r="2479">
          <cell r="C2479">
            <v>17715</v>
          </cell>
          <cell r="D2479" t="str">
            <v>ARAME GALVANIZADO N. 14</v>
          </cell>
          <cell r="E2479" t="str">
            <v>Kg</v>
          </cell>
          <cell r="F2479">
            <v>19.59</v>
          </cell>
          <cell r="G2479">
            <v>0.2</v>
          </cell>
          <cell r="I2479">
            <v>3.9180000000000001</v>
          </cell>
        </row>
        <row r="2480">
          <cell r="C2480">
            <v>50830</v>
          </cell>
          <cell r="D2480" t="str">
            <v>CAIXA VENEZ. TP.-TELEBRÁS - 15X25X10CM</v>
          </cell>
          <cell r="E2480" t="str">
            <v>Un</v>
          </cell>
          <cell r="F2480">
            <v>86.95</v>
          </cell>
          <cell r="G2480">
            <v>1</v>
          </cell>
          <cell r="I2480">
            <v>86.95</v>
          </cell>
        </row>
        <row r="2481">
          <cell r="C2481">
            <v>51264</v>
          </cell>
          <cell r="D2481" t="str">
            <v>CAIXA DE MEDIÇÃO TIPO "E" - PADRÃO ELETROPAULO</v>
          </cell>
          <cell r="E2481" t="str">
            <v>Un</v>
          </cell>
          <cell r="F2481">
            <v>247.94</v>
          </cell>
          <cell r="G2481">
            <v>1</v>
          </cell>
          <cell r="I2481">
            <v>247.94</v>
          </cell>
        </row>
        <row r="2482">
          <cell r="C2482">
            <v>51602</v>
          </cell>
          <cell r="D2482" t="str">
            <v>CURVA 90 AÇO GALVANIZADO PARA ELETRODUTO - 3/4"</v>
          </cell>
          <cell r="E2482" t="str">
            <v>Un</v>
          </cell>
          <cell r="F2482">
            <v>7.49</v>
          </cell>
          <cell r="G2482">
            <v>2</v>
          </cell>
          <cell r="I2482">
            <v>14.98</v>
          </cell>
        </row>
        <row r="2483">
          <cell r="C2483">
            <v>51605</v>
          </cell>
          <cell r="D2483" t="str">
            <v>CURVA 90 AÇO GALVANIZADO PARA ELETRODUTO - 1.1/2"</v>
          </cell>
          <cell r="E2483" t="str">
            <v>Un</v>
          </cell>
          <cell r="F2483">
            <v>22.3</v>
          </cell>
          <cell r="G2483">
            <v>2</v>
          </cell>
          <cell r="I2483">
            <v>44.6</v>
          </cell>
        </row>
        <row r="2484">
          <cell r="C2484">
            <v>51641</v>
          </cell>
          <cell r="D2484" t="str">
            <v>ELETRODUTO DE AÇO GALVANIZADO A FOGO TIPO SEMI-PESADO/MÉDIO ROSCA NBR 8133 - ESP. 1,50MM - 3/4"</v>
          </cell>
          <cell r="E2484" t="str">
            <v>M</v>
          </cell>
          <cell r="F2484">
            <v>21.98</v>
          </cell>
          <cell r="G2484">
            <v>9</v>
          </cell>
          <cell r="I2484">
            <v>197.82</v>
          </cell>
        </row>
        <row r="2485">
          <cell r="C2485">
            <v>51644</v>
          </cell>
          <cell r="D2485" t="str">
            <v>ELETRODUTO DE AÇO GALVANIZADO A FOGO TIPO MÉDIO ROSCA NBR 8133 - ESP. 0,90MM - 1 1/2"</v>
          </cell>
          <cell r="E2485" t="str">
            <v>M</v>
          </cell>
          <cell r="F2485">
            <v>31.28</v>
          </cell>
          <cell r="G2485">
            <v>6</v>
          </cell>
          <cell r="I2485">
            <v>187.68</v>
          </cell>
        </row>
        <row r="2486">
          <cell r="C2486">
            <v>51651</v>
          </cell>
          <cell r="D2486" t="str">
            <v>LUVA AÇO GALVANIZADO - 3/4"</v>
          </cell>
          <cell r="E2486" t="str">
            <v>Un</v>
          </cell>
          <cell r="F2486">
            <v>1.96</v>
          </cell>
          <cell r="G2486">
            <v>5</v>
          </cell>
          <cell r="I2486">
            <v>9.8000000000000007</v>
          </cell>
        </row>
        <row r="2487">
          <cell r="C2487">
            <v>51654</v>
          </cell>
          <cell r="D2487" t="str">
            <v>LUVA AÇO GALVANIZADO - 1.1/2"</v>
          </cell>
          <cell r="E2487" t="str">
            <v>Un</v>
          </cell>
          <cell r="F2487">
            <v>5.66</v>
          </cell>
          <cell r="G2487">
            <v>5</v>
          </cell>
          <cell r="I2487">
            <v>28.3</v>
          </cell>
        </row>
        <row r="2488">
          <cell r="C2488">
            <v>51674</v>
          </cell>
          <cell r="D2488" t="str">
            <v>CURVA 135 AÇO GALV. - 1.1/2"</v>
          </cell>
          <cell r="E2488" t="str">
            <v>Un</v>
          </cell>
          <cell r="F2488">
            <v>44.72</v>
          </cell>
          <cell r="G2488">
            <v>1</v>
          </cell>
          <cell r="I2488">
            <v>44.72</v>
          </cell>
        </row>
        <row r="2489">
          <cell r="C2489">
            <v>52430</v>
          </cell>
          <cell r="D2489" t="str">
            <v>ELETRODUTO DE PVC ROSCÁVEL DN: 1/2"</v>
          </cell>
          <cell r="E2489" t="str">
            <v>M</v>
          </cell>
          <cell r="F2489">
            <v>4.6399999999999997</v>
          </cell>
          <cell r="G2489">
            <v>3</v>
          </cell>
          <cell r="I2489">
            <v>13.92</v>
          </cell>
        </row>
        <row r="2490">
          <cell r="C2490">
            <v>52471</v>
          </cell>
          <cell r="D2490" t="str">
            <v>CURVA 90 PVC RÍGIDO P/ ELETR. ROSC. - 25MM (3/4)</v>
          </cell>
          <cell r="E2490" t="str">
            <v>Un</v>
          </cell>
          <cell r="F2490">
            <v>6.45</v>
          </cell>
          <cell r="G2490">
            <v>3</v>
          </cell>
          <cell r="I2490">
            <v>19.350000000000001</v>
          </cell>
        </row>
        <row r="2491">
          <cell r="C2491">
            <v>52807</v>
          </cell>
          <cell r="D2491" t="str">
            <v>CABO 25;00 MM2 - ISOLAMENTO P/ 0;7 KV - FLEXÍVEL</v>
          </cell>
          <cell r="E2491" t="str">
            <v>M</v>
          </cell>
          <cell r="F2491">
            <v>24.59</v>
          </cell>
          <cell r="G2491">
            <v>30</v>
          </cell>
          <cell r="I2491">
            <v>737.7</v>
          </cell>
        </row>
        <row r="2492">
          <cell r="C2492">
            <v>52846</v>
          </cell>
          <cell r="D2492" t="str">
            <v>CABO DE COBRE NU - 16,00MM2</v>
          </cell>
          <cell r="E2492" t="str">
            <v>M</v>
          </cell>
          <cell r="F2492">
            <v>16.5</v>
          </cell>
          <cell r="G2492">
            <v>4</v>
          </cell>
          <cell r="I2492">
            <v>66</v>
          </cell>
        </row>
        <row r="2493">
          <cell r="C2493">
            <v>53261</v>
          </cell>
          <cell r="D2493" t="str">
            <v>CHAVE NH COM BASE E FUSÍVEIS - 3X125A</v>
          </cell>
          <cell r="E2493" t="str">
            <v>Un</v>
          </cell>
          <cell r="F2493">
            <v>227.54</v>
          </cell>
          <cell r="G2493">
            <v>1</v>
          </cell>
          <cell r="I2493">
            <v>227.54</v>
          </cell>
        </row>
        <row r="2494">
          <cell r="C2494">
            <v>54022</v>
          </cell>
          <cell r="D2494" t="str">
            <v>BARRA DE COBRE ELETROLÍTICO CHATA MED. 3/8"X3/32" (9,52X2,38MM)</v>
          </cell>
          <cell r="E2494" t="str">
            <v>M</v>
          </cell>
          <cell r="F2494">
            <v>22.93</v>
          </cell>
          <cell r="G2494">
            <v>0.2</v>
          </cell>
          <cell r="I2494">
            <v>4.5860000000000003</v>
          </cell>
        </row>
        <row r="2495">
          <cell r="C2495">
            <v>54576</v>
          </cell>
          <cell r="D2495" t="str">
            <v>SUPORTE DE FIXAÇÃO PARA 2 DISJUNTORES GERAL</v>
          </cell>
          <cell r="E2495" t="str">
            <v>Un</v>
          </cell>
          <cell r="F2495">
            <v>2.82</v>
          </cell>
          <cell r="G2495">
            <v>2</v>
          </cell>
          <cell r="I2495">
            <v>5.64</v>
          </cell>
        </row>
        <row r="2496">
          <cell r="C2496">
            <v>57214</v>
          </cell>
          <cell r="D2496" t="str">
            <v>CAIXA INSPEÇÃO ATERR.C/TAMPA E ALÇA</v>
          </cell>
          <cell r="E2496" t="str">
            <v>Un</v>
          </cell>
          <cell r="F2496">
            <v>86.93</v>
          </cell>
          <cell r="G2496">
            <v>1</v>
          </cell>
          <cell r="I2496">
            <v>86.93</v>
          </cell>
        </row>
        <row r="2497">
          <cell r="C2497">
            <v>57610</v>
          </cell>
          <cell r="D2497" t="str">
            <v>HASTE TIPO COPPERWELD ALTA CAMADA - 5/8"X3,00M</v>
          </cell>
          <cell r="E2497" t="str">
            <v>Un</v>
          </cell>
          <cell r="F2497">
            <v>160.4</v>
          </cell>
          <cell r="G2497">
            <v>1</v>
          </cell>
          <cell r="I2497">
            <v>160.4</v>
          </cell>
        </row>
        <row r="2498">
          <cell r="C2498">
            <v>58020</v>
          </cell>
          <cell r="D2498" t="str">
            <v>CONECTOR PARA HASTE TIPO COPPERWELD</v>
          </cell>
          <cell r="E2498" t="str">
            <v>Un</v>
          </cell>
          <cell r="F2498">
            <v>61.3</v>
          </cell>
          <cell r="G2498">
            <v>1</v>
          </cell>
          <cell r="I2498">
            <v>61.3</v>
          </cell>
        </row>
        <row r="2499">
          <cell r="C2499">
            <v>58025</v>
          </cell>
          <cell r="D2499" t="str">
            <v>CONECTOR TIPO SPLIT-BOLT PARA CABO DE 16MM2</v>
          </cell>
          <cell r="E2499" t="str">
            <v>Un</v>
          </cell>
          <cell r="F2499">
            <v>8.23</v>
          </cell>
          <cell r="G2499">
            <v>1</v>
          </cell>
          <cell r="I2499">
            <v>8.23</v>
          </cell>
        </row>
        <row r="2500">
          <cell r="C2500">
            <v>58030</v>
          </cell>
          <cell r="D2500" t="str">
            <v>CONECTOR TIPO SPLIT-BOLT PARA CABO DE 25MM2</v>
          </cell>
          <cell r="E2500" t="str">
            <v>Un</v>
          </cell>
          <cell r="F2500">
            <v>9.9600000000000009</v>
          </cell>
          <cell r="G2500">
            <v>6</v>
          </cell>
          <cell r="I2500">
            <v>59.76</v>
          </cell>
        </row>
        <row r="2501">
          <cell r="C2501">
            <v>58412</v>
          </cell>
          <cell r="D2501" t="str">
            <v>BUCHA E ARRUELA DE ZAMACK -  3/4"</v>
          </cell>
          <cell r="E2501" t="str">
            <v>Un</v>
          </cell>
          <cell r="F2501">
            <v>1.1000000000000001</v>
          </cell>
          <cell r="G2501">
            <v>4</v>
          </cell>
          <cell r="I2501">
            <v>4.4000000000000004</v>
          </cell>
        </row>
        <row r="2502">
          <cell r="C2502">
            <v>58415</v>
          </cell>
          <cell r="D2502" t="str">
            <v>BUCHA E ARRUELA DE ZAMACK - 1.1/2"</v>
          </cell>
          <cell r="E2502" t="str">
            <v>Un</v>
          </cell>
          <cell r="F2502">
            <v>3.08</v>
          </cell>
          <cell r="G2502">
            <v>6</v>
          </cell>
          <cell r="I2502">
            <v>18.48</v>
          </cell>
        </row>
        <row r="2503">
          <cell r="C2503">
            <v>58602</v>
          </cell>
          <cell r="D2503" t="str">
            <v>POSTE DE CONCRETO DUPLO T - H=7,50M - 90KG</v>
          </cell>
          <cell r="E2503" t="str">
            <v>Un</v>
          </cell>
          <cell r="F2503">
            <v>398.72</v>
          </cell>
          <cell r="G2503">
            <v>1</v>
          </cell>
          <cell r="I2503">
            <v>398.72</v>
          </cell>
        </row>
        <row r="2504">
          <cell r="C2504">
            <v>59005</v>
          </cell>
          <cell r="D2504" t="str">
            <v>ALÇA COM ISOLADOR DE PORCELANA TIPO TELESP</v>
          </cell>
          <cell r="E2504" t="str">
            <v>Un</v>
          </cell>
          <cell r="F2504">
            <v>22.09</v>
          </cell>
          <cell r="G2504">
            <v>1</v>
          </cell>
          <cell r="I2504">
            <v>22.09</v>
          </cell>
        </row>
        <row r="2505">
          <cell r="C2505">
            <v>59010</v>
          </cell>
          <cell r="D2505" t="str">
            <v>ARMAÇÃO SECUNDÁRIA (PRESBOW) - 3 ESTRIBOS</v>
          </cell>
          <cell r="E2505" t="str">
            <v>Un</v>
          </cell>
          <cell r="F2505">
            <v>41.67</v>
          </cell>
          <cell r="G2505">
            <v>1</v>
          </cell>
          <cell r="I2505">
            <v>41.67</v>
          </cell>
        </row>
        <row r="2506">
          <cell r="C2506">
            <v>59020</v>
          </cell>
          <cell r="D2506" t="str">
            <v>BLOCO DE LIGAÇÃO EXT.BLE-2 (CAIXA) C/KIT DE INSTAL: C/ ISOL PORC.2RP, PARAF.PR60 C/ PORC.E SUPORTE TIPO DM-PADR.TELESP</v>
          </cell>
          <cell r="E2506" t="str">
            <v>Un</v>
          </cell>
          <cell r="F2506">
            <v>9.89</v>
          </cell>
          <cell r="G2506">
            <v>1</v>
          </cell>
          <cell r="I2506">
            <v>9.89</v>
          </cell>
        </row>
        <row r="2507">
          <cell r="C2507">
            <v>59021</v>
          </cell>
          <cell r="D2507" t="str">
            <v>CINTA DE AÇO GALVANIZADO DIÂMETRO 170MM</v>
          </cell>
          <cell r="E2507" t="str">
            <v>Un</v>
          </cell>
          <cell r="F2507">
            <v>41.92</v>
          </cell>
          <cell r="G2507">
            <v>6</v>
          </cell>
          <cell r="I2507">
            <v>251.52</v>
          </cell>
        </row>
        <row r="2508">
          <cell r="C2508">
            <v>59030</v>
          </cell>
          <cell r="D2508" t="str">
            <v>FITA ISOLANTE ROLO DE 19MM X 20M - COR PRETA</v>
          </cell>
          <cell r="E2508" t="str">
            <v>M</v>
          </cell>
          <cell r="F2508">
            <v>0.41</v>
          </cell>
          <cell r="G2508">
            <v>5.52</v>
          </cell>
          <cell r="I2508">
            <v>2.2631999999999999</v>
          </cell>
        </row>
        <row r="2509">
          <cell r="C2509">
            <v>61082</v>
          </cell>
          <cell r="D2509" t="str">
            <v>DISJUNTOR (MINI) BIPOLAR 80A TIPO EUROPEU</v>
          </cell>
          <cell r="E2509" t="str">
            <v>Un</v>
          </cell>
          <cell r="F2509">
            <v>128.4</v>
          </cell>
          <cell r="G2509">
            <v>2</v>
          </cell>
          <cell r="I2509">
            <v>256.8</v>
          </cell>
        </row>
        <row r="2510">
          <cell r="A2510">
            <v>90155</v>
          </cell>
          <cell r="B2510" t="str">
            <v>ENTRADA AÉREA DE ENERGIA E TELEFONE - 21 À 23KVA</v>
          </cell>
          <cell r="H2510" t="str">
            <v>UN</v>
          </cell>
          <cell r="J2510">
            <v>4701.51</v>
          </cell>
        </row>
        <row r="2511">
          <cell r="C2511">
            <v>2041</v>
          </cell>
          <cell r="D2511" t="str">
            <v>ELETRICISTA (SGSP)</v>
          </cell>
          <cell r="E2511" t="str">
            <v>H</v>
          </cell>
          <cell r="F2511">
            <v>26.73</v>
          </cell>
          <cell r="G2511">
            <v>18</v>
          </cell>
          <cell r="I2511">
            <v>481.20940000000002</v>
          </cell>
        </row>
        <row r="2512">
          <cell r="C2512">
            <v>2044</v>
          </cell>
          <cell r="D2512" t="str">
            <v>AJUDANTE DE ELETRICISTA (SGSP)</v>
          </cell>
          <cell r="E2512" t="str">
            <v>H</v>
          </cell>
          <cell r="F2512">
            <v>19.559999999999999</v>
          </cell>
          <cell r="G2512">
            <v>18</v>
          </cell>
          <cell r="I2512">
            <v>352.2063</v>
          </cell>
        </row>
        <row r="2513">
          <cell r="C2513">
            <v>17715</v>
          </cell>
          <cell r="D2513" t="str">
            <v>ARAME GALVANIZADO N. 14</v>
          </cell>
          <cell r="E2513" t="str">
            <v>Kg</v>
          </cell>
          <cell r="F2513">
            <v>19.59</v>
          </cell>
          <cell r="G2513">
            <v>0.2</v>
          </cell>
          <cell r="I2513">
            <v>3.9180000000000001</v>
          </cell>
        </row>
        <row r="2514">
          <cell r="C2514">
            <v>50830</v>
          </cell>
          <cell r="D2514" t="str">
            <v>CAIXA VENEZ. TP.-TELEBRÁS - 15X25X10CM</v>
          </cell>
          <cell r="E2514" t="str">
            <v>Un</v>
          </cell>
          <cell r="F2514">
            <v>86.95</v>
          </cell>
          <cell r="G2514">
            <v>1</v>
          </cell>
          <cell r="I2514">
            <v>86.95</v>
          </cell>
        </row>
        <row r="2515">
          <cell r="C2515">
            <v>51264</v>
          </cell>
          <cell r="D2515" t="str">
            <v>CAIXA DE MEDIÇÃO TIPO "E" - PADRÃO ELETROPAULO</v>
          </cell>
          <cell r="E2515" t="str">
            <v>Un</v>
          </cell>
          <cell r="F2515">
            <v>247.94</v>
          </cell>
          <cell r="G2515">
            <v>1</v>
          </cell>
          <cell r="I2515">
            <v>247.94</v>
          </cell>
        </row>
        <row r="2516">
          <cell r="C2516">
            <v>51602</v>
          </cell>
          <cell r="D2516" t="str">
            <v>CURVA 90 AÇO GALVANIZADO PARA ELETRODUTO - 3/4"</v>
          </cell>
          <cell r="E2516" t="str">
            <v>Un</v>
          </cell>
          <cell r="F2516">
            <v>7.49</v>
          </cell>
          <cell r="G2516">
            <v>2</v>
          </cell>
          <cell r="I2516">
            <v>14.98</v>
          </cell>
        </row>
        <row r="2517">
          <cell r="C2517">
            <v>51606</v>
          </cell>
          <cell r="D2517" t="str">
            <v>CURVA 90 AÇO GALVANIZADO PARA ELETRODUTO - 2"</v>
          </cell>
          <cell r="E2517" t="str">
            <v>Un</v>
          </cell>
          <cell r="F2517">
            <v>45.58</v>
          </cell>
          <cell r="G2517">
            <v>2</v>
          </cell>
          <cell r="I2517">
            <v>91.16</v>
          </cell>
        </row>
        <row r="2518">
          <cell r="C2518">
            <v>51641</v>
          </cell>
          <cell r="D2518" t="str">
            <v>ELETRODUTO DE AÇO GALVANIZADO A FOGO TIPO SEMI-PESADO/MÉDIO ROSCA NBR 8133 - ESP. 1,50MM - 3/4"</v>
          </cell>
          <cell r="E2518" t="str">
            <v>M</v>
          </cell>
          <cell r="F2518">
            <v>21.98</v>
          </cell>
          <cell r="G2518">
            <v>9</v>
          </cell>
          <cell r="I2518">
            <v>197.82</v>
          </cell>
        </row>
        <row r="2519">
          <cell r="C2519">
            <v>51645</v>
          </cell>
          <cell r="D2519" t="str">
            <v>ELETRODUTO DE AÇO GALVANIZADO A FOGO TIPO MÉDIO ROSCA NBR 8133 - ESP. 0,90MM - 2"</v>
          </cell>
          <cell r="E2519" t="str">
            <v>M</v>
          </cell>
          <cell r="F2519">
            <v>39.450000000000003</v>
          </cell>
          <cell r="G2519">
            <v>6</v>
          </cell>
          <cell r="I2519">
            <v>236.7</v>
          </cell>
        </row>
        <row r="2520">
          <cell r="C2520">
            <v>51651</v>
          </cell>
          <cell r="D2520" t="str">
            <v>LUVA AÇO GALVANIZADO - 3/4"</v>
          </cell>
          <cell r="E2520" t="str">
            <v>Un</v>
          </cell>
          <cell r="F2520">
            <v>1.96</v>
          </cell>
          <cell r="G2520">
            <v>5</v>
          </cell>
          <cell r="I2520">
            <v>9.8000000000000007</v>
          </cell>
        </row>
        <row r="2521">
          <cell r="C2521">
            <v>51655</v>
          </cell>
          <cell r="D2521" t="str">
            <v>LUVA DE AÇO GALVANIZADO - 2"</v>
          </cell>
          <cell r="E2521" t="str">
            <v>Un</v>
          </cell>
          <cell r="F2521">
            <v>8.32</v>
          </cell>
          <cell r="G2521">
            <v>5</v>
          </cell>
          <cell r="I2521">
            <v>41.6</v>
          </cell>
        </row>
        <row r="2522">
          <cell r="C2522">
            <v>51675</v>
          </cell>
          <cell r="D2522" t="str">
            <v>CURVA 135 AÇO GALV. - 2"</v>
          </cell>
          <cell r="E2522" t="str">
            <v>Un</v>
          </cell>
          <cell r="F2522">
            <v>66.650000000000006</v>
          </cell>
          <cell r="G2522">
            <v>1</v>
          </cell>
          <cell r="I2522">
            <v>66.650000000000006</v>
          </cell>
        </row>
        <row r="2523">
          <cell r="C2523">
            <v>52430</v>
          </cell>
          <cell r="D2523" t="str">
            <v>ELETRODUTO DE PVC ROSCÁVEL DN: 1/2"</v>
          </cell>
          <cell r="E2523" t="str">
            <v>M</v>
          </cell>
          <cell r="F2523">
            <v>4.6399999999999997</v>
          </cell>
          <cell r="G2523">
            <v>3</v>
          </cell>
          <cell r="I2523">
            <v>13.92</v>
          </cell>
        </row>
        <row r="2524">
          <cell r="C2524">
            <v>52471</v>
          </cell>
          <cell r="D2524" t="str">
            <v>CURVA 90 PVC RÍGIDO P/ ELETR. ROSC. - 25MM (3/4)</v>
          </cell>
          <cell r="E2524" t="str">
            <v>Un</v>
          </cell>
          <cell r="F2524">
            <v>6.45</v>
          </cell>
          <cell r="G2524">
            <v>3</v>
          </cell>
          <cell r="I2524">
            <v>19.350000000000001</v>
          </cell>
        </row>
        <row r="2525">
          <cell r="C2525">
            <v>52808</v>
          </cell>
          <cell r="D2525" t="str">
            <v>CABO 35;00 MM2 - ISOLAMENTO P/ 0;7 KV - FLEXÍVEL</v>
          </cell>
          <cell r="E2525" t="str">
            <v>M</v>
          </cell>
          <cell r="F2525">
            <v>38.159999999999997</v>
          </cell>
          <cell r="G2525">
            <v>30</v>
          </cell>
          <cell r="I2525">
            <v>1144.8</v>
          </cell>
        </row>
        <row r="2526">
          <cell r="C2526">
            <v>52846</v>
          </cell>
          <cell r="D2526" t="str">
            <v>CABO DE COBRE NU - 16,00MM2</v>
          </cell>
          <cell r="E2526" t="str">
            <v>M</v>
          </cell>
          <cell r="F2526">
            <v>16.5</v>
          </cell>
          <cell r="G2526">
            <v>4</v>
          </cell>
          <cell r="I2526">
            <v>66</v>
          </cell>
        </row>
        <row r="2527">
          <cell r="C2527">
            <v>53261</v>
          </cell>
          <cell r="D2527" t="str">
            <v>CHAVE NH COM BASE E FUSÍVEIS - 3X125A</v>
          </cell>
          <cell r="E2527" t="str">
            <v>Un</v>
          </cell>
          <cell r="F2527">
            <v>227.54</v>
          </cell>
          <cell r="G2527">
            <v>1</v>
          </cell>
          <cell r="I2527">
            <v>227.54</v>
          </cell>
        </row>
        <row r="2528">
          <cell r="C2528">
            <v>54022</v>
          </cell>
          <cell r="D2528" t="str">
            <v>BARRA DE COBRE ELETROLÍTICO CHATA MED. 3/8"X3/32" (9,52X2,38MM)</v>
          </cell>
          <cell r="E2528" t="str">
            <v>M</v>
          </cell>
          <cell r="F2528">
            <v>22.93</v>
          </cell>
          <cell r="G2528">
            <v>0.2</v>
          </cell>
          <cell r="I2528">
            <v>4.5860000000000003</v>
          </cell>
        </row>
        <row r="2529">
          <cell r="C2529">
            <v>54576</v>
          </cell>
          <cell r="D2529" t="str">
            <v>SUPORTE DE FIXAÇÃO PARA 2 DISJUNTORES GERAL</v>
          </cell>
          <cell r="E2529" t="str">
            <v>Un</v>
          </cell>
          <cell r="F2529">
            <v>2.82</v>
          </cell>
          <cell r="G2529">
            <v>2</v>
          </cell>
          <cell r="I2529">
            <v>5.64</v>
          </cell>
        </row>
        <row r="2530">
          <cell r="C2530">
            <v>57214</v>
          </cell>
          <cell r="D2530" t="str">
            <v>CAIXA INSPEÇÃO ATERR.C/TAMPA E ALÇA</v>
          </cell>
          <cell r="E2530" t="str">
            <v>Un</v>
          </cell>
          <cell r="F2530">
            <v>86.93</v>
          </cell>
          <cell r="G2530">
            <v>1</v>
          </cell>
          <cell r="I2530">
            <v>86.93</v>
          </cell>
        </row>
        <row r="2531">
          <cell r="C2531">
            <v>57610</v>
          </cell>
          <cell r="D2531" t="str">
            <v>HASTE TIPO COPPERWELD ALTA CAMADA - 5/8"X3,00M</v>
          </cell>
          <cell r="E2531" t="str">
            <v>Un</v>
          </cell>
          <cell r="F2531">
            <v>160.4</v>
          </cell>
          <cell r="G2531">
            <v>1</v>
          </cell>
          <cell r="I2531">
            <v>160.4</v>
          </cell>
        </row>
        <row r="2532">
          <cell r="C2532">
            <v>58020</v>
          </cell>
          <cell r="D2532" t="str">
            <v>CONECTOR PARA HASTE TIPO COPPERWELD</v>
          </cell>
          <cell r="E2532" t="str">
            <v>Un</v>
          </cell>
          <cell r="F2532">
            <v>61.3</v>
          </cell>
          <cell r="G2532">
            <v>1</v>
          </cell>
          <cell r="I2532">
            <v>61.3</v>
          </cell>
        </row>
        <row r="2533">
          <cell r="C2533">
            <v>58025</v>
          </cell>
          <cell r="D2533" t="str">
            <v>CONECTOR TIPO SPLIT-BOLT PARA CABO DE 16MM2</v>
          </cell>
          <cell r="E2533" t="str">
            <v>Un</v>
          </cell>
          <cell r="F2533">
            <v>8.23</v>
          </cell>
          <cell r="G2533">
            <v>1</v>
          </cell>
          <cell r="I2533">
            <v>8.23</v>
          </cell>
        </row>
        <row r="2534">
          <cell r="C2534">
            <v>58031</v>
          </cell>
          <cell r="D2534" t="str">
            <v>CONECTOR TIPO SPLIT-BOLT PARA CABO DE 35MM2</v>
          </cell>
          <cell r="E2534" t="str">
            <v>Un</v>
          </cell>
          <cell r="F2534">
            <v>10.99</v>
          </cell>
          <cell r="G2534">
            <v>6</v>
          </cell>
          <cell r="I2534">
            <v>65.94</v>
          </cell>
        </row>
        <row r="2535">
          <cell r="C2535">
            <v>58412</v>
          </cell>
          <cell r="D2535" t="str">
            <v>BUCHA E ARRUELA DE ZAMACK -  3/4"</v>
          </cell>
          <cell r="E2535" t="str">
            <v>Un</v>
          </cell>
          <cell r="F2535">
            <v>1.1000000000000001</v>
          </cell>
          <cell r="G2535">
            <v>4</v>
          </cell>
          <cell r="I2535">
            <v>4.4000000000000004</v>
          </cell>
        </row>
        <row r="2536">
          <cell r="C2536">
            <v>58415</v>
          </cell>
          <cell r="D2536" t="str">
            <v>BUCHA E ARRUELA DE ZAMACK - 1.1/2"</v>
          </cell>
          <cell r="E2536" t="str">
            <v>Un</v>
          </cell>
          <cell r="F2536">
            <v>3.08</v>
          </cell>
          <cell r="G2536">
            <v>6</v>
          </cell>
          <cell r="I2536">
            <v>18.48</v>
          </cell>
        </row>
        <row r="2537">
          <cell r="C2537">
            <v>58602</v>
          </cell>
          <cell r="D2537" t="str">
            <v>POSTE DE CONCRETO DUPLO T - H=7,50M - 90KG</v>
          </cell>
          <cell r="E2537" t="str">
            <v>Un</v>
          </cell>
          <cell r="F2537">
            <v>398.72</v>
          </cell>
          <cell r="G2537">
            <v>1</v>
          </cell>
          <cell r="I2537">
            <v>398.72</v>
          </cell>
        </row>
        <row r="2538">
          <cell r="C2538">
            <v>59005</v>
          </cell>
          <cell r="D2538" t="str">
            <v>ALÇA COM ISOLADOR DE PORCELANA TIPO TELESP</v>
          </cell>
          <cell r="E2538" t="str">
            <v>Un</v>
          </cell>
          <cell r="F2538">
            <v>22.09</v>
          </cell>
          <cell r="G2538">
            <v>1</v>
          </cell>
          <cell r="I2538">
            <v>22.09</v>
          </cell>
        </row>
        <row r="2539">
          <cell r="C2539">
            <v>59010</v>
          </cell>
          <cell r="D2539" t="str">
            <v>ARMAÇÃO SECUNDÁRIA (PRESBOW) - 3 ESTRIBOS</v>
          </cell>
          <cell r="E2539" t="str">
            <v>Un</v>
          </cell>
          <cell r="F2539">
            <v>41.67</v>
          </cell>
          <cell r="G2539">
            <v>1</v>
          </cell>
          <cell r="I2539">
            <v>41.67</v>
          </cell>
        </row>
        <row r="2540">
          <cell r="C2540">
            <v>59020</v>
          </cell>
          <cell r="D2540" t="str">
            <v>BLOCO DE LIGAÇÃO EXT.BLE-2 (CAIXA) C/KIT DE INSTAL: C/ ISOL PORC.2RP, PARAF.PR60 C/ PORC.E SUPORTE TIPO DM-PADR.TELESP</v>
          </cell>
          <cell r="E2540" t="str">
            <v>Un</v>
          </cell>
          <cell r="F2540">
            <v>9.89</v>
          </cell>
          <cell r="G2540">
            <v>1</v>
          </cell>
          <cell r="I2540">
            <v>9.89</v>
          </cell>
        </row>
        <row r="2541">
          <cell r="C2541">
            <v>59021</v>
          </cell>
          <cell r="D2541" t="str">
            <v>CINTA DE AÇO GALVANIZADO DIÂMETRO 170MM</v>
          </cell>
          <cell r="E2541" t="str">
            <v>Un</v>
          </cell>
          <cell r="F2541">
            <v>41.92</v>
          </cell>
          <cell r="G2541">
            <v>6</v>
          </cell>
          <cell r="I2541">
            <v>251.52</v>
          </cell>
        </row>
        <row r="2542">
          <cell r="C2542">
            <v>59030</v>
          </cell>
          <cell r="D2542" t="str">
            <v>FITA ISOLANTE ROLO DE 19MM X 20M - COR PRETA</v>
          </cell>
          <cell r="E2542" t="str">
            <v>M</v>
          </cell>
          <cell r="F2542">
            <v>0.41</v>
          </cell>
          <cell r="G2542">
            <v>5.79</v>
          </cell>
          <cell r="I2542">
            <v>2.3738999999999999</v>
          </cell>
        </row>
        <row r="2543">
          <cell r="C2543">
            <v>61082</v>
          </cell>
          <cell r="D2543" t="str">
            <v>DISJUNTOR (MINI) BIPOLAR 80A TIPO EUROPEU</v>
          </cell>
          <cell r="E2543" t="str">
            <v>Un</v>
          </cell>
          <cell r="F2543">
            <v>128.4</v>
          </cell>
          <cell r="G2543">
            <v>2</v>
          </cell>
          <cell r="I2543">
            <v>256.8</v>
          </cell>
        </row>
        <row r="2544">
          <cell r="A2544">
            <v>90156</v>
          </cell>
          <cell r="B2544" t="str">
            <v>ENTRADA AÉREA DE ENERGIA E TELEFONE - 24 À 30KVA</v>
          </cell>
          <cell r="H2544" t="str">
            <v>UN</v>
          </cell>
          <cell r="J2544">
            <v>7676.88</v>
          </cell>
        </row>
        <row r="2545">
          <cell r="C2545">
            <v>2041</v>
          </cell>
          <cell r="D2545" t="str">
            <v>ELETRICISTA (SGSP)</v>
          </cell>
          <cell r="E2545" t="str">
            <v>H</v>
          </cell>
          <cell r="F2545">
            <v>26.73</v>
          </cell>
          <cell r="G2545">
            <v>18</v>
          </cell>
          <cell r="I2545">
            <v>481.20940000000002</v>
          </cell>
        </row>
        <row r="2546">
          <cell r="C2546">
            <v>2044</v>
          </cell>
          <cell r="D2546" t="str">
            <v>AJUDANTE DE ELETRICISTA (SGSP)</v>
          </cell>
          <cell r="E2546" t="str">
            <v>H</v>
          </cell>
          <cell r="F2546">
            <v>19.559999999999999</v>
          </cell>
          <cell r="G2546">
            <v>18</v>
          </cell>
          <cell r="I2546">
            <v>352.2063</v>
          </cell>
        </row>
        <row r="2547">
          <cell r="C2547">
            <v>17715</v>
          </cell>
          <cell r="D2547" t="str">
            <v>ARAME GALVANIZADO N. 14</v>
          </cell>
          <cell r="E2547" t="str">
            <v>Kg</v>
          </cell>
          <cell r="F2547">
            <v>19.59</v>
          </cell>
          <cell r="G2547">
            <v>0.2</v>
          </cell>
          <cell r="I2547">
            <v>3.9180000000000001</v>
          </cell>
        </row>
        <row r="2548">
          <cell r="C2548">
            <v>50826</v>
          </cell>
          <cell r="D2548" t="str">
            <v>CAIXA PARA MEDIDOR TIPO M EXT - (120X90X25)CM</v>
          </cell>
          <cell r="E2548" t="str">
            <v>Un</v>
          </cell>
          <cell r="F2548">
            <v>1663.68</v>
          </cell>
          <cell r="G2548">
            <v>1</v>
          </cell>
          <cell r="I2548">
            <v>1663.68</v>
          </cell>
        </row>
        <row r="2549">
          <cell r="C2549">
            <v>50827</v>
          </cell>
          <cell r="D2549" t="str">
            <v>CAIXA PARA MEDIDOR TIPO T - (90X60X25)CM</v>
          </cell>
          <cell r="E2549" t="str">
            <v>Un</v>
          </cell>
          <cell r="F2549">
            <v>622.83000000000004</v>
          </cell>
          <cell r="G2549">
            <v>1</v>
          </cell>
          <cell r="I2549">
            <v>622.83000000000004</v>
          </cell>
        </row>
        <row r="2550">
          <cell r="C2550">
            <v>50830</v>
          </cell>
          <cell r="D2550" t="str">
            <v>CAIXA VENEZ. TP.-TELEBRÁS - 15X25X10CM</v>
          </cell>
          <cell r="E2550" t="str">
            <v>Un</v>
          </cell>
          <cell r="F2550">
            <v>86.95</v>
          </cell>
          <cell r="G2550">
            <v>1</v>
          </cell>
          <cell r="I2550">
            <v>86.95</v>
          </cell>
        </row>
        <row r="2551">
          <cell r="C2551">
            <v>51602</v>
          </cell>
          <cell r="D2551" t="str">
            <v>CURVA 90 AÇO GALVANIZADO PARA ELETRODUTO - 3/4"</v>
          </cell>
          <cell r="E2551" t="str">
            <v>Un</v>
          </cell>
          <cell r="F2551">
            <v>7.49</v>
          </cell>
          <cell r="G2551">
            <v>2</v>
          </cell>
          <cell r="I2551">
            <v>14.98</v>
          </cell>
        </row>
        <row r="2552">
          <cell r="C2552">
            <v>51607</v>
          </cell>
          <cell r="D2552" t="str">
            <v>CURVA 90 AÇO GALVANIZADO PARA ELETRODUTO - 2.1/2"</v>
          </cell>
          <cell r="E2552" t="str">
            <v>Un</v>
          </cell>
          <cell r="F2552">
            <v>87.19</v>
          </cell>
          <cell r="G2552">
            <v>2</v>
          </cell>
          <cell r="I2552">
            <v>174.38</v>
          </cell>
        </row>
        <row r="2553">
          <cell r="C2553">
            <v>51641</v>
          </cell>
          <cell r="D2553" t="str">
            <v>ELETRODUTO DE AÇO GALVANIZADO A FOGO TIPO SEMI-PESADO/MÉDIO ROSCA NBR 8133 - ESP. 1,50MM - 3/4"</v>
          </cell>
          <cell r="E2553" t="str">
            <v>M</v>
          </cell>
          <cell r="F2553">
            <v>21.98</v>
          </cell>
          <cell r="G2553">
            <v>9</v>
          </cell>
          <cell r="I2553">
            <v>197.82</v>
          </cell>
        </row>
        <row r="2554">
          <cell r="C2554">
            <v>51645</v>
          </cell>
          <cell r="D2554" t="str">
            <v>ELETRODUTO DE AÇO GALVANIZADO A FOGO TIPO MÉDIO ROSCA NBR 8133 - ESP. 0,90MM - 2"</v>
          </cell>
          <cell r="E2554" t="str">
            <v>M</v>
          </cell>
          <cell r="F2554">
            <v>39.450000000000003</v>
          </cell>
          <cell r="G2554">
            <v>6</v>
          </cell>
          <cell r="I2554">
            <v>236.7</v>
          </cell>
        </row>
        <row r="2555">
          <cell r="C2555">
            <v>51651</v>
          </cell>
          <cell r="D2555" t="str">
            <v>LUVA AÇO GALVANIZADO - 3/4"</v>
          </cell>
          <cell r="E2555" t="str">
            <v>Un</v>
          </cell>
          <cell r="F2555">
            <v>1.96</v>
          </cell>
          <cell r="G2555">
            <v>5</v>
          </cell>
          <cell r="I2555">
            <v>9.8000000000000007</v>
          </cell>
        </row>
        <row r="2556">
          <cell r="C2556">
            <v>51656</v>
          </cell>
          <cell r="D2556" t="str">
            <v>LUVA DE AÇO GALVANIZADO - 2.1/2"</v>
          </cell>
          <cell r="E2556" t="str">
            <v>Un</v>
          </cell>
          <cell r="F2556">
            <v>12.18</v>
          </cell>
          <cell r="G2556">
            <v>5</v>
          </cell>
          <cell r="I2556">
            <v>60.9</v>
          </cell>
        </row>
        <row r="2557">
          <cell r="C2557">
            <v>51676</v>
          </cell>
          <cell r="D2557" t="str">
            <v>CURVA 135 AÇO GALV. - 2.1/2"</v>
          </cell>
          <cell r="E2557" t="str">
            <v>Un</v>
          </cell>
          <cell r="F2557">
            <v>116.62</v>
          </cell>
          <cell r="G2557">
            <v>1</v>
          </cell>
          <cell r="I2557">
            <v>116.62</v>
          </cell>
        </row>
        <row r="2558">
          <cell r="C2558">
            <v>52430</v>
          </cell>
          <cell r="D2558" t="str">
            <v>ELETRODUTO DE PVC ROSCÁVEL DN: 1/2"</v>
          </cell>
          <cell r="E2558" t="str">
            <v>M</v>
          </cell>
          <cell r="F2558">
            <v>4.6399999999999997</v>
          </cell>
          <cell r="G2558">
            <v>3</v>
          </cell>
          <cell r="I2558">
            <v>13.92</v>
          </cell>
        </row>
        <row r="2559">
          <cell r="C2559">
            <v>52471</v>
          </cell>
          <cell r="D2559" t="str">
            <v>CURVA 90 PVC RÍGIDO P/ ELETR. ROSC. - 25MM (3/4)</v>
          </cell>
          <cell r="E2559" t="str">
            <v>Un</v>
          </cell>
          <cell r="F2559">
            <v>6.45</v>
          </cell>
          <cell r="G2559">
            <v>3</v>
          </cell>
          <cell r="I2559">
            <v>19.350000000000001</v>
          </cell>
        </row>
        <row r="2560">
          <cell r="C2560">
            <v>52809</v>
          </cell>
          <cell r="D2560" t="str">
            <v>CABO 50;00 MM2 - ISOLAMENTO P/ 0;7 KV - FLEXÍVEL</v>
          </cell>
          <cell r="E2560" t="str">
            <v>M</v>
          </cell>
          <cell r="F2560">
            <v>50.61</v>
          </cell>
          <cell r="G2560">
            <v>30</v>
          </cell>
          <cell r="I2560">
            <v>1518.3</v>
          </cell>
        </row>
        <row r="2561">
          <cell r="C2561">
            <v>52847</v>
          </cell>
          <cell r="D2561" t="str">
            <v>CABO DE COBRE NU - 25,00MM2</v>
          </cell>
          <cell r="E2561" t="str">
            <v>M</v>
          </cell>
          <cell r="F2561">
            <v>23.74</v>
          </cell>
          <cell r="G2561">
            <v>4</v>
          </cell>
          <cell r="I2561">
            <v>94.96</v>
          </cell>
        </row>
        <row r="2562">
          <cell r="C2562">
            <v>53277</v>
          </cell>
          <cell r="D2562" t="str">
            <v>CHAVE SECCIONADORA TRIP. ABERTURA SOB CARGA - 250A/500V - SEM FUSÍVEIS</v>
          </cell>
          <cell r="E2562" t="str">
            <v>Un</v>
          </cell>
          <cell r="F2562">
            <v>549.53</v>
          </cell>
          <cell r="G2562">
            <v>1</v>
          </cell>
          <cell r="I2562">
            <v>549.53</v>
          </cell>
        </row>
        <row r="2563">
          <cell r="C2563">
            <v>54026</v>
          </cell>
          <cell r="D2563" t="str">
            <v>BARRAMENTO DE COBRE PARA 150A - 20X4MM</v>
          </cell>
          <cell r="E2563" t="str">
            <v>M</v>
          </cell>
          <cell r="F2563">
            <v>113.17</v>
          </cell>
          <cell r="G2563">
            <v>0.2</v>
          </cell>
          <cell r="I2563">
            <v>22.634</v>
          </cell>
        </row>
        <row r="2564">
          <cell r="C2564">
            <v>54576</v>
          </cell>
          <cell r="D2564" t="str">
            <v>SUPORTE DE FIXAÇÃO PARA 2 DISJUNTORES GERAL</v>
          </cell>
          <cell r="E2564" t="str">
            <v>Un</v>
          </cell>
          <cell r="F2564">
            <v>2.82</v>
          </cell>
          <cell r="G2564">
            <v>2</v>
          </cell>
          <cell r="I2564">
            <v>5.64</v>
          </cell>
        </row>
        <row r="2565">
          <cell r="C2565">
            <v>57214</v>
          </cell>
          <cell r="D2565" t="str">
            <v>CAIXA INSPEÇÃO ATERR.C/TAMPA E ALÇA</v>
          </cell>
          <cell r="E2565" t="str">
            <v>Un</v>
          </cell>
          <cell r="F2565">
            <v>86.93</v>
          </cell>
          <cell r="G2565">
            <v>1</v>
          </cell>
          <cell r="I2565">
            <v>86.93</v>
          </cell>
        </row>
        <row r="2566">
          <cell r="C2566">
            <v>57610</v>
          </cell>
          <cell r="D2566" t="str">
            <v>HASTE TIPO COPPERWELD ALTA CAMADA - 5/8"X3,00M</v>
          </cell>
          <cell r="E2566" t="str">
            <v>Un</v>
          </cell>
          <cell r="F2566">
            <v>160.4</v>
          </cell>
          <cell r="G2566">
            <v>1</v>
          </cell>
          <cell r="I2566">
            <v>160.4</v>
          </cell>
        </row>
        <row r="2567">
          <cell r="C2567">
            <v>58020</v>
          </cell>
          <cell r="D2567" t="str">
            <v>CONECTOR PARA HASTE TIPO COPPERWELD</v>
          </cell>
          <cell r="E2567" t="str">
            <v>Un</v>
          </cell>
          <cell r="F2567">
            <v>61.3</v>
          </cell>
          <cell r="G2567">
            <v>1</v>
          </cell>
          <cell r="I2567">
            <v>61.3</v>
          </cell>
        </row>
        <row r="2568">
          <cell r="C2568">
            <v>58030</v>
          </cell>
          <cell r="D2568" t="str">
            <v>CONECTOR TIPO SPLIT-BOLT PARA CABO DE 25MM2</v>
          </cell>
          <cell r="E2568" t="str">
            <v>Un</v>
          </cell>
          <cell r="F2568">
            <v>9.9600000000000009</v>
          </cell>
          <cell r="G2568">
            <v>1</v>
          </cell>
          <cell r="I2568">
            <v>9.9600000000000009</v>
          </cell>
        </row>
        <row r="2569">
          <cell r="C2569">
            <v>58034</v>
          </cell>
          <cell r="D2569" t="str">
            <v>CONECTOR TIPO SPLIT-BOLT PARA CABO DE 50MM2</v>
          </cell>
          <cell r="E2569" t="str">
            <v>Un</v>
          </cell>
          <cell r="F2569">
            <v>13.74</v>
          </cell>
          <cell r="G2569">
            <v>6</v>
          </cell>
          <cell r="I2569">
            <v>82.44</v>
          </cell>
        </row>
        <row r="2570">
          <cell r="C2570">
            <v>58412</v>
          </cell>
          <cell r="D2570" t="str">
            <v>BUCHA E ARRUELA DE ZAMACK -  3/4"</v>
          </cell>
          <cell r="E2570" t="str">
            <v>Un</v>
          </cell>
          <cell r="F2570">
            <v>1.1000000000000001</v>
          </cell>
          <cell r="G2570">
            <v>4</v>
          </cell>
          <cell r="I2570">
            <v>4.4000000000000004</v>
          </cell>
        </row>
        <row r="2571">
          <cell r="C2571">
            <v>58417</v>
          </cell>
          <cell r="D2571" t="str">
            <v>BUCHA E ARRUELA DE ZAMACK - 2.1/2"</v>
          </cell>
          <cell r="E2571" t="str">
            <v>Un</v>
          </cell>
          <cell r="F2571">
            <v>6.99</v>
          </cell>
          <cell r="G2571">
            <v>6</v>
          </cell>
          <cell r="I2571">
            <v>41.94</v>
          </cell>
        </row>
        <row r="2572">
          <cell r="C2572">
            <v>58602</v>
          </cell>
          <cell r="D2572" t="str">
            <v>POSTE DE CONCRETO DUPLO T - H=7,50M - 90KG</v>
          </cell>
          <cell r="E2572" t="str">
            <v>Un</v>
          </cell>
          <cell r="F2572">
            <v>398.72</v>
          </cell>
          <cell r="G2572">
            <v>1</v>
          </cell>
          <cell r="I2572">
            <v>398.72</v>
          </cell>
        </row>
        <row r="2573">
          <cell r="C2573">
            <v>59005</v>
          </cell>
          <cell r="D2573" t="str">
            <v>ALÇA COM ISOLADOR DE PORCELANA TIPO TELESP</v>
          </cell>
          <cell r="E2573" t="str">
            <v>Un</v>
          </cell>
          <cell r="F2573">
            <v>22.09</v>
          </cell>
          <cell r="G2573">
            <v>1</v>
          </cell>
          <cell r="I2573">
            <v>22.09</v>
          </cell>
        </row>
        <row r="2574">
          <cell r="C2574">
            <v>59010</v>
          </cell>
          <cell r="D2574" t="str">
            <v>ARMAÇÃO SECUNDÁRIA (PRESBOW) - 3 ESTRIBOS</v>
          </cell>
          <cell r="E2574" t="str">
            <v>Un</v>
          </cell>
          <cell r="F2574">
            <v>41.67</v>
          </cell>
          <cell r="G2574">
            <v>1</v>
          </cell>
          <cell r="I2574">
            <v>41.67</v>
          </cell>
        </row>
        <row r="2575">
          <cell r="C2575">
            <v>59020</v>
          </cell>
          <cell r="D2575" t="str">
            <v>BLOCO DE LIGAÇÃO EXT.BLE-2 (CAIXA) C/KIT DE INSTAL: C/ ISOL PORC.2RP, PARAF.PR60 C/ PORC.E SUPORTE TIPO DM-PADR.TELESP</v>
          </cell>
          <cell r="E2575" t="str">
            <v>Un</v>
          </cell>
          <cell r="F2575">
            <v>9.89</v>
          </cell>
          <cell r="G2575">
            <v>1</v>
          </cell>
          <cell r="I2575">
            <v>9.89</v>
          </cell>
        </row>
        <row r="2576">
          <cell r="C2576">
            <v>59021</v>
          </cell>
          <cell r="D2576" t="str">
            <v>CINTA DE AÇO GALVANIZADO DIÂMETRO 170MM</v>
          </cell>
          <cell r="E2576" t="str">
            <v>Un</v>
          </cell>
          <cell r="F2576">
            <v>41.92</v>
          </cell>
          <cell r="G2576">
            <v>6</v>
          </cell>
          <cell r="I2576">
            <v>251.52</v>
          </cell>
        </row>
        <row r="2577">
          <cell r="C2577">
            <v>59030</v>
          </cell>
          <cell r="D2577" t="str">
            <v>FITA ISOLANTE ROLO DE 19MM X 20M - COR PRETA</v>
          </cell>
          <cell r="E2577" t="str">
            <v>M</v>
          </cell>
          <cell r="F2577">
            <v>0.41</v>
          </cell>
          <cell r="G2577">
            <v>6.08</v>
          </cell>
          <cell r="I2577">
            <v>2.4927999999999999</v>
          </cell>
        </row>
        <row r="2578">
          <cell r="C2578">
            <v>61082</v>
          </cell>
          <cell r="D2578" t="str">
            <v>DISJUNTOR (MINI) BIPOLAR 80A TIPO EUROPEU</v>
          </cell>
          <cell r="E2578" t="str">
            <v>Un</v>
          </cell>
          <cell r="F2578">
            <v>128.4</v>
          </cell>
          <cell r="G2578">
            <v>2</v>
          </cell>
          <cell r="I2578">
            <v>256.8</v>
          </cell>
        </row>
        <row r="2579">
          <cell r="A2579">
            <v>90157</v>
          </cell>
          <cell r="B2579" t="str">
            <v>ENTRADA AÉREA DE ENERGIA E TELEFONE - 31 À 39KVA</v>
          </cell>
          <cell r="H2579" t="str">
            <v>UN</v>
          </cell>
          <cell r="J2579">
            <v>9000.5499999999993</v>
          </cell>
        </row>
        <row r="2580">
          <cell r="C2580">
            <v>2041</v>
          </cell>
          <cell r="D2580" t="str">
            <v>ELETRICISTA (SGSP)</v>
          </cell>
          <cell r="E2580" t="str">
            <v>H</v>
          </cell>
          <cell r="F2580">
            <v>26.73</v>
          </cell>
          <cell r="G2580">
            <v>25</v>
          </cell>
          <cell r="I2580">
            <v>668.34649999999999</v>
          </cell>
        </row>
        <row r="2581">
          <cell r="C2581">
            <v>2044</v>
          </cell>
          <cell r="D2581" t="str">
            <v>AJUDANTE DE ELETRICISTA (SGSP)</v>
          </cell>
          <cell r="E2581" t="str">
            <v>H</v>
          </cell>
          <cell r="F2581">
            <v>19.559999999999999</v>
          </cell>
          <cell r="G2581">
            <v>25</v>
          </cell>
          <cell r="I2581">
            <v>489.1755</v>
          </cell>
        </row>
        <row r="2582">
          <cell r="C2582">
            <v>17715</v>
          </cell>
          <cell r="D2582" t="str">
            <v>ARAME GALVANIZADO N. 14</v>
          </cell>
          <cell r="E2582" t="str">
            <v>Kg</v>
          </cell>
          <cell r="F2582">
            <v>19.59</v>
          </cell>
          <cell r="G2582">
            <v>0.2</v>
          </cell>
          <cell r="I2582">
            <v>3.9180000000000001</v>
          </cell>
        </row>
        <row r="2583">
          <cell r="C2583">
            <v>50826</v>
          </cell>
          <cell r="D2583" t="str">
            <v>CAIXA PARA MEDIDOR TIPO M EXT - (120X90X25)CM</v>
          </cell>
          <cell r="E2583" t="str">
            <v>Un</v>
          </cell>
          <cell r="F2583">
            <v>1663.68</v>
          </cell>
          <cell r="G2583">
            <v>1</v>
          </cell>
          <cell r="I2583">
            <v>1663.68</v>
          </cell>
        </row>
        <row r="2584">
          <cell r="C2584">
            <v>50827</v>
          </cell>
          <cell r="D2584" t="str">
            <v>CAIXA PARA MEDIDOR TIPO T - (90X60X25)CM</v>
          </cell>
          <cell r="E2584" t="str">
            <v>Un</v>
          </cell>
          <cell r="F2584">
            <v>622.83000000000004</v>
          </cell>
          <cell r="G2584">
            <v>1</v>
          </cell>
          <cell r="I2584">
            <v>622.83000000000004</v>
          </cell>
        </row>
        <row r="2585">
          <cell r="C2585">
            <v>50830</v>
          </cell>
          <cell r="D2585" t="str">
            <v>CAIXA VENEZ. TP.-TELEBRÁS - 15X25X10CM</v>
          </cell>
          <cell r="E2585" t="str">
            <v>Un</v>
          </cell>
          <cell r="F2585">
            <v>86.95</v>
          </cell>
          <cell r="G2585">
            <v>1</v>
          </cell>
          <cell r="I2585">
            <v>86.95</v>
          </cell>
        </row>
        <row r="2586">
          <cell r="C2586">
            <v>51602</v>
          </cell>
          <cell r="D2586" t="str">
            <v>CURVA 90 AÇO GALVANIZADO PARA ELETRODUTO - 3/4"</v>
          </cell>
          <cell r="E2586" t="str">
            <v>Un</v>
          </cell>
          <cell r="F2586">
            <v>7.49</v>
          </cell>
          <cell r="G2586">
            <v>2</v>
          </cell>
          <cell r="I2586">
            <v>14.98</v>
          </cell>
        </row>
        <row r="2587">
          <cell r="C2587">
            <v>51608</v>
          </cell>
          <cell r="D2587" t="str">
            <v>CURVA 90 AÇO GALVANIZADO PARA ELETRODUTO - 3"</v>
          </cell>
          <cell r="E2587" t="str">
            <v>Un</v>
          </cell>
          <cell r="F2587">
            <v>139.72</v>
          </cell>
          <cell r="G2587">
            <v>2</v>
          </cell>
          <cell r="I2587">
            <v>279.44</v>
          </cell>
        </row>
        <row r="2588">
          <cell r="C2588">
            <v>51641</v>
          </cell>
          <cell r="D2588" t="str">
            <v>ELETRODUTO DE AÇO GALVANIZADO A FOGO TIPO SEMI-PESADO/MÉDIO ROSCA NBR 8133 - ESP. 1,50MM - 3/4"</v>
          </cell>
          <cell r="E2588" t="str">
            <v>M</v>
          </cell>
          <cell r="F2588">
            <v>21.98</v>
          </cell>
          <cell r="G2588">
            <v>9</v>
          </cell>
          <cell r="I2588">
            <v>197.82</v>
          </cell>
        </row>
        <row r="2589">
          <cell r="C2589">
            <v>51647</v>
          </cell>
          <cell r="D2589" t="str">
            <v>ELETRODUTO DE AÇO GALVANIZADO A FOGO TIPO SEMI-PESADO/MÉDIO ROSCA NBR 8133 - ESP. 1,50MM - 3"</v>
          </cell>
          <cell r="E2589" t="str">
            <v>M</v>
          </cell>
          <cell r="F2589">
            <v>75.63</v>
          </cell>
          <cell r="G2589">
            <v>6</v>
          </cell>
          <cell r="I2589">
            <v>453.78</v>
          </cell>
        </row>
        <row r="2590">
          <cell r="C2590">
            <v>51651</v>
          </cell>
          <cell r="D2590" t="str">
            <v>LUVA AÇO GALVANIZADO - 3/4"</v>
          </cell>
          <cell r="E2590" t="str">
            <v>Un</v>
          </cell>
          <cell r="F2590">
            <v>1.96</v>
          </cell>
          <cell r="G2590">
            <v>5</v>
          </cell>
          <cell r="I2590">
            <v>9.8000000000000007</v>
          </cell>
        </row>
        <row r="2591">
          <cell r="C2591">
            <v>51655</v>
          </cell>
          <cell r="D2591" t="str">
            <v>LUVA DE AÇO GALVANIZADO - 2"</v>
          </cell>
          <cell r="E2591" t="str">
            <v>Un</v>
          </cell>
          <cell r="F2591">
            <v>8.32</v>
          </cell>
          <cell r="G2591">
            <v>5</v>
          </cell>
          <cell r="I2591">
            <v>41.6</v>
          </cell>
        </row>
        <row r="2592">
          <cell r="C2592">
            <v>51677</v>
          </cell>
          <cell r="D2592" t="str">
            <v>CURVA 135 AÇO GALV. - 3"</v>
          </cell>
          <cell r="E2592" t="str">
            <v>Un</v>
          </cell>
          <cell r="F2592">
            <v>157.91999999999999</v>
          </cell>
          <cell r="G2592">
            <v>1</v>
          </cell>
          <cell r="I2592">
            <v>157.91999999999999</v>
          </cell>
        </row>
        <row r="2593">
          <cell r="C2593">
            <v>52430</v>
          </cell>
          <cell r="D2593" t="str">
            <v>ELETRODUTO DE PVC ROSCÁVEL DN: 1/2"</v>
          </cell>
          <cell r="E2593" t="str">
            <v>M</v>
          </cell>
          <cell r="F2593">
            <v>4.6399999999999997</v>
          </cell>
          <cell r="G2593">
            <v>3</v>
          </cell>
          <cell r="I2593">
            <v>13.92</v>
          </cell>
        </row>
        <row r="2594">
          <cell r="C2594">
            <v>52471</v>
          </cell>
          <cell r="D2594" t="str">
            <v>CURVA 90 PVC RÍGIDO P/ ELETR. ROSC. - 25MM (3/4)</v>
          </cell>
          <cell r="E2594" t="str">
            <v>Un</v>
          </cell>
          <cell r="F2594">
            <v>6.45</v>
          </cell>
          <cell r="G2594">
            <v>3</v>
          </cell>
          <cell r="I2594">
            <v>19.350000000000001</v>
          </cell>
        </row>
        <row r="2595">
          <cell r="C2595">
            <v>52810</v>
          </cell>
          <cell r="D2595" t="str">
            <v>CABO 70;00 MM2 - ISOLAMENTO P/ 0;7 KV - FLEXÍVEL</v>
          </cell>
          <cell r="E2595" t="str">
            <v>M</v>
          </cell>
          <cell r="F2595">
            <v>69.650000000000006</v>
          </cell>
          <cell r="G2595">
            <v>30</v>
          </cell>
          <cell r="I2595">
            <v>2089.5</v>
          </cell>
        </row>
        <row r="2596">
          <cell r="C2596">
            <v>52848</v>
          </cell>
          <cell r="D2596" t="str">
            <v>CABO DE COBRE NU - 35,00MM2</v>
          </cell>
          <cell r="E2596" t="str">
            <v>M</v>
          </cell>
          <cell r="F2596">
            <v>37.11</v>
          </cell>
          <cell r="G2596">
            <v>4</v>
          </cell>
          <cell r="I2596">
            <v>148.44</v>
          </cell>
        </row>
        <row r="2597">
          <cell r="C2597">
            <v>53277</v>
          </cell>
          <cell r="D2597" t="str">
            <v>CHAVE SECCIONADORA TRIP. ABERTURA SOB CARGA - 250A/500V - SEM FUSÍVEIS</v>
          </cell>
          <cell r="E2597" t="str">
            <v>Un</v>
          </cell>
          <cell r="F2597">
            <v>549.53</v>
          </cell>
          <cell r="G2597">
            <v>1</v>
          </cell>
          <cell r="I2597">
            <v>549.53</v>
          </cell>
        </row>
        <row r="2598">
          <cell r="C2598">
            <v>54022</v>
          </cell>
          <cell r="D2598" t="str">
            <v>BARRA DE COBRE ELETROLÍTICO CHATA MED. 3/8"X3/32" (9,52X2,38MM)</v>
          </cell>
          <cell r="E2598" t="str">
            <v>M</v>
          </cell>
          <cell r="F2598">
            <v>22.93</v>
          </cell>
          <cell r="G2598">
            <v>0.2</v>
          </cell>
          <cell r="I2598">
            <v>4.5860000000000003</v>
          </cell>
        </row>
        <row r="2599">
          <cell r="C2599">
            <v>54576</v>
          </cell>
          <cell r="D2599" t="str">
            <v>SUPORTE DE FIXAÇÃO PARA 2 DISJUNTORES GERAL</v>
          </cell>
          <cell r="E2599" t="str">
            <v>Un</v>
          </cell>
          <cell r="F2599">
            <v>2.82</v>
          </cell>
          <cell r="G2599">
            <v>2</v>
          </cell>
          <cell r="I2599">
            <v>5.64</v>
          </cell>
        </row>
        <row r="2600">
          <cell r="C2600">
            <v>57214</v>
          </cell>
          <cell r="D2600" t="str">
            <v>CAIXA INSPEÇÃO ATERR.C/TAMPA E ALÇA</v>
          </cell>
          <cell r="E2600" t="str">
            <v>Un</v>
          </cell>
          <cell r="F2600">
            <v>86.93</v>
          </cell>
          <cell r="G2600">
            <v>1</v>
          </cell>
          <cell r="I2600">
            <v>86.93</v>
          </cell>
        </row>
        <row r="2601">
          <cell r="C2601">
            <v>57610</v>
          </cell>
          <cell r="D2601" t="str">
            <v>HASTE TIPO COPPERWELD ALTA CAMADA - 5/8"X3,00M</v>
          </cell>
          <cell r="E2601" t="str">
            <v>Un</v>
          </cell>
          <cell r="F2601">
            <v>160.4</v>
          </cell>
          <cell r="G2601">
            <v>1</v>
          </cell>
          <cell r="I2601">
            <v>160.4</v>
          </cell>
        </row>
        <row r="2602">
          <cell r="C2602">
            <v>58020</v>
          </cell>
          <cell r="D2602" t="str">
            <v>CONECTOR PARA HASTE TIPO COPPERWELD</v>
          </cell>
          <cell r="E2602" t="str">
            <v>Un</v>
          </cell>
          <cell r="F2602">
            <v>61.3</v>
          </cell>
          <cell r="G2602">
            <v>1</v>
          </cell>
          <cell r="I2602">
            <v>61.3</v>
          </cell>
        </row>
        <row r="2603">
          <cell r="C2603">
            <v>58031</v>
          </cell>
          <cell r="D2603" t="str">
            <v>CONECTOR TIPO SPLIT-BOLT PARA CABO DE 35MM2</v>
          </cell>
          <cell r="E2603" t="str">
            <v>Un</v>
          </cell>
          <cell r="F2603">
            <v>10.99</v>
          </cell>
          <cell r="G2603">
            <v>1</v>
          </cell>
          <cell r="I2603">
            <v>10.99</v>
          </cell>
        </row>
        <row r="2604">
          <cell r="C2604">
            <v>58032</v>
          </cell>
          <cell r="D2604" t="str">
            <v>CONECTOR TIPO SPLIT-BOLT PARA CABO DE 70MM2</v>
          </cell>
          <cell r="E2604" t="str">
            <v>Un</v>
          </cell>
          <cell r="F2604">
            <v>19.399999999999999</v>
          </cell>
          <cell r="G2604">
            <v>6</v>
          </cell>
          <cell r="I2604">
            <v>116.4</v>
          </cell>
        </row>
        <row r="2605">
          <cell r="C2605">
            <v>58412</v>
          </cell>
          <cell r="D2605" t="str">
            <v>BUCHA E ARRUELA DE ZAMACK -  3/4"</v>
          </cell>
          <cell r="E2605" t="str">
            <v>Un</v>
          </cell>
          <cell r="F2605">
            <v>1.1000000000000001</v>
          </cell>
          <cell r="G2605">
            <v>4</v>
          </cell>
          <cell r="I2605">
            <v>4.4000000000000004</v>
          </cell>
        </row>
        <row r="2606">
          <cell r="C2606">
            <v>58418</v>
          </cell>
          <cell r="D2606" t="str">
            <v>BUCHA E ARRUELA DE ZAMACK - 3"</v>
          </cell>
          <cell r="E2606" t="str">
            <v>Un</v>
          </cell>
          <cell r="F2606">
            <v>9.27</v>
          </cell>
          <cell r="G2606">
            <v>6</v>
          </cell>
          <cell r="I2606">
            <v>55.62</v>
          </cell>
        </row>
        <row r="2607">
          <cell r="C2607">
            <v>58602</v>
          </cell>
          <cell r="D2607" t="str">
            <v>POSTE DE CONCRETO DUPLO T - H=7,50M - 90KG</v>
          </cell>
          <cell r="E2607" t="str">
            <v>Un</v>
          </cell>
          <cell r="F2607">
            <v>398.72</v>
          </cell>
          <cell r="G2607">
            <v>1</v>
          </cell>
          <cell r="I2607">
            <v>398.72</v>
          </cell>
        </row>
        <row r="2608">
          <cell r="C2608">
            <v>59005</v>
          </cell>
          <cell r="D2608" t="str">
            <v>ALÇA COM ISOLADOR DE PORCELANA TIPO TELESP</v>
          </cell>
          <cell r="E2608" t="str">
            <v>Un</v>
          </cell>
          <cell r="F2608">
            <v>22.09</v>
          </cell>
          <cell r="G2608">
            <v>1</v>
          </cell>
          <cell r="I2608">
            <v>22.09</v>
          </cell>
        </row>
        <row r="2609">
          <cell r="C2609">
            <v>59010</v>
          </cell>
          <cell r="D2609" t="str">
            <v>ARMAÇÃO SECUNDÁRIA (PRESBOW) - 3 ESTRIBOS</v>
          </cell>
          <cell r="E2609" t="str">
            <v>Un</v>
          </cell>
          <cell r="F2609">
            <v>41.67</v>
          </cell>
          <cell r="G2609">
            <v>1</v>
          </cell>
          <cell r="I2609">
            <v>41.67</v>
          </cell>
        </row>
        <row r="2610">
          <cell r="C2610">
            <v>59020</v>
          </cell>
          <cell r="D2610" t="str">
            <v>BLOCO DE LIGAÇÃO EXT.BLE-2 (CAIXA) C/KIT DE INSTAL: C/ ISOL PORC.2RP, PARAF.PR60 C/ PORC.E SUPORTE TIPO DM-PADR.TELESP</v>
          </cell>
          <cell r="E2610" t="str">
            <v>Un</v>
          </cell>
          <cell r="F2610">
            <v>9.89</v>
          </cell>
          <cell r="G2610">
            <v>1</v>
          </cell>
          <cell r="I2610">
            <v>9.89</v>
          </cell>
        </row>
        <row r="2611">
          <cell r="C2611">
            <v>59021</v>
          </cell>
          <cell r="D2611" t="str">
            <v>CINTA DE AÇO GALVANIZADO DIÂMETRO 170MM</v>
          </cell>
          <cell r="E2611" t="str">
            <v>Un</v>
          </cell>
          <cell r="F2611">
            <v>41.92</v>
          </cell>
          <cell r="G2611">
            <v>6</v>
          </cell>
          <cell r="I2611">
            <v>251.52</v>
          </cell>
        </row>
        <row r="2612">
          <cell r="C2612">
            <v>59030</v>
          </cell>
          <cell r="D2612" t="str">
            <v>FITA ISOLANTE ROLO DE 19MM X 20M - COR PRETA</v>
          </cell>
          <cell r="E2612" t="str">
            <v>M</v>
          </cell>
          <cell r="F2612">
            <v>0.41</v>
          </cell>
          <cell r="G2612">
            <v>6.38</v>
          </cell>
          <cell r="I2612">
            <v>2.6158000000000001</v>
          </cell>
        </row>
        <row r="2613">
          <cell r="C2613">
            <v>61082</v>
          </cell>
          <cell r="D2613" t="str">
            <v>DISJUNTOR (MINI) BIPOLAR 80A TIPO EUROPEU</v>
          </cell>
          <cell r="E2613" t="str">
            <v>Un</v>
          </cell>
          <cell r="F2613">
            <v>128.4</v>
          </cell>
          <cell r="G2613">
            <v>2</v>
          </cell>
          <cell r="I2613">
            <v>256.8</v>
          </cell>
        </row>
        <row r="2614">
          <cell r="A2614">
            <v>90158</v>
          </cell>
          <cell r="B2614" t="str">
            <v>ENTRADA AÉREA DE ENERGIA E TELEFONE - 40 À 47KVA</v>
          </cell>
          <cell r="H2614" t="str">
            <v>UN</v>
          </cell>
          <cell r="J2614">
            <v>10142.209999999999</v>
          </cell>
        </row>
        <row r="2615">
          <cell r="C2615">
            <v>2041</v>
          </cell>
          <cell r="D2615" t="str">
            <v>ELETRICISTA (SGSP)</v>
          </cell>
          <cell r="E2615" t="str">
            <v>H</v>
          </cell>
          <cell r="F2615">
            <v>26.73</v>
          </cell>
          <cell r="G2615">
            <v>30</v>
          </cell>
          <cell r="I2615">
            <v>802.01580000000001</v>
          </cell>
        </row>
        <row r="2616">
          <cell r="C2616">
            <v>2044</v>
          </cell>
          <cell r="D2616" t="str">
            <v>AJUDANTE DE ELETRICISTA (SGSP)</v>
          </cell>
          <cell r="E2616" t="str">
            <v>H</v>
          </cell>
          <cell r="F2616">
            <v>19.559999999999999</v>
          </cell>
          <cell r="G2616">
            <v>30</v>
          </cell>
          <cell r="I2616">
            <v>587.01059999999995</v>
          </cell>
        </row>
        <row r="2617">
          <cell r="C2617">
            <v>17715</v>
          </cell>
          <cell r="D2617" t="str">
            <v>ARAME GALVANIZADO N. 14</v>
          </cell>
          <cell r="E2617" t="str">
            <v>Kg</v>
          </cell>
          <cell r="F2617">
            <v>19.59</v>
          </cell>
          <cell r="G2617">
            <v>0.2</v>
          </cell>
          <cell r="I2617">
            <v>3.9180000000000001</v>
          </cell>
        </row>
        <row r="2618">
          <cell r="C2618">
            <v>50826</v>
          </cell>
          <cell r="D2618" t="str">
            <v>CAIXA PARA MEDIDOR TIPO M EXT - (120X90X25)CM</v>
          </cell>
          <cell r="E2618" t="str">
            <v>Un</v>
          </cell>
          <cell r="F2618">
            <v>1663.68</v>
          </cell>
          <cell r="G2618">
            <v>1</v>
          </cell>
          <cell r="I2618">
            <v>1663.68</v>
          </cell>
        </row>
        <row r="2619">
          <cell r="C2619">
            <v>50827</v>
          </cell>
          <cell r="D2619" t="str">
            <v>CAIXA PARA MEDIDOR TIPO T - (90X60X25)CM</v>
          </cell>
          <cell r="E2619" t="str">
            <v>Un</v>
          </cell>
          <cell r="F2619">
            <v>622.83000000000004</v>
          </cell>
          <cell r="G2619">
            <v>1</v>
          </cell>
          <cell r="I2619">
            <v>622.83000000000004</v>
          </cell>
        </row>
        <row r="2620">
          <cell r="C2620">
            <v>50830</v>
          </cell>
          <cell r="D2620" t="str">
            <v>CAIXA VENEZ. TP.-TELEBRÁS - 15X25X10CM</v>
          </cell>
          <cell r="E2620" t="str">
            <v>Un</v>
          </cell>
          <cell r="F2620">
            <v>86.95</v>
          </cell>
          <cell r="G2620">
            <v>1</v>
          </cell>
          <cell r="I2620">
            <v>86.95</v>
          </cell>
        </row>
        <row r="2621">
          <cell r="C2621">
            <v>51602</v>
          </cell>
          <cell r="D2621" t="str">
            <v>CURVA 90 AÇO GALVANIZADO PARA ELETRODUTO - 3/4"</v>
          </cell>
          <cell r="E2621" t="str">
            <v>Un</v>
          </cell>
          <cell r="F2621">
            <v>7.49</v>
          </cell>
          <cell r="G2621">
            <v>2</v>
          </cell>
          <cell r="I2621">
            <v>14.98</v>
          </cell>
        </row>
        <row r="2622">
          <cell r="C2622">
            <v>51608</v>
          </cell>
          <cell r="D2622" t="str">
            <v>CURVA 90 AÇO GALVANIZADO PARA ELETRODUTO - 3"</v>
          </cell>
          <cell r="E2622" t="str">
            <v>Un</v>
          </cell>
          <cell r="F2622">
            <v>139.72</v>
          </cell>
          <cell r="G2622">
            <v>2</v>
          </cell>
          <cell r="I2622">
            <v>279.44</v>
          </cell>
        </row>
        <row r="2623">
          <cell r="C2623">
            <v>51641</v>
          </cell>
          <cell r="D2623" t="str">
            <v>ELETRODUTO DE AÇO GALVANIZADO A FOGO TIPO SEMI-PESADO/MÉDIO ROSCA NBR 8133 - ESP. 1,50MM - 3/4"</v>
          </cell>
          <cell r="E2623" t="str">
            <v>M</v>
          </cell>
          <cell r="F2623">
            <v>21.98</v>
          </cell>
          <cell r="G2623">
            <v>9</v>
          </cell>
          <cell r="I2623">
            <v>197.82</v>
          </cell>
        </row>
        <row r="2624">
          <cell r="C2624">
            <v>51647</v>
          </cell>
          <cell r="D2624" t="str">
            <v>ELETRODUTO DE AÇO GALVANIZADO A FOGO TIPO SEMI-PESADO/MÉDIO ROSCA NBR 8133 - ESP. 1,50MM - 3"</v>
          </cell>
          <cell r="E2624" t="str">
            <v>M</v>
          </cell>
          <cell r="F2624">
            <v>75.63</v>
          </cell>
          <cell r="G2624">
            <v>6</v>
          </cell>
          <cell r="I2624">
            <v>453.78</v>
          </cell>
        </row>
        <row r="2625">
          <cell r="C2625">
            <v>51651</v>
          </cell>
          <cell r="D2625" t="str">
            <v>LUVA AÇO GALVANIZADO - 3/4"</v>
          </cell>
          <cell r="E2625" t="str">
            <v>Un</v>
          </cell>
          <cell r="F2625">
            <v>1.96</v>
          </cell>
          <cell r="G2625">
            <v>5</v>
          </cell>
          <cell r="I2625">
            <v>9.8000000000000007</v>
          </cell>
        </row>
        <row r="2626">
          <cell r="C2626">
            <v>51655</v>
          </cell>
          <cell r="D2626" t="str">
            <v>LUVA DE AÇO GALVANIZADO - 2"</v>
          </cell>
          <cell r="E2626" t="str">
            <v>Un</v>
          </cell>
          <cell r="F2626">
            <v>8.32</v>
          </cell>
          <cell r="G2626">
            <v>5</v>
          </cell>
          <cell r="I2626">
            <v>41.6</v>
          </cell>
        </row>
        <row r="2627">
          <cell r="C2627">
            <v>51677</v>
          </cell>
          <cell r="D2627" t="str">
            <v>CURVA 135 AÇO GALV. - 3"</v>
          </cell>
          <cell r="E2627" t="str">
            <v>Un</v>
          </cell>
          <cell r="F2627">
            <v>157.91999999999999</v>
          </cell>
          <cell r="G2627">
            <v>1</v>
          </cell>
          <cell r="I2627">
            <v>157.91999999999999</v>
          </cell>
        </row>
        <row r="2628">
          <cell r="C2628">
            <v>52430</v>
          </cell>
          <cell r="D2628" t="str">
            <v>ELETRODUTO DE PVC ROSCÁVEL DN: 1/2"</v>
          </cell>
          <cell r="E2628" t="str">
            <v>M</v>
          </cell>
          <cell r="F2628">
            <v>4.6399999999999997</v>
          </cell>
          <cell r="G2628">
            <v>3</v>
          </cell>
          <cell r="I2628">
            <v>13.92</v>
          </cell>
        </row>
        <row r="2629">
          <cell r="C2629">
            <v>52471</v>
          </cell>
          <cell r="D2629" t="str">
            <v>CURVA 90 PVC RÍGIDO P/ ELETR. ROSC. - 25MM (3/4)</v>
          </cell>
          <cell r="E2629" t="str">
            <v>Un</v>
          </cell>
          <cell r="F2629">
            <v>6.45</v>
          </cell>
          <cell r="G2629">
            <v>3</v>
          </cell>
          <cell r="I2629">
            <v>19.350000000000001</v>
          </cell>
        </row>
        <row r="2630">
          <cell r="C2630">
            <v>52811</v>
          </cell>
          <cell r="D2630" t="str">
            <v>CABO 95;00 MM2 - ISOLAMENTO P/ 0;7 KV - FLEXÍVEL</v>
          </cell>
          <cell r="E2630" t="str">
            <v>M</v>
          </cell>
          <cell r="F2630">
            <v>94.74</v>
          </cell>
          <cell r="G2630">
            <v>30</v>
          </cell>
          <cell r="I2630">
            <v>2842.2</v>
          </cell>
        </row>
        <row r="2631">
          <cell r="C2631">
            <v>52849</v>
          </cell>
          <cell r="D2631" t="str">
            <v>CABO DE COBRE NU - 50,00MM2</v>
          </cell>
          <cell r="E2631" t="str">
            <v>M</v>
          </cell>
          <cell r="F2631">
            <v>48.96</v>
          </cell>
          <cell r="G2631">
            <v>4</v>
          </cell>
          <cell r="I2631">
            <v>195.84</v>
          </cell>
        </row>
        <row r="2632">
          <cell r="C2632">
            <v>53277</v>
          </cell>
          <cell r="D2632" t="str">
            <v>CHAVE SECCIONADORA TRIP. ABERTURA SOB CARGA - 250A/500V - SEM FUSÍVEIS</v>
          </cell>
          <cell r="E2632" t="str">
            <v>Un</v>
          </cell>
          <cell r="F2632">
            <v>549.53</v>
          </cell>
          <cell r="G2632">
            <v>1</v>
          </cell>
          <cell r="I2632">
            <v>549.53</v>
          </cell>
        </row>
        <row r="2633">
          <cell r="C2633">
            <v>54028</v>
          </cell>
          <cell r="D2633" t="str">
            <v>BARRAMENTO DE COBRE PARA 200A - 25X4MM</v>
          </cell>
          <cell r="E2633" t="str">
            <v>M</v>
          </cell>
          <cell r="F2633">
            <v>127.68</v>
          </cell>
          <cell r="G2633">
            <v>0.2</v>
          </cell>
          <cell r="I2633">
            <v>25.536000000000001</v>
          </cell>
        </row>
        <row r="2634">
          <cell r="C2634">
            <v>54576</v>
          </cell>
          <cell r="D2634" t="str">
            <v>SUPORTE DE FIXAÇÃO PARA 2 DISJUNTORES GERAL</v>
          </cell>
          <cell r="E2634" t="str">
            <v>Un</v>
          </cell>
          <cell r="F2634">
            <v>2.82</v>
          </cell>
          <cell r="G2634">
            <v>2</v>
          </cell>
          <cell r="I2634">
            <v>5.64</v>
          </cell>
        </row>
        <row r="2635">
          <cell r="C2635">
            <v>57214</v>
          </cell>
          <cell r="D2635" t="str">
            <v>CAIXA INSPEÇÃO ATERR.C/TAMPA E ALÇA</v>
          </cell>
          <cell r="E2635" t="str">
            <v>Un</v>
          </cell>
          <cell r="F2635">
            <v>86.93</v>
          </cell>
          <cell r="G2635">
            <v>1</v>
          </cell>
          <cell r="I2635">
            <v>86.93</v>
          </cell>
        </row>
        <row r="2636">
          <cell r="C2636">
            <v>57610</v>
          </cell>
          <cell r="D2636" t="str">
            <v>HASTE TIPO COPPERWELD ALTA CAMADA - 5/8"X3,00M</v>
          </cell>
          <cell r="E2636" t="str">
            <v>Un</v>
          </cell>
          <cell r="F2636">
            <v>160.4</v>
          </cell>
          <cell r="G2636">
            <v>1</v>
          </cell>
          <cell r="I2636">
            <v>160.4</v>
          </cell>
        </row>
        <row r="2637">
          <cell r="C2637">
            <v>58020</v>
          </cell>
          <cell r="D2637" t="str">
            <v>CONECTOR PARA HASTE TIPO COPPERWELD</v>
          </cell>
          <cell r="E2637" t="str">
            <v>Un</v>
          </cell>
          <cell r="F2637">
            <v>61.3</v>
          </cell>
          <cell r="G2637">
            <v>1</v>
          </cell>
          <cell r="I2637">
            <v>61.3</v>
          </cell>
        </row>
        <row r="2638">
          <cell r="C2638">
            <v>58033</v>
          </cell>
          <cell r="D2638" t="str">
            <v>CONECTOR TIPO SPLIT-BOLT PARA CABO DE 95MM2</v>
          </cell>
          <cell r="E2638" t="str">
            <v>Un</v>
          </cell>
          <cell r="F2638">
            <v>33.770000000000003</v>
          </cell>
          <cell r="G2638">
            <v>6</v>
          </cell>
          <cell r="I2638">
            <v>202.62</v>
          </cell>
        </row>
        <row r="2639">
          <cell r="C2639">
            <v>58034</v>
          </cell>
          <cell r="D2639" t="str">
            <v>CONECTOR TIPO SPLIT-BOLT PARA CABO DE 50MM2</v>
          </cell>
          <cell r="E2639" t="str">
            <v>Un</v>
          </cell>
          <cell r="F2639">
            <v>13.74</v>
          </cell>
          <cell r="G2639">
            <v>1</v>
          </cell>
          <cell r="I2639">
            <v>13.74</v>
          </cell>
        </row>
        <row r="2640">
          <cell r="C2640">
            <v>58412</v>
          </cell>
          <cell r="D2640" t="str">
            <v>BUCHA E ARRUELA DE ZAMACK -  3/4"</v>
          </cell>
          <cell r="E2640" t="str">
            <v>Un</v>
          </cell>
          <cell r="F2640">
            <v>1.1000000000000001</v>
          </cell>
          <cell r="G2640">
            <v>4</v>
          </cell>
          <cell r="I2640">
            <v>4.4000000000000004</v>
          </cell>
        </row>
        <row r="2641">
          <cell r="C2641">
            <v>58418</v>
          </cell>
          <cell r="D2641" t="str">
            <v>BUCHA E ARRUELA DE ZAMACK - 3"</v>
          </cell>
          <cell r="E2641" t="str">
            <v>Un</v>
          </cell>
          <cell r="F2641">
            <v>9.27</v>
          </cell>
          <cell r="G2641">
            <v>6</v>
          </cell>
          <cell r="I2641">
            <v>55.62</v>
          </cell>
        </row>
        <row r="2642">
          <cell r="C2642">
            <v>58602</v>
          </cell>
          <cell r="D2642" t="str">
            <v>POSTE DE CONCRETO DUPLO T - H=7,50M - 90KG</v>
          </cell>
          <cell r="E2642" t="str">
            <v>Un</v>
          </cell>
          <cell r="F2642">
            <v>398.72</v>
          </cell>
          <cell r="G2642">
            <v>1</v>
          </cell>
          <cell r="I2642">
            <v>398.72</v>
          </cell>
        </row>
        <row r="2643">
          <cell r="C2643">
            <v>59005</v>
          </cell>
          <cell r="D2643" t="str">
            <v>ALÇA COM ISOLADOR DE PORCELANA TIPO TELESP</v>
          </cell>
          <cell r="E2643" t="str">
            <v>Un</v>
          </cell>
          <cell r="F2643">
            <v>22.09</v>
          </cell>
          <cell r="G2643">
            <v>1</v>
          </cell>
          <cell r="I2643">
            <v>22.09</v>
          </cell>
        </row>
        <row r="2644">
          <cell r="C2644">
            <v>59010</v>
          </cell>
          <cell r="D2644" t="str">
            <v>ARMAÇÃO SECUNDÁRIA (PRESBOW) - 3 ESTRIBOS</v>
          </cell>
          <cell r="E2644" t="str">
            <v>Un</v>
          </cell>
          <cell r="F2644">
            <v>41.67</v>
          </cell>
          <cell r="G2644">
            <v>1</v>
          </cell>
          <cell r="I2644">
            <v>41.67</v>
          </cell>
        </row>
        <row r="2645">
          <cell r="C2645">
            <v>59020</v>
          </cell>
          <cell r="D2645" t="str">
            <v>BLOCO DE LIGAÇÃO EXT.BLE-2 (CAIXA) C/KIT DE INSTAL: C/ ISOL PORC.2RP, PARAF.PR60 C/ PORC.E SUPORTE TIPO DM-PADR.TELESP</v>
          </cell>
          <cell r="E2645" t="str">
            <v>Un</v>
          </cell>
          <cell r="F2645">
            <v>9.89</v>
          </cell>
          <cell r="G2645">
            <v>1</v>
          </cell>
          <cell r="I2645">
            <v>9.89</v>
          </cell>
        </row>
        <row r="2646">
          <cell r="C2646">
            <v>59021</v>
          </cell>
          <cell r="D2646" t="str">
            <v>CINTA DE AÇO GALVANIZADO DIÂMETRO 170MM</v>
          </cell>
          <cell r="E2646" t="str">
            <v>Un</v>
          </cell>
          <cell r="F2646">
            <v>41.92</v>
          </cell>
          <cell r="G2646">
            <v>6</v>
          </cell>
          <cell r="I2646">
            <v>251.52</v>
          </cell>
        </row>
        <row r="2647">
          <cell r="C2647">
            <v>59030</v>
          </cell>
          <cell r="D2647" t="str">
            <v>FITA ISOLANTE ROLO DE 19MM X 20M - COR PRETA</v>
          </cell>
          <cell r="E2647" t="str">
            <v>M</v>
          </cell>
          <cell r="F2647">
            <v>0.41</v>
          </cell>
          <cell r="G2647">
            <v>6.7</v>
          </cell>
          <cell r="I2647">
            <v>2.7469999999999999</v>
          </cell>
        </row>
        <row r="2648">
          <cell r="C2648">
            <v>61082</v>
          </cell>
          <cell r="D2648" t="str">
            <v>DISJUNTOR (MINI) BIPOLAR 80A TIPO EUROPEU</v>
          </cell>
          <cell r="E2648" t="str">
            <v>Un</v>
          </cell>
          <cell r="F2648">
            <v>128.4</v>
          </cell>
          <cell r="G2648">
            <v>2</v>
          </cell>
          <cell r="I2648">
            <v>256.8</v>
          </cell>
        </row>
        <row r="2649">
          <cell r="A2649">
            <v>90159</v>
          </cell>
          <cell r="B2649" t="str">
            <v>ENTRADA AÉREA DE ENERGIA E TELEFONE - 48 À 54KVA</v>
          </cell>
          <cell r="H2649" t="str">
            <v>UN</v>
          </cell>
          <cell r="J2649">
            <v>12424.95</v>
          </cell>
        </row>
        <row r="2650">
          <cell r="C2650">
            <v>2041</v>
          </cell>
          <cell r="D2650" t="str">
            <v>ELETRICISTA (SGSP)</v>
          </cell>
          <cell r="E2650" t="str">
            <v>H</v>
          </cell>
          <cell r="F2650">
            <v>26.73</v>
          </cell>
          <cell r="G2650">
            <v>35</v>
          </cell>
          <cell r="I2650">
            <v>935.68510000000003</v>
          </cell>
        </row>
        <row r="2651">
          <cell r="C2651">
            <v>2044</v>
          </cell>
          <cell r="D2651" t="str">
            <v>AJUDANTE DE ELETRICISTA (SGSP)</v>
          </cell>
          <cell r="E2651" t="str">
            <v>H</v>
          </cell>
          <cell r="F2651">
            <v>19.559999999999999</v>
          </cell>
          <cell r="G2651">
            <v>35</v>
          </cell>
          <cell r="I2651">
            <v>684.84569999999997</v>
          </cell>
        </row>
        <row r="2652">
          <cell r="C2652">
            <v>17715</v>
          </cell>
          <cell r="D2652" t="str">
            <v>ARAME GALVANIZADO N. 14</v>
          </cell>
          <cell r="E2652" t="str">
            <v>Kg</v>
          </cell>
          <cell r="F2652">
            <v>19.59</v>
          </cell>
          <cell r="G2652">
            <v>0.2</v>
          </cell>
          <cell r="I2652">
            <v>3.9180000000000001</v>
          </cell>
        </row>
        <row r="2653">
          <cell r="C2653">
            <v>50826</v>
          </cell>
          <cell r="D2653" t="str">
            <v>CAIXA PARA MEDIDOR TIPO M EXT - (120X90X25)CM</v>
          </cell>
          <cell r="E2653" t="str">
            <v>Un</v>
          </cell>
          <cell r="F2653">
            <v>1663.68</v>
          </cell>
          <cell r="G2653">
            <v>1</v>
          </cell>
          <cell r="I2653">
            <v>1663.68</v>
          </cell>
        </row>
        <row r="2654">
          <cell r="C2654">
            <v>50827</v>
          </cell>
          <cell r="D2654" t="str">
            <v>CAIXA PARA MEDIDOR TIPO T - (90X60X25)CM</v>
          </cell>
          <cell r="E2654" t="str">
            <v>Un</v>
          </cell>
          <cell r="F2654">
            <v>622.83000000000004</v>
          </cell>
          <cell r="G2654">
            <v>1</v>
          </cell>
          <cell r="I2654">
            <v>622.83000000000004</v>
          </cell>
        </row>
        <row r="2655">
          <cell r="C2655">
            <v>50830</v>
          </cell>
          <cell r="D2655" t="str">
            <v>CAIXA VENEZ. TP.-TELEBRÁS - 15X25X10CM</v>
          </cell>
          <cell r="E2655" t="str">
            <v>Un</v>
          </cell>
          <cell r="F2655">
            <v>86.95</v>
          </cell>
          <cell r="G2655">
            <v>1</v>
          </cell>
          <cell r="I2655">
            <v>86.95</v>
          </cell>
        </row>
        <row r="2656">
          <cell r="C2656">
            <v>51602</v>
          </cell>
          <cell r="D2656" t="str">
            <v>CURVA 90 AÇO GALVANIZADO PARA ELETRODUTO - 3/4"</v>
          </cell>
          <cell r="E2656" t="str">
            <v>Un</v>
          </cell>
          <cell r="F2656">
            <v>7.49</v>
          </cell>
          <cell r="G2656">
            <v>2</v>
          </cell>
          <cell r="I2656">
            <v>14.98</v>
          </cell>
        </row>
        <row r="2657">
          <cell r="C2657">
            <v>51610</v>
          </cell>
          <cell r="D2657" t="str">
            <v>CURVA 90 AÇO GALVANIZADO PARA ELETRODUTO - 4"</v>
          </cell>
          <cell r="E2657" t="str">
            <v>Un</v>
          </cell>
          <cell r="F2657">
            <v>209.57</v>
          </cell>
          <cell r="G2657">
            <v>2</v>
          </cell>
          <cell r="I2657">
            <v>419.14</v>
          </cell>
        </row>
        <row r="2658">
          <cell r="C2658">
            <v>51641</v>
          </cell>
          <cell r="D2658" t="str">
            <v>ELETRODUTO DE AÇO GALVANIZADO A FOGO TIPO SEMI-PESADO/MÉDIO ROSCA NBR 8133 - ESP. 1,50MM - 3/4"</v>
          </cell>
          <cell r="E2658" t="str">
            <v>M</v>
          </cell>
          <cell r="F2658">
            <v>21.98</v>
          </cell>
          <cell r="G2658">
            <v>9</v>
          </cell>
          <cell r="I2658">
            <v>197.82</v>
          </cell>
        </row>
        <row r="2659">
          <cell r="C2659">
            <v>51649</v>
          </cell>
          <cell r="D2659" t="str">
            <v>ELETRODUTO DE AÇO GALVANIZADO A FOGO TIPO SEMI-PESADO/MÉDIO ROSCA NBR 8133 - ESP. 1,50MM - 4"</v>
          </cell>
          <cell r="E2659" t="str">
            <v>M</v>
          </cell>
          <cell r="F2659">
            <v>110.43</v>
          </cell>
          <cell r="G2659">
            <v>6</v>
          </cell>
          <cell r="I2659">
            <v>662.58</v>
          </cell>
        </row>
        <row r="2660">
          <cell r="C2660">
            <v>51651</v>
          </cell>
          <cell r="D2660" t="str">
            <v>LUVA AÇO GALVANIZADO - 3/4"</v>
          </cell>
          <cell r="E2660" t="str">
            <v>Un</v>
          </cell>
          <cell r="F2660">
            <v>1.96</v>
          </cell>
          <cell r="G2660">
            <v>5</v>
          </cell>
          <cell r="I2660">
            <v>9.8000000000000007</v>
          </cell>
        </row>
        <row r="2661">
          <cell r="C2661">
            <v>51659</v>
          </cell>
          <cell r="D2661" t="str">
            <v>LUVA DE AÇO GALVANIZADO -  4"</v>
          </cell>
          <cell r="E2661" t="str">
            <v>Un</v>
          </cell>
          <cell r="F2661">
            <v>23.88</v>
          </cell>
          <cell r="G2661">
            <v>5</v>
          </cell>
          <cell r="I2661">
            <v>119.4</v>
          </cell>
        </row>
        <row r="2662">
          <cell r="C2662">
            <v>51678</v>
          </cell>
          <cell r="D2662" t="str">
            <v>CURVA 135 AÇO GALV. - 4"</v>
          </cell>
          <cell r="E2662" t="str">
            <v>Un</v>
          </cell>
          <cell r="F2662">
            <v>314.31</v>
          </cell>
          <cell r="G2662">
            <v>1</v>
          </cell>
          <cell r="I2662">
            <v>314.31</v>
          </cell>
        </row>
        <row r="2663">
          <cell r="C2663">
            <v>52431</v>
          </cell>
          <cell r="D2663" t="str">
            <v>ELETRODUTO DE PVC ROSCÁVEL DN: 3/4"</v>
          </cell>
          <cell r="E2663" t="str">
            <v>M</v>
          </cell>
          <cell r="F2663">
            <v>5.88</v>
          </cell>
          <cell r="G2663">
            <v>3</v>
          </cell>
          <cell r="I2663">
            <v>17.64</v>
          </cell>
        </row>
        <row r="2664">
          <cell r="C2664">
            <v>52471</v>
          </cell>
          <cell r="D2664" t="str">
            <v>CURVA 90 PVC RÍGIDO P/ ELETR. ROSC. - 25MM (3/4)</v>
          </cell>
          <cell r="E2664" t="str">
            <v>Un</v>
          </cell>
          <cell r="F2664">
            <v>6.45</v>
          </cell>
          <cell r="G2664">
            <v>3</v>
          </cell>
          <cell r="I2664">
            <v>19.350000000000001</v>
          </cell>
        </row>
        <row r="2665">
          <cell r="C2665">
            <v>52812</v>
          </cell>
          <cell r="D2665" t="str">
            <v>CABO 120;00 MM2 - ISOLAMENTO P/ 0;7 KV - FLEXÍVEL</v>
          </cell>
          <cell r="E2665" t="str">
            <v>M</v>
          </cell>
          <cell r="F2665">
            <v>132.47999999999999</v>
          </cell>
          <cell r="G2665">
            <v>30</v>
          </cell>
          <cell r="I2665">
            <v>3974.4</v>
          </cell>
        </row>
        <row r="2666">
          <cell r="C2666">
            <v>52849</v>
          </cell>
          <cell r="D2666" t="str">
            <v>CABO DE COBRE NU - 50,00MM2</v>
          </cell>
          <cell r="E2666" t="str">
            <v>M</v>
          </cell>
          <cell r="F2666">
            <v>48.96</v>
          </cell>
          <cell r="G2666">
            <v>4</v>
          </cell>
          <cell r="I2666">
            <v>195.84</v>
          </cell>
        </row>
        <row r="2667">
          <cell r="C2667">
            <v>53279</v>
          </cell>
          <cell r="D2667" t="str">
            <v>CHAVE SECCIONADORA TRIP. ABERTURA SOB CARGA - 400A/500V - SEM FUSÍVEIS</v>
          </cell>
          <cell r="E2667" t="str">
            <v>Un</v>
          </cell>
          <cell r="F2667">
            <v>789.63</v>
          </cell>
          <cell r="G2667">
            <v>1</v>
          </cell>
          <cell r="I2667">
            <v>789.63</v>
          </cell>
        </row>
        <row r="2668">
          <cell r="C2668">
            <v>54028</v>
          </cell>
          <cell r="D2668" t="str">
            <v>BARRAMENTO DE COBRE PARA 200A - 25X4MM</v>
          </cell>
          <cell r="E2668" t="str">
            <v>M</v>
          </cell>
          <cell r="F2668">
            <v>127.68</v>
          </cell>
          <cell r="G2668">
            <v>0.2</v>
          </cell>
          <cell r="I2668">
            <v>25.536000000000001</v>
          </cell>
        </row>
        <row r="2669">
          <cell r="C2669">
            <v>54576</v>
          </cell>
          <cell r="D2669" t="str">
            <v>SUPORTE DE FIXAÇÃO PARA 2 DISJUNTORES GERAL</v>
          </cell>
          <cell r="E2669" t="str">
            <v>Un</v>
          </cell>
          <cell r="F2669">
            <v>2.82</v>
          </cell>
          <cell r="G2669">
            <v>2</v>
          </cell>
          <cell r="I2669">
            <v>5.64</v>
          </cell>
        </row>
        <row r="2670">
          <cell r="C2670">
            <v>57214</v>
          </cell>
          <cell r="D2670" t="str">
            <v>CAIXA INSPEÇÃO ATERR.C/TAMPA E ALÇA</v>
          </cell>
          <cell r="E2670" t="str">
            <v>Un</v>
          </cell>
          <cell r="F2670">
            <v>86.93</v>
          </cell>
          <cell r="G2670">
            <v>1</v>
          </cell>
          <cell r="I2670">
            <v>86.93</v>
          </cell>
        </row>
        <row r="2671">
          <cell r="C2671">
            <v>57610</v>
          </cell>
          <cell r="D2671" t="str">
            <v>HASTE TIPO COPPERWELD ALTA CAMADA - 5/8"X3,00M</v>
          </cell>
          <cell r="E2671" t="str">
            <v>Un</v>
          </cell>
          <cell r="F2671">
            <v>160.4</v>
          </cell>
          <cell r="G2671">
            <v>1</v>
          </cell>
          <cell r="I2671">
            <v>160.4</v>
          </cell>
        </row>
        <row r="2672">
          <cell r="C2672">
            <v>58020</v>
          </cell>
          <cell r="D2672" t="str">
            <v>CONECTOR PARA HASTE TIPO COPPERWELD</v>
          </cell>
          <cell r="E2672" t="str">
            <v>Un</v>
          </cell>
          <cell r="F2672">
            <v>61.3</v>
          </cell>
          <cell r="G2672">
            <v>1</v>
          </cell>
          <cell r="I2672">
            <v>61.3</v>
          </cell>
        </row>
        <row r="2673">
          <cell r="C2673">
            <v>58033</v>
          </cell>
          <cell r="D2673" t="str">
            <v>CONECTOR TIPO SPLIT-BOLT PARA CABO DE 95MM2</v>
          </cell>
          <cell r="E2673" t="str">
            <v>Un</v>
          </cell>
          <cell r="F2673">
            <v>33.770000000000003</v>
          </cell>
          <cell r="G2673">
            <v>1</v>
          </cell>
          <cell r="I2673">
            <v>33.770000000000003</v>
          </cell>
        </row>
        <row r="2674">
          <cell r="C2674">
            <v>58035</v>
          </cell>
          <cell r="D2674" t="str">
            <v>CONECTOR TIPO SPLIT-BOLT PARA CABO DE 120MM2</v>
          </cell>
          <cell r="E2674" t="str">
            <v>Un</v>
          </cell>
          <cell r="F2674">
            <v>37.44</v>
          </cell>
          <cell r="G2674">
            <v>6</v>
          </cell>
          <cell r="I2674">
            <v>224.64</v>
          </cell>
        </row>
        <row r="2675">
          <cell r="C2675">
            <v>58412</v>
          </cell>
          <cell r="D2675" t="str">
            <v>BUCHA E ARRUELA DE ZAMACK -  3/4"</v>
          </cell>
          <cell r="E2675" t="str">
            <v>Un</v>
          </cell>
          <cell r="F2675">
            <v>1.1000000000000001</v>
          </cell>
          <cell r="G2675">
            <v>4</v>
          </cell>
          <cell r="I2675">
            <v>4.4000000000000004</v>
          </cell>
        </row>
        <row r="2676">
          <cell r="C2676">
            <v>58420</v>
          </cell>
          <cell r="D2676" t="str">
            <v>BUCHA E ARRUELA DE ZAMACK - 4"</v>
          </cell>
          <cell r="E2676" t="str">
            <v>Un</v>
          </cell>
          <cell r="F2676">
            <v>17.66</v>
          </cell>
          <cell r="G2676">
            <v>6</v>
          </cell>
          <cell r="I2676">
            <v>105.96</v>
          </cell>
        </row>
        <row r="2677">
          <cell r="C2677">
            <v>58602</v>
          </cell>
          <cell r="D2677" t="str">
            <v>POSTE DE CONCRETO DUPLO T - H=7,50M - 90KG</v>
          </cell>
          <cell r="E2677" t="str">
            <v>Un</v>
          </cell>
          <cell r="F2677">
            <v>398.72</v>
          </cell>
          <cell r="G2677">
            <v>1</v>
          </cell>
          <cell r="I2677">
            <v>398.72</v>
          </cell>
        </row>
        <row r="2678">
          <cell r="C2678">
            <v>59005</v>
          </cell>
          <cell r="D2678" t="str">
            <v>ALÇA COM ISOLADOR DE PORCELANA TIPO TELESP</v>
          </cell>
          <cell r="E2678" t="str">
            <v>Un</v>
          </cell>
          <cell r="F2678">
            <v>22.09</v>
          </cell>
          <cell r="G2678">
            <v>1</v>
          </cell>
          <cell r="I2678">
            <v>22.09</v>
          </cell>
        </row>
        <row r="2679">
          <cell r="C2679">
            <v>59010</v>
          </cell>
          <cell r="D2679" t="str">
            <v>ARMAÇÃO SECUNDÁRIA (PRESBOW) - 3 ESTRIBOS</v>
          </cell>
          <cell r="E2679" t="str">
            <v>Un</v>
          </cell>
          <cell r="F2679">
            <v>41.67</v>
          </cell>
          <cell r="G2679">
            <v>1</v>
          </cell>
          <cell r="I2679">
            <v>41.67</v>
          </cell>
        </row>
        <row r="2680">
          <cell r="C2680">
            <v>59020</v>
          </cell>
          <cell r="D2680" t="str">
            <v>BLOCO DE LIGAÇÃO EXT.BLE-2 (CAIXA) C/KIT DE INSTAL: C/ ISOL PORC.2RP, PARAF.PR60 C/ PORC.E SUPORTE TIPO DM-PADR.TELESP</v>
          </cell>
          <cell r="E2680" t="str">
            <v>Un</v>
          </cell>
          <cell r="F2680">
            <v>9.89</v>
          </cell>
          <cell r="G2680">
            <v>1</v>
          </cell>
          <cell r="I2680">
            <v>9.89</v>
          </cell>
        </row>
        <row r="2681">
          <cell r="C2681">
            <v>59021</v>
          </cell>
          <cell r="D2681" t="str">
            <v>CINTA DE AÇO GALVANIZADO DIÂMETRO 170MM</v>
          </cell>
          <cell r="E2681" t="str">
            <v>Un</v>
          </cell>
          <cell r="F2681">
            <v>41.92</v>
          </cell>
          <cell r="G2681">
            <v>6</v>
          </cell>
          <cell r="I2681">
            <v>251.52</v>
          </cell>
        </row>
        <row r="2682">
          <cell r="C2682">
            <v>59030</v>
          </cell>
          <cell r="D2682" t="str">
            <v>FITA ISOLANTE ROLO DE 19MM X 20M - COR PRETA</v>
          </cell>
          <cell r="E2682" t="str">
            <v>M</v>
          </cell>
          <cell r="F2682">
            <v>0.41</v>
          </cell>
          <cell r="G2682">
            <v>7.04</v>
          </cell>
          <cell r="I2682">
            <v>2.8864000000000001</v>
          </cell>
        </row>
        <row r="2683">
          <cell r="C2683">
            <v>61082</v>
          </cell>
          <cell r="D2683" t="str">
            <v>DISJUNTOR (MINI) BIPOLAR 80A TIPO EUROPEU</v>
          </cell>
          <cell r="E2683" t="str">
            <v>Un</v>
          </cell>
          <cell r="F2683">
            <v>128.4</v>
          </cell>
          <cell r="G2683">
            <v>2</v>
          </cell>
          <cell r="I2683">
            <v>256.8</v>
          </cell>
        </row>
        <row r="2684">
          <cell r="A2684">
            <v>90160</v>
          </cell>
          <cell r="B2684" t="str">
            <v>ENTRADA AÉREA DE ENERGIA E TELEFONE - 55 À 62KVA</v>
          </cell>
          <cell r="H2684" t="str">
            <v>UN</v>
          </cell>
          <cell r="J2684">
            <v>13173.23</v>
          </cell>
        </row>
        <row r="2685">
          <cell r="C2685">
            <v>2041</v>
          </cell>
          <cell r="D2685" t="str">
            <v>ELETRICISTA (SGSP)</v>
          </cell>
          <cell r="E2685" t="str">
            <v>H</v>
          </cell>
          <cell r="F2685">
            <v>26.73</v>
          </cell>
          <cell r="G2685">
            <v>35</v>
          </cell>
          <cell r="I2685">
            <v>935.68510000000003</v>
          </cell>
        </row>
        <row r="2686">
          <cell r="C2686">
            <v>2044</v>
          </cell>
          <cell r="D2686" t="str">
            <v>AJUDANTE DE ELETRICISTA (SGSP)</v>
          </cell>
          <cell r="E2686" t="str">
            <v>H</v>
          </cell>
          <cell r="F2686">
            <v>19.559999999999999</v>
          </cell>
          <cell r="G2686">
            <v>35</v>
          </cell>
          <cell r="I2686">
            <v>684.84569999999997</v>
          </cell>
        </row>
        <row r="2687">
          <cell r="C2687">
            <v>17715</v>
          </cell>
          <cell r="D2687" t="str">
            <v>ARAME GALVANIZADO N. 14</v>
          </cell>
          <cell r="E2687" t="str">
            <v>Kg</v>
          </cell>
          <cell r="F2687">
            <v>19.59</v>
          </cell>
          <cell r="G2687">
            <v>0.2</v>
          </cell>
          <cell r="I2687">
            <v>3.9180000000000001</v>
          </cell>
        </row>
        <row r="2688">
          <cell r="C2688">
            <v>50826</v>
          </cell>
          <cell r="D2688" t="str">
            <v>CAIXA PARA MEDIDOR TIPO M EXT - (120X90X25)CM</v>
          </cell>
          <cell r="E2688" t="str">
            <v>Un</v>
          </cell>
          <cell r="F2688">
            <v>1663.68</v>
          </cell>
          <cell r="G2688">
            <v>1</v>
          </cell>
          <cell r="I2688">
            <v>1663.68</v>
          </cell>
        </row>
        <row r="2689">
          <cell r="C2689">
            <v>50827</v>
          </cell>
          <cell r="D2689" t="str">
            <v>CAIXA PARA MEDIDOR TIPO T - (90X60X25)CM</v>
          </cell>
          <cell r="E2689" t="str">
            <v>Un</v>
          </cell>
          <cell r="F2689">
            <v>622.83000000000004</v>
          </cell>
          <cell r="G2689">
            <v>1</v>
          </cell>
          <cell r="I2689">
            <v>622.83000000000004</v>
          </cell>
        </row>
        <row r="2690">
          <cell r="C2690">
            <v>50830</v>
          </cell>
          <cell r="D2690" t="str">
            <v>CAIXA VENEZ. TP.-TELEBRÁS - 15X25X10CM</v>
          </cell>
          <cell r="E2690" t="str">
            <v>Un</v>
          </cell>
          <cell r="F2690">
            <v>86.95</v>
          </cell>
          <cell r="G2690">
            <v>1</v>
          </cell>
          <cell r="I2690">
            <v>86.95</v>
          </cell>
        </row>
        <row r="2691">
          <cell r="C2691">
            <v>51602</v>
          </cell>
          <cell r="D2691" t="str">
            <v>CURVA 90 AÇO GALVANIZADO PARA ELETRODUTO - 3/4"</v>
          </cell>
          <cell r="E2691" t="str">
            <v>Un</v>
          </cell>
          <cell r="F2691">
            <v>7.49</v>
          </cell>
          <cell r="G2691">
            <v>2</v>
          </cell>
          <cell r="I2691">
            <v>14.98</v>
          </cell>
        </row>
        <row r="2692">
          <cell r="C2692">
            <v>51610</v>
          </cell>
          <cell r="D2692" t="str">
            <v>CURVA 90 AÇO GALVANIZADO PARA ELETRODUTO - 4"</v>
          </cell>
          <cell r="E2692" t="str">
            <v>Un</v>
          </cell>
          <cell r="F2692">
            <v>209.57</v>
          </cell>
          <cell r="G2692">
            <v>2</v>
          </cell>
          <cell r="I2692">
            <v>419.14</v>
          </cell>
        </row>
        <row r="2693">
          <cell r="C2693">
            <v>51641</v>
          </cell>
          <cell r="D2693" t="str">
            <v>ELETRODUTO DE AÇO GALVANIZADO A FOGO TIPO SEMI-PESADO/MÉDIO ROSCA NBR 8133 - ESP. 1,50MM - 3/4"</v>
          </cell>
          <cell r="E2693" t="str">
            <v>M</v>
          </cell>
          <cell r="F2693">
            <v>21.98</v>
          </cell>
          <cell r="G2693">
            <v>9</v>
          </cell>
          <cell r="I2693">
            <v>197.82</v>
          </cell>
        </row>
        <row r="2694">
          <cell r="C2694">
            <v>51649</v>
          </cell>
          <cell r="D2694" t="str">
            <v>ELETRODUTO DE AÇO GALVANIZADO A FOGO TIPO SEMI-PESADO/MÉDIO ROSCA NBR 8133 - ESP. 1,50MM - 4"</v>
          </cell>
          <cell r="E2694" t="str">
            <v>M</v>
          </cell>
          <cell r="F2694">
            <v>110.43</v>
          </cell>
          <cell r="G2694">
            <v>6</v>
          </cell>
          <cell r="I2694">
            <v>662.58</v>
          </cell>
        </row>
        <row r="2695">
          <cell r="C2695">
            <v>51651</v>
          </cell>
          <cell r="D2695" t="str">
            <v>LUVA AÇO GALVANIZADO - 3/4"</v>
          </cell>
          <cell r="E2695" t="str">
            <v>Un</v>
          </cell>
          <cell r="F2695">
            <v>1.96</v>
          </cell>
          <cell r="G2695">
            <v>5</v>
          </cell>
          <cell r="I2695">
            <v>9.8000000000000007</v>
          </cell>
        </row>
        <row r="2696">
          <cell r="C2696">
            <v>51659</v>
          </cell>
          <cell r="D2696" t="str">
            <v>LUVA DE AÇO GALVANIZADO -  4"</v>
          </cell>
          <cell r="E2696" t="str">
            <v>Un</v>
          </cell>
          <cell r="F2696">
            <v>23.88</v>
          </cell>
          <cell r="G2696">
            <v>5</v>
          </cell>
          <cell r="I2696">
            <v>119.4</v>
          </cell>
        </row>
        <row r="2697">
          <cell r="C2697">
            <v>51678</v>
          </cell>
          <cell r="D2697" t="str">
            <v>CURVA 135 AÇO GALV. - 4"</v>
          </cell>
          <cell r="E2697" t="str">
            <v>Un</v>
          </cell>
          <cell r="F2697">
            <v>314.31</v>
          </cell>
          <cell r="G2697">
            <v>1</v>
          </cell>
          <cell r="I2697">
            <v>314.31</v>
          </cell>
        </row>
        <row r="2698">
          <cell r="C2698">
            <v>52431</v>
          </cell>
          <cell r="D2698" t="str">
            <v>ELETRODUTO DE PVC ROSCÁVEL DN: 3/4"</v>
          </cell>
          <cell r="E2698" t="str">
            <v>M</v>
          </cell>
          <cell r="F2698">
            <v>5.88</v>
          </cell>
          <cell r="G2698">
            <v>3</v>
          </cell>
          <cell r="I2698">
            <v>17.64</v>
          </cell>
        </row>
        <row r="2699">
          <cell r="C2699">
            <v>52471</v>
          </cell>
          <cell r="D2699" t="str">
            <v>CURVA 90 PVC RÍGIDO P/ ELETR. ROSC. - 25MM (3/4)</v>
          </cell>
          <cell r="E2699" t="str">
            <v>Un</v>
          </cell>
          <cell r="F2699">
            <v>6.45</v>
          </cell>
          <cell r="G2699">
            <v>3</v>
          </cell>
          <cell r="I2699">
            <v>19.350000000000001</v>
          </cell>
        </row>
        <row r="2700">
          <cell r="C2700">
            <v>52813</v>
          </cell>
          <cell r="D2700" t="str">
            <v>CABO 150;00 MM2 - ISOLAMENTO P/ 0;7 KV - FLEXÍVEL</v>
          </cell>
          <cell r="E2700" t="str">
            <v>M</v>
          </cell>
          <cell r="F2700">
            <v>153.38</v>
          </cell>
          <cell r="G2700">
            <v>30</v>
          </cell>
          <cell r="I2700">
            <v>4601.3999999999996</v>
          </cell>
        </row>
        <row r="2701">
          <cell r="C2701">
            <v>52849</v>
          </cell>
          <cell r="D2701" t="str">
            <v>CABO DE COBRE NU - 50,00MM2</v>
          </cell>
          <cell r="E2701" t="str">
            <v>M</v>
          </cell>
          <cell r="F2701">
            <v>48.96</v>
          </cell>
          <cell r="G2701">
            <v>4</v>
          </cell>
          <cell r="I2701">
            <v>195.84</v>
          </cell>
        </row>
        <row r="2702">
          <cell r="C2702">
            <v>53279</v>
          </cell>
          <cell r="D2702" t="str">
            <v>CHAVE SECCIONADORA TRIP. ABERTURA SOB CARGA - 400A/500V - SEM FUSÍVEIS</v>
          </cell>
          <cell r="E2702" t="str">
            <v>Un</v>
          </cell>
          <cell r="F2702">
            <v>789.63</v>
          </cell>
          <cell r="G2702">
            <v>1</v>
          </cell>
          <cell r="I2702">
            <v>789.63</v>
          </cell>
        </row>
        <row r="2703">
          <cell r="C2703">
            <v>54028</v>
          </cell>
          <cell r="D2703" t="str">
            <v>BARRAMENTO DE COBRE PARA 200A - 25X4MM</v>
          </cell>
          <cell r="E2703" t="str">
            <v>M</v>
          </cell>
          <cell r="F2703">
            <v>127.68</v>
          </cell>
          <cell r="G2703">
            <v>0.2</v>
          </cell>
          <cell r="I2703">
            <v>25.536000000000001</v>
          </cell>
        </row>
        <row r="2704">
          <cell r="C2704">
            <v>54576</v>
          </cell>
          <cell r="D2704" t="str">
            <v>SUPORTE DE FIXAÇÃO PARA 2 DISJUNTORES GERAL</v>
          </cell>
          <cell r="E2704" t="str">
            <v>Un</v>
          </cell>
          <cell r="F2704">
            <v>2.82</v>
          </cell>
          <cell r="G2704">
            <v>2</v>
          </cell>
          <cell r="I2704">
            <v>5.64</v>
          </cell>
        </row>
        <row r="2705">
          <cell r="C2705">
            <v>57214</v>
          </cell>
          <cell r="D2705" t="str">
            <v>CAIXA INSPEÇÃO ATERR.C/TAMPA E ALÇA</v>
          </cell>
          <cell r="E2705" t="str">
            <v>Un</v>
          </cell>
          <cell r="F2705">
            <v>86.93</v>
          </cell>
          <cell r="G2705">
            <v>1</v>
          </cell>
          <cell r="I2705">
            <v>86.93</v>
          </cell>
        </row>
        <row r="2706">
          <cell r="C2706">
            <v>57610</v>
          </cell>
          <cell r="D2706" t="str">
            <v>HASTE TIPO COPPERWELD ALTA CAMADA - 5/8"X3,00M</v>
          </cell>
          <cell r="E2706" t="str">
            <v>Un</v>
          </cell>
          <cell r="F2706">
            <v>160.4</v>
          </cell>
          <cell r="G2706">
            <v>1</v>
          </cell>
          <cell r="I2706">
            <v>160.4</v>
          </cell>
        </row>
        <row r="2707">
          <cell r="C2707">
            <v>58020</v>
          </cell>
          <cell r="D2707" t="str">
            <v>CONECTOR PARA HASTE TIPO COPPERWELD</v>
          </cell>
          <cell r="E2707" t="str">
            <v>Un</v>
          </cell>
          <cell r="F2707">
            <v>61.3</v>
          </cell>
          <cell r="G2707">
            <v>1</v>
          </cell>
          <cell r="I2707">
            <v>61.3</v>
          </cell>
        </row>
        <row r="2708">
          <cell r="C2708">
            <v>58033</v>
          </cell>
          <cell r="D2708" t="str">
            <v>CONECTOR TIPO SPLIT-BOLT PARA CABO DE 95MM2</v>
          </cell>
          <cell r="E2708" t="str">
            <v>Un</v>
          </cell>
          <cell r="F2708">
            <v>33.770000000000003</v>
          </cell>
          <cell r="G2708">
            <v>1</v>
          </cell>
          <cell r="I2708">
            <v>33.770000000000003</v>
          </cell>
        </row>
        <row r="2709">
          <cell r="C2709">
            <v>58036</v>
          </cell>
          <cell r="D2709" t="str">
            <v>CONECTOR TIPO SPLIT-BOLT PARA CABO DE 150MM2</v>
          </cell>
          <cell r="E2709" t="str">
            <v>Un</v>
          </cell>
          <cell r="F2709">
            <v>57.63</v>
          </cell>
          <cell r="G2709">
            <v>6</v>
          </cell>
          <cell r="I2709">
            <v>345.78</v>
          </cell>
        </row>
        <row r="2710">
          <cell r="C2710">
            <v>58412</v>
          </cell>
          <cell r="D2710" t="str">
            <v>BUCHA E ARRUELA DE ZAMACK -  3/4"</v>
          </cell>
          <cell r="E2710" t="str">
            <v>Un</v>
          </cell>
          <cell r="F2710">
            <v>1.1000000000000001</v>
          </cell>
          <cell r="G2710">
            <v>4</v>
          </cell>
          <cell r="I2710">
            <v>4.4000000000000004</v>
          </cell>
        </row>
        <row r="2711">
          <cell r="C2711">
            <v>58420</v>
          </cell>
          <cell r="D2711" t="str">
            <v>BUCHA E ARRUELA DE ZAMACK - 4"</v>
          </cell>
          <cell r="E2711" t="str">
            <v>Un</v>
          </cell>
          <cell r="F2711">
            <v>17.66</v>
          </cell>
          <cell r="G2711">
            <v>6</v>
          </cell>
          <cell r="I2711">
            <v>105.96</v>
          </cell>
        </row>
        <row r="2712">
          <cell r="C2712">
            <v>58602</v>
          </cell>
          <cell r="D2712" t="str">
            <v>POSTE DE CONCRETO DUPLO T - H=7,50M - 90KG</v>
          </cell>
          <cell r="E2712" t="str">
            <v>Un</v>
          </cell>
          <cell r="F2712">
            <v>398.72</v>
          </cell>
          <cell r="G2712">
            <v>1</v>
          </cell>
          <cell r="I2712">
            <v>398.72</v>
          </cell>
        </row>
        <row r="2713">
          <cell r="C2713">
            <v>59005</v>
          </cell>
          <cell r="D2713" t="str">
            <v>ALÇA COM ISOLADOR DE PORCELANA TIPO TELESP</v>
          </cell>
          <cell r="E2713" t="str">
            <v>Un</v>
          </cell>
          <cell r="F2713">
            <v>22.09</v>
          </cell>
          <cell r="G2713">
            <v>1</v>
          </cell>
          <cell r="I2713">
            <v>22.09</v>
          </cell>
        </row>
        <row r="2714">
          <cell r="C2714">
            <v>59010</v>
          </cell>
          <cell r="D2714" t="str">
            <v>ARMAÇÃO SECUNDÁRIA (PRESBOW) - 3 ESTRIBOS</v>
          </cell>
          <cell r="E2714" t="str">
            <v>Un</v>
          </cell>
          <cell r="F2714">
            <v>41.67</v>
          </cell>
          <cell r="G2714">
            <v>1</v>
          </cell>
          <cell r="I2714">
            <v>41.67</v>
          </cell>
        </row>
        <row r="2715">
          <cell r="C2715">
            <v>59020</v>
          </cell>
          <cell r="D2715" t="str">
            <v>BLOCO DE LIGAÇÃO EXT.BLE-2 (CAIXA) C/KIT DE INSTAL: C/ ISOL PORC.2RP, PARAF.PR60 C/ PORC.E SUPORTE TIPO DM-PADR.TELESP</v>
          </cell>
          <cell r="E2715" t="str">
            <v>Un</v>
          </cell>
          <cell r="F2715">
            <v>9.89</v>
          </cell>
          <cell r="G2715">
            <v>1</v>
          </cell>
          <cell r="I2715">
            <v>9.89</v>
          </cell>
        </row>
        <row r="2716">
          <cell r="C2716">
            <v>59021</v>
          </cell>
          <cell r="D2716" t="str">
            <v>CINTA DE AÇO GALVANIZADO DIÂMETRO 170MM</v>
          </cell>
          <cell r="E2716" t="str">
            <v>Un</v>
          </cell>
          <cell r="F2716">
            <v>41.92</v>
          </cell>
          <cell r="G2716">
            <v>6</v>
          </cell>
          <cell r="I2716">
            <v>251.52</v>
          </cell>
        </row>
        <row r="2717">
          <cell r="C2717">
            <v>59030</v>
          </cell>
          <cell r="D2717" t="str">
            <v>FITA ISOLANTE ROLO DE 19MM X 20M - COR PRETA</v>
          </cell>
          <cell r="E2717" t="str">
            <v>M</v>
          </cell>
          <cell r="F2717">
            <v>0.41</v>
          </cell>
          <cell r="G2717">
            <v>7.39</v>
          </cell>
          <cell r="I2717">
            <v>3.0299</v>
          </cell>
        </row>
        <row r="2718">
          <cell r="C2718">
            <v>61082</v>
          </cell>
          <cell r="D2718" t="str">
            <v>DISJUNTOR (MINI) BIPOLAR 80A TIPO EUROPEU</v>
          </cell>
          <cell r="E2718" t="str">
            <v>Un</v>
          </cell>
          <cell r="F2718">
            <v>128.4</v>
          </cell>
          <cell r="G2718">
            <v>2</v>
          </cell>
          <cell r="I2718">
            <v>256.8</v>
          </cell>
        </row>
        <row r="2719">
          <cell r="A2719">
            <v>90161</v>
          </cell>
          <cell r="B2719" t="str">
            <v>ENTRADA AÉREA DE ENERGIA E TELEFONE - 63 À 70KVA</v>
          </cell>
          <cell r="H2719" t="str">
            <v>UN</v>
          </cell>
          <cell r="J2719">
            <v>13985.81</v>
          </cell>
        </row>
        <row r="2720">
          <cell r="C2720">
            <v>2041</v>
          </cell>
          <cell r="D2720" t="str">
            <v>ELETRICISTA (SGSP)</v>
          </cell>
          <cell r="E2720" t="str">
            <v>H</v>
          </cell>
          <cell r="F2720">
            <v>26.73</v>
          </cell>
          <cell r="G2720">
            <v>40</v>
          </cell>
          <cell r="I2720">
            <v>1069.3543999999999</v>
          </cell>
        </row>
        <row r="2721">
          <cell r="C2721">
            <v>2044</v>
          </cell>
          <cell r="D2721" t="str">
            <v>AJUDANTE DE ELETRICISTA (SGSP)</v>
          </cell>
          <cell r="E2721" t="str">
            <v>H</v>
          </cell>
          <cell r="F2721">
            <v>19.559999999999999</v>
          </cell>
          <cell r="G2721">
            <v>40</v>
          </cell>
          <cell r="I2721">
            <v>782.68079999999998</v>
          </cell>
        </row>
        <row r="2722">
          <cell r="C2722">
            <v>17715</v>
          </cell>
          <cell r="D2722" t="str">
            <v>ARAME GALVANIZADO N. 14</v>
          </cell>
          <cell r="E2722" t="str">
            <v>Kg</v>
          </cell>
          <cell r="F2722">
            <v>19.59</v>
          </cell>
          <cell r="G2722">
            <v>0.2</v>
          </cell>
          <cell r="I2722">
            <v>3.9180000000000001</v>
          </cell>
        </row>
        <row r="2723">
          <cell r="C2723">
            <v>50826</v>
          </cell>
          <cell r="D2723" t="str">
            <v>CAIXA PARA MEDIDOR TIPO M EXT - (120X90X25)CM</v>
          </cell>
          <cell r="E2723" t="str">
            <v>Un</v>
          </cell>
          <cell r="F2723">
            <v>1663.68</v>
          </cell>
          <cell r="G2723">
            <v>1</v>
          </cell>
          <cell r="I2723">
            <v>1663.68</v>
          </cell>
        </row>
        <row r="2724">
          <cell r="C2724">
            <v>50827</v>
          </cell>
          <cell r="D2724" t="str">
            <v>CAIXA PARA MEDIDOR TIPO T - (90X60X25)CM</v>
          </cell>
          <cell r="E2724" t="str">
            <v>Un</v>
          </cell>
          <cell r="F2724">
            <v>622.83000000000004</v>
          </cell>
          <cell r="G2724">
            <v>1</v>
          </cell>
          <cell r="I2724">
            <v>622.83000000000004</v>
          </cell>
        </row>
        <row r="2725">
          <cell r="C2725">
            <v>50830</v>
          </cell>
          <cell r="D2725" t="str">
            <v>CAIXA VENEZ. TP.-TELEBRÁS - 15X25X10CM</v>
          </cell>
          <cell r="E2725" t="str">
            <v>Un</v>
          </cell>
          <cell r="F2725">
            <v>86.95</v>
          </cell>
          <cell r="G2725">
            <v>1</v>
          </cell>
          <cell r="I2725">
            <v>86.95</v>
          </cell>
        </row>
        <row r="2726">
          <cell r="C2726">
            <v>51602</v>
          </cell>
          <cell r="D2726" t="str">
            <v>CURVA 90 AÇO GALVANIZADO PARA ELETRODUTO - 3/4"</v>
          </cell>
          <cell r="E2726" t="str">
            <v>Un</v>
          </cell>
          <cell r="F2726">
            <v>7.49</v>
          </cell>
          <cell r="G2726">
            <v>2</v>
          </cell>
          <cell r="I2726">
            <v>14.98</v>
          </cell>
        </row>
        <row r="2727">
          <cell r="C2727">
            <v>51610</v>
          </cell>
          <cell r="D2727" t="str">
            <v>CURVA 90 AÇO GALVANIZADO PARA ELETRODUTO - 4"</v>
          </cell>
          <cell r="E2727" t="str">
            <v>Un</v>
          </cell>
          <cell r="F2727">
            <v>209.57</v>
          </cell>
          <cell r="G2727">
            <v>2</v>
          </cell>
          <cell r="I2727">
            <v>419.14</v>
          </cell>
        </row>
        <row r="2728">
          <cell r="C2728">
            <v>51641</v>
          </cell>
          <cell r="D2728" t="str">
            <v>ELETRODUTO DE AÇO GALVANIZADO A FOGO TIPO SEMI-PESADO/MÉDIO ROSCA NBR 8133 - ESP. 1,50MM - 3/4"</v>
          </cell>
          <cell r="E2728" t="str">
            <v>M</v>
          </cell>
          <cell r="F2728">
            <v>21.98</v>
          </cell>
          <cell r="G2728">
            <v>9</v>
          </cell>
          <cell r="I2728">
            <v>197.82</v>
          </cell>
        </row>
        <row r="2729">
          <cell r="C2729">
            <v>51649</v>
          </cell>
          <cell r="D2729" t="str">
            <v>ELETRODUTO DE AÇO GALVANIZADO A FOGO TIPO SEMI-PESADO/MÉDIO ROSCA NBR 8133 - ESP. 1,50MM - 4"</v>
          </cell>
          <cell r="E2729" t="str">
            <v>M</v>
          </cell>
          <cell r="F2729">
            <v>110.43</v>
          </cell>
          <cell r="G2729">
            <v>6</v>
          </cell>
          <cell r="I2729">
            <v>662.58</v>
          </cell>
        </row>
        <row r="2730">
          <cell r="C2730">
            <v>51651</v>
          </cell>
          <cell r="D2730" t="str">
            <v>LUVA AÇO GALVANIZADO - 3/4"</v>
          </cell>
          <cell r="E2730" t="str">
            <v>Un</v>
          </cell>
          <cell r="F2730">
            <v>1.96</v>
          </cell>
          <cell r="G2730">
            <v>5</v>
          </cell>
          <cell r="I2730">
            <v>9.8000000000000007</v>
          </cell>
        </row>
        <row r="2731">
          <cell r="C2731">
            <v>51659</v>
          </cell>
          <cell r="D2731" t="str">
            <v>LUVA DE AÇO GALVANIZADO -  4"</v>
          </cell>
          <cell r="E2731" t="str">
            <v>Un</v>
          </cell>
          <cell r="F2731">
            <v>23.88</v>
          </cell>
          <cell r="G2731">
            <v>5</v>
          </cell>
          <cell r="I2731">
            <v>119.4</v>
          </cell>
        </row>
        <row r="2732">
          <cell r="C2732">
            <v>51678</v>
          </cell>
          <cell r="D2732" t="str">
            <v>CURVA 135 AÇO GALV. - 4"</v>
          </cell>
          <cell r="E2732" t="str">
            <v>Un</v>
          </cell>
          <cell r="F2732">
            <v>314.31</v>
          </cell>
          <cell r="G2732">
            <v>1</v>
          </cell>
          <cell r="I2732">
            <v>314.31</v>
          </cell>
        </row>
        <row r="2733">
          <cell r="C2733">
            <v>52431</v>
          </cell>
          <cell r="D2733" t="str">
            <v>ELETRODUTO DE PVC ROSCÁVEL DN: 3/4"</v>
          </cell>
          <cell r="E2733" t="str">
            <v>M</v>
          </cell>
          <cell r="F2733">
            <v>5.88</v>
          </cell>
          <cell r="G2733">
            <v>3</v>
          </cell>
          <cell r="I2733">
            <v>17.64</v>
          </cell>
        </row>
        <row r="2734">
          <cell r="C2734">
            <v>52471</v>
          </cell>
          <cell r="D2734" t="str">
            <v>CURVA 90 PVC RÍGIDO P/ ELETR. ROSC. - 25MM (3/4)</v>
          </cell>
          <cell r="E2734" t="str">
            <v>Un</v>
          </cell>
          <cell r="F2734">
            <v>6.45</v>
          </cell>
          <cell r="G2734">
            <v>3</v>
          </cell>
          <cell r="I2734">
            <v>19.350000000000001</v>
          </cell>
        </row>
        <row r="2735">
          <cell r="C2735">
            <v>52814</v>
          </cell>
          <cell r="D2735" t="str">
            <v>CABO 185;00 MM2 - ISOLAMENTO P/ 0;7 KV - FLEXÍVEL</v>
          </cell>
          <cell r="E2735" t="str">
            <v>M</v>
          </cell>
          <cell r="F2735">
            <v>172.18</v>
          </cell>
          <cell r="G2735">
            <v>30</v>
          </cell>
          <cell r="I2735">
            <v>5165.3999999999996</v>
          </cell>
        </row>
        <row r="2736">
          <cell r="C2736">
            <v>52849</v>
          </cell>
          <cell r="D2736" t="str">
            <v>CABO DE COBRE NU - 50,00MM2</v>
          </cell>
          <cell r="E2736" t="str">
            <v>M</v>
          </cell>
          <cell r="F2736">
            <v>48.96</v>
          </cell>
          <cell r="G2736">
            <v>4</v>
          </cell>
          <cell r="I2736">
            <v>195.84</v>
          </cell>
        </row>
        <row r="2737">
          <cell r="C2737">
            <v>53279</v>
          </cell>
          <cell r="D2737" t="str">
            <v>CHAVE SECCIONADORA TRIP. ABERTURA SOB CARGA - 400A/500V - SEM FUSÍVEIS</v>
          </cell>
          <cell r="E2737" t="str">
            <v>Un</v>
          </cell>
          <cell r="F2737">
            <v>789.63</v>
          </cell>
          <cell r="G2737">
            <v>1</v>
          </cell>
          <cell r="I2737">
            <v>789.63</v>
          </cell>
        </row>
        <row r="2738">
          <cell r="C2738">
            <v>54028</v>
          </cell>
          <cell r="D2738" t="str">
            <v>BARRAMENTO DE COBRE PARA 200A - 25X4MM</v>
          </cell>
          <cell r="E2738" t="str">
            <v>M</v>
          </cell>
          <cell r="F2738">
            <v>127.68</v>
          </cell>
          <cell r="G2738">
            <v>0.2</v>
          </cell>
          <cell r="I2738">
            <v>25.536000000000001</v>
          </cell>
        </row>
        <row r="2739">
          <cell r="C2739">
            <v>54576</v>
          </cell>
          <cell r="D2739" t="str">
            <v>SUPORTE DE FIXAÇÃO PARA 2 DISJUNTORES GERAL</v>
          </cell>
          <cell r="E2739" t="str">
            <v>Un</v>
          </cell>
          <cell r="F2739">
            <v>2.82</v>
          </cell>
          <cell r="G2739">
            <v>2</v>
          </cell>
          <cell r="I2739">
            <v>5.64</v>
          </cell>
        </row>
        <row r="2740">
          <cell r="C2740">
            <v>57214</v>
          </cell>
          <cell r="D2740" t="str">
            <v>CAIXA INSPEÇÃO ATERR.C/TAMPA E ALÇA</v>
          </cell>
          <cell r="E2740" t="str">
            <v>Un</v>
          </cell>
          <cell r="F2740">
            <v>86.93</v>
          </cell>
          <cell r="G2740">
            <v>1</v>
          </cell>
          <cell r="I2740">
            <v>86.93</v>
          </cell>
        </row>
        <row r="2741">
          <cell r="C2741">
            <v>57610</v>
          </cell>
          <cell r="D2741" t="str">
            <v>HASTE TIPO COPPERWELD ALTA CAMADA - 5/8"X3,00M</v>
          </cell>
          <cell r="E2741" t="str">
            <v>Un</v>
          </cell>
          <cell r="F2741">
            <v>160.4</v>
          </cell>
          <cell r="G2741">
            <v>1</v>
          </cell>
          <cell r="I2741">
            <v>160.4</v>
          </cell>
        </row>
        <row r="2742">
          <cell r="C2742">
            <v>58020</v>
          </cell>
          <cell r="D2742" t="str">
            <v>CONECTOR PARA HASTE TIPO COPPERWELD</v>
          </cell>
          <cell r="E2742" t="str">
            <v>Un</v>
          </cell>
          <cell r="F2742">
            <v>61.3</v>
          </cell>
          <cell r="G2742">
            <v>1</v>
          </cell>
          <cell r="I2742">
            <v>61.3</v>
          </cell>
        </row>
        <row r="2743">
          <cell r="C2743">
            <v>58033</v>
          </cell>
          <cell r="D2743" t="str">
            <v>CONECTOR TIPO SPLIT-BOLT PARA CABO DE 95MM2</v>
          </cell>
          <cell r="E2743" t="str">
            <v>Un</v>
          </cell>
          <cell r="F2743">
            <v>33.770000000000003</v>
          </cell>
          <cell r="G2743">
            <v>1</v>
          </cell>
          <cell r="I2743">
            <v>33.770000000000003</v>
          </cell>
        </row>
        <row r="2744">
          <cell r="C2744">
            <v>58037</v>
          </cell>
          <cell r="D2744" t="str">
            <v>CONECTOR TIPO SPLIT-BOLT PARA CABO DE 185MM2</v>
          </cell>
          <cell r="E2744" t="str">
            <v>Un</v>
          </cell>
          <cell r="F2744">
            <v>60.45</v>
          </cell>
          <cell r="G2744">
            <v>6</v>
          </cell>
          <cell r="I2744">
            <v>362.7</v>
          </cell>
        </row>
        <row r="2745">
          <cell r="C2745">
            <v>58412</v>
          </cell>
          <cell r="D2745" t="str">
            <v>BUCHA E ARRUELA DE ZAMACK -  3/4"</v>
          </cell>
          <cell r="E2745" t="str">
            <v>Un</v>
          </cell>
          <cell r="F2745">
            <v>1.1000000000000001</v>
          </cell>
          <cell r="G2745">
            <v>4</v>
          </cell>
          <cell r="I2745">
            <v>4.4000000000000004</v>
          </cell>
        </row>
        <row r="2746">
          <cell r="C2746">
            <v>58420</v>
          </cell>
          <cell r="D2746" t="str">
            <v>BUCHA E ARRUELA DE ZAMACK - 4"</v>
          </cell>
          <cell r="E2746" t="str">
            <v>Un</v>
          </cell>
          <cell r="F2746">
            <v>17.66</v>
          </cell>
          <cell r="G2746">
            <v>6</v>
          </cell>
          <cell r="I2746">
            <v>105.96</v>
          </cell>
        </row>
        <row r="2747">
          <cell r="C2747">
            <v>58602</v>
          </cell>
          <cell r="D2747" t="str">
            <v>POSTE DE CONCRETO DUPLO T - H=7,50M - 90KG</v>
          </cell>
          <cell r="E2747" t="str">
            <v>Un</v>
          </cell>
          <cell r="F2747">
            <v>398.72</v>
          </cell>
          <cell r="G2747">
            <v>1</v>
          </cell>
          <cell r="I2747">
            <v>398.72</v>
          </cell>
        </row>
        <row r="2748">
          <cell r="C2748">
            <v>59005</v>
          </cell>
          <cell r="D2748" t="str">
            <v>ALÇA COM ISOLADOR DE PORCELANA TIPO TELESP</v>
          </cell>
          <cell r="E2748" t="str">
            <v>Un</v>
          </cell>
          <cell r="F2748">
            <v>22.09</v>
          </cell>
          <cell r="G2748">
            <v>1</v>
          </cell>
          <cell r="I2748">
            <v>22.09</v>
          </cell>
        </row>
        <row r="2749">
          <cell r="C2749">
            <v>59010</v>
          </cell>
          <cell r="D2749" t="str">
            <v>ARMAÇÃO SECUNDÁRIA (PRESBOW) - 3 ESTRIBOS</v>
          </cell>
          <cell r="E2749" t="str">
            <v>Un</v>
          </cell>
          <cell r="F2749">
            <v>41.67</v>
          </cell>
          <cell r="G2749">
            <v>1</v>
          </cell>
          <cell r="I2749">
            <v>41.67</v>
          </cell>
        </row>
        <row r="2750">
          <cell r="C2750">
            <v>59020</v>
          </cell>
          <cell r="D2750" t="str">
            <v>BLOCO DE LIGAÇÃO EXT.BLE-2 (CAIXA) C/KIT DE INSTAL: C/ ISOL PORC.2RP, PARAF.PR60 C/ PORC.E SUPORTE TIPO DM-PADR.TELESP</v>
          </cell>
          <cell r="E2750" t="str">
            <v>Un</v>
          </cell>
          <cell r="F2750">
            <v>9.89</v>
          </cell>
          <cell r="G2750">
            <v>1</v>
          </cell>
          <cell r="I2750">
            <v>9.89</v>
          </cell>
        </row>
        <row r="2751">
          <cell r="C2751">
            <v>59021</v>
          </cell>
          <cell r="D2751" t="str">
            <v>CINTA DE AÇO GALVANIZADO DIÂMETRO 170MM</v>
          </cell>
          <cell r="E2751" t="str">
            <v>Un</v>
          </cell>
          <cell r="F2751">
            <v>41.92</v>
          </cell>
          <cell r="G2751">
            <v>6</v>
          </cell>
          <cell r="I2751">
            <v>251.52</v>
          </cell>
        </row>
        <row r="2752">
          <cell r="C2752">
            <v>59030</v>
          </cell>
          <cell r="D2752" t="str">
            <v>FITA ISOLANTE ROLO DE 19MM X 20M - COR PRETA</v>
          </cell>
          <cell r="E2752" t="str">
            <v>M</v>
          </cell>
          <cell r="F2752">
            <v>0.41</v>
          </cell>
          <cell r="G2752">
            <v>7.76</v>
          </cell>
          <cell r="I2752">
            <v>3.1816</v>
          </cell>
        </row>
        <row r="2753">
          <cell r="C2753">
            <v>61082</v>
          </cell>
          <cell r="D2753" t="str">
            <v>DISJUNTOR (MINI) BIPOLAR 80A TIPO EUROPEU</v>
          </cell>
          <cell r="E2753" t="str">
            <v>Un</v>
          </cell>
          <cell r="F2753">
            <v>128.4</v>
          </cell>
          <cell r="G2753">
            <v>2</v>
          </cell>
          <cell r="I2753">
            <v>256.8</v>
          </cell>
        </row>
        <row r="2754">
          <cell r="A2754">
            <v>90162</v>
          </cell>
          <cell r="B2754" t="str">
            <v>ENTRADA AÉREA DE ENERGIA E TELEFONE - 71 À 75KVA</v>
          </cell>
          <cell r="H2754" t="str">
            <v>UN</v>
          </cell>
          <cell r="J2754">
            <v>15742.9</v>
          </cell>
        </row>
        <row r="2755">
          <cell r="C2755">
            <v>2041</v>
          </cell>
          <cell r="D2755" t="str">
            <v>ELETRICISTA (SGSP)</v>
          </cell>
          <cell r="E2755" t="str">
            <v>H</v>
          </cell>
          <cell r="F2755">
            <v>26.73</v>
          </cell>
          <cell r="G2755">
            <v>40</v>
          </cell>
          <cell r="I2755">
            <v>1069.3543999999999</v>
          </cell>
        </row>
        <row r="2756">
          <cell r="C2756">
            <v>2044</v>
          </cell>
          <cell r="D2756" t="str">
            <v>AJUDANTE DE ELETRICISTA (SGSP)</v>
          </cell>
          <cell r="E2756" t="str">
            <v>H</v>
          </cell>
          <cell r="F2756">
            <v>19.559999999999999</v>
          </cell>
          <cell r="G2756">
            <v>40</v>
          </cell>
          <cell r="I2756">
            <v>782.68079999999998</v>
          </cell>
        </row>
        <row r="2757">
          <cell r="C2757">
            <v>17715</v>
          </cell>
          <cell r="D2757" t="str">
            <v>ARAME GALVANIZADO N. 14</v>
          </cell>
          <cell r="E2757" t="str">
            <v>Kg</v>
          </cell>
          <cell r="F2757">
            <v>19.59</v>
          </cell>
          <cell r="G2757">
            <v>0.2</v>
          </cell>
          <cell r="I2757">
            <v>3.9180000000000001</v>
          </cell>
        </row>
        <row r="2758">
          <cell r="C2758">
            <v>50826</v>
          </cell>
          <cell r="D2758" t="str">
            <v>CAIXA PARA MEDIDOR TIPO M EXT - (120X90X25)CM</v>
          </cell>
          <cell r="E2758" t="str">
            <v>Un</v>
          </cell>
          <cell r="F2758">
            <v>1663.68</v>
          </cell>
          <cell r="G2758">
            <v>1</v>
          </cell>
          <cell r="I2758">
            <v>1663.68</v>
          </cell>
        </row>
        <row r="2759">
          <cell r="C2759">
            <v>50827</v>
          </cell>
          <cell r="D2759" t="str">
            <v>CAIXA PARA MEDIDOR TIPO T - (90X60X25)CM</v>
          </cell>
          <cell r="E2759" t="str">
            <v>Un</v>
          </cell>
          <cell r="F2759">
            <v>622.83000000000004</v>
          </cell>
          <cell r="G2759">
            <v>1</v>
          </cell>
          <cell r="I2759">
            <v>622.83000000000004</v>
          </cell>
        </row>
        <row r="2760">
          <cell r="C2760">
            <v>50830</v>
          </cell>
          <cell r="D2760" t="str">
            <v>CAIXA VENEZ. TP.-TELEBRÁS - 15X25X10CM</v>
          </cell>
          <cell r="E2760" t="str">
            <v>Un</v>
          </cell>
          <cell r="F2760">
            <v>86.95</v>
          </cell>
          <cell r="G2760">
            <v>1</v>
          </cell>
          <cell r="I2760">
            <v>86.95</v>
          </cell>
        </row>
        <row r="2761">
          <cell r="C2761">
            <v>51602</v>
          </cell>
          <cell r="D2761" t="str">
            <v>CURVA 90 AÇO GALVANIZADO PARA ELETRODUTO - 3/4"</v>
          </cell>
          <cell r="E2761" t="str">
            <v>Un</v>
          </cell>
          <cell r="F2761">
            <v>7.49</v>
          </cell>
          <cell r="G2761">
            <v>2</v>
          </cell>
          <cell r="I2761">
            <v>14.98</v>
          </cell>
        </row>
        <row r="2762">
          <cell r="C2762">
            <v>51610</v>
          </cell>
          <cell r="D2762" t="str">
            <v>CURVA 90 AÇO GALVANIZADO PARA ELETRODUTO - 4"</v>
          </cell>
          <cell r="E2762" t="str">
            <v>Un</v>
          </cell>
          <cell r="F2762">
            <v>209.57</v>
          </cell>
          <cell r="G2762">
            <v>2</v>
          </cell>
          <cell r="I2762">
            <v>419.14</v>
          </cell>
        </row>
        <row r="2763">
          <cell r="C2763">
            <v>51641</v>
          </cell>
          <cell r="D2763" t="str">
            <v>ELETRODUTO DE AÇO GALVANIZADO A FOGO TIPO SEMI-PESADO/MÉDIO ROSCA NBR 8133 - ESP. 1,50MM - 3/4"</v>
          </cell>
          <cell r="E2763" t="str">
            <v>M</v>
          </cell>
          <cell r="F2763">
            <v>21.98</v>
          </cell>
          <cell r="G2763">
            <v>9</v>
          </cell>
          <cell r="I2763">
            <v>197.82</v>
          </cell>
        </row>
        <row r="2764">
          <cell r="C2764">
            <v>51649</v>
          </cell>
          <cell r="D2764" t="str">
            <v>ELETRODUTO DE AÇO GALVANIZADO A FOGO TIPO SEMI-PESADO/MÉDIO ROSCA NBR 8133 - ESP. 1,50MM - 4"</v>
          </cell>
          <cell r="E2764" t="str">
            <v>M</v>
          </cell>
          <cell r="F2764">
            <v>110.43</v>
          </cell>
          <cell r="G2764">
            <v>6</v>
          </cell>
          <cell r="I2764">
            <v>662.58</v>
          </cell>
        </row>
        <row r="2765">
          <cell r="C2765">
            <v>51651</v>
          </cell>
          <cell r="D2765" t="str">
            <v>LUVA AÇO GALVANIZADO - 3/4"</v>
          </cell>
          <cell r="E2765" t="str">
            <v>Un</v>
          </cell>
          <cell r="F2765">
            <v>1.96</v>
          </cell>
          <cell r="G2765">
            <v>5</v>
          </cell>
          <cell r="I2765">
            <v>9.8000000000000007</v>
          </cell>
        </row>
        <row r="2766">
          <cell r="C2766">
            <v>51659</v>
          </cell>
          <cell r="D2766" t="str">
            <v>LUVA DE AÇO GALVANIZADO -  4"</v>
          </cell>
          <cell r="E2766" t="str">
            <v>Un</v>
          </cell>
          <cell r="F2766">
            <v>23.88</v>
          </cell>
          <cell r="G2766">
            <v>5</v>
          </cell>
          <cell r="I2766">
            <v>119.4</v>
          </cell>
        </row>
        <row r="2767">
          <cell r="C2767">
            <v>51678</v>
          </cell>
          <cell r="D2767" t="str">
            <v>CURVA 135 AÇO GALV. - 4"</v>
          </cell>
          <cell r="E2767" t="str">
            <v>Un</v>
          </cell>
          <cell r="F2767">
            <v>314.31</v>
          </cell>
          <cell r="G2767">
            <v>1</v>
          </cell>
          <cell r="I2767">
            <v>314.31</v>
          </cell>
        </row>
        <row r="2768">
          <cell r="C2768">
            <v>52431</v>
          </cell>
          <cell r="D2768" t="str">
            <v>ELETRODUTO DE PVC ROSCÁVEL DN: 3/4"</v>
          </cell>
          <cell r="E2768" t="str">
            <v>M</v>
          </cell>
          <cell r="F2768">
            <v>5.88</v>
          </cell>
          <cell r="G2768">
            <v>3</v>
          </cell>
          <cell r="I2768">
            <v>17.64</v>
          </cell>
        </row>
        <row r="2769">
          <cell r="C2769">
            <v>52471</v>
          </cell>
          <cell r="D2769" t="str">
            <v>CURVA 90 PVC RÍGIDO P/ ELETR. ROSC. - 25MM (3/4)</v>
          </cell>
          <cell r="E2769" t="str">
            <v>Un</v>
          </cell>
          <cell r="F2769">
            <v>6.45</v>
          </cell>
          <cell r="G2769">
            <v>3</v>
          </cell>
          <cell r="I2769">
            <v>19.350000000000001</v>
          </cell>
        </row>
        <row r="2770">
          <cell r="C2770">
            <v>52815</v>
          </cell>
          <cell r="D2770" t="str">
            <v>CABO 240;00 MM2 - ISOLAMENTO P/ 0;7 KV - FLEXÍVEL</v>
          </cell>
          <cell r="E2770" t="str">
            <v>M</v>
          </cell>
          <cell r="F2770">
            <v>227.55</v>
          </cell>
          <cell r="G2770">
            <v>30</v>
          </cell>
          <cell r="I2770">
            <v>6826.5</v>
          </cell>
        </row>
        <row r="2771">
          <cell r="C2771">
            <v>52849</v>
          </cell>
          <cell r="D2771" t="str">
            <v>CABO DE COBRE NU - 50,00MM2</v>
          </cell>
          <cell r="E2771" t="str">
            <v>M</v>
          </cell>
          <cell r="F2771">
            <v>48.96</v>
          </cell>
          <cell r="G2771">
            <v>4</v>
          </cell>
          <cell r="I2771">
            <v>195.84</v>
          </cell>
        </row>
        <row r="2772">
          <cell r="C2772">
            <v>53279</v>
          </cell>
          <cell r="D2772" t="str">
            <v>CHAVE SECCIONADORA TRIP. ABERTURA SOB CARGA - 400A/500V - SEM FUSÍVEIS</v>
          </cell>
          <cell r="E2772" t="str">
            <v>Un</v>
          </cell>
          <cell r="F2772">
            <v>789.63</v>
          </cell>
          <cell r="G2772">
            <v>1</v>
          </cell>
          <cell r="I2772">
            <v>789.63</v>
          </cell>
        </row>
        <row r="2773">
          <cell r="C2773">
            <v>54028</v>
          </cell>
          <cell r="D2773" t="str">
            <v>BARRAMENTO DE COBRE PARA 200A - 25X4MM</v>
          </cell>
          <cell r="E2773" t="str">
            <v>M</v>
          </cell>
          <cell r="F2773">
            <v>127.68</v>
          </cell>
          <cell r="G2773">
            <v>0.2</v>
          </cell>
          <cell r="I2773">
            <v>25.536000000000001</v>
          </cell>
        </row>
        <row r="2774">
          <cell r="C2774">
            <v>54576</v>
          </cell>
          <cell r="D2774" t="str">
            <v>SUPORTE DE FIXAÇÃO PARA 2 DISJUNTORES GERAL</v>
          </cell>
          <cell r="E2774" t="str">
            <v>Un</v>
          </cell>
          <cell r="F2774">
            <v>2.82</v>
          </cell>
          <cell r="G2774">
            <v>2</v>
          </cell>
          <cell r="I2774">
            <v>5.64</v>
          </cell>
        </row>
        <row r="2775">
          <cell r="C2775">
            <v>57214</v>
          </cell>
          <cell r="D2775" t="str">
            <v>CAIXA INSPEÇÃO ATERR.C/TAMPA E ALÇA</v>
          </cell>
          <cell r="E2775" t="str">
            <v>Un</v>
          </cell>
          <cell r="F2775">
            <v>86.93</v>
          </cell>
          <cell r="G2775">
            <v>1</v>
          </cell>
          <cell r="I2775">
            <v>86.93</v>
          </cell>
        </row>
        <row r="2776">
          <cell r="C2776">
            <v>57610</v>
          </cell>
          <cell r="D2776" t="str">
            <v>HASTE TIPO COPPERWELD ALTA CAMADA - 5/8"X3,00M</v>
          </cell>
          <cell r="E2776" t="str">
            <v>Un</v>
          </cell>
          <cell r="F2776">
            <v>160.4</v>
          </cell>
          <cell r="G2776">
            <v>1</v>
          </cell>
          <cell r="I2776">
            <v>160.4</v>
          </cell>
        </row>
        <row r="2777">
          <cell r="C2777">
            <v>58020</v>
          </cell>
          <cell r="D2777" t="str">
            <v>CONECTOR PARA HASTE TIPO COPPERWELD</v>
          </cell>
          <cell r="E2777" t="str">
            <v>Un</v>
          </cell>
          <cell r="F2777">
            <v>61.3</v>
          </cell>
          <cell r="G2777">
            <v>1</v>
          </cell>
          <cell r="I2777">
            <v>61.3</v>
          </cell>
        </row>
        <row r="2778">
          <cell r="C2778">
            <v>58035</v>
          </cell>
          <cell r="D2778" t="str">
            <v>CONECTOR TIPO SPLIT-BOLT PARA CABO DE 120MM2</v>
          </cell>
          <cell r="E2778" t="str">
            <v>Un</v>
          </cell>
          <cell r="F2778">
            <v>37.44</v>
          </cell>
          <cell r="G2778">
            <v>1</v>
          </cell>
          <cell r="I2778">
            <v>37.44</v>
          </cell>
        </row>
        <row r="2779">
          <cell r="C2779">
            <v>58038</v>
          </cell>
          <cell r="D2779" t="str">
            <v>CONECTOR TIPO SPLIT-BOLT PARA CABO DE 240MM2</v>
          </cell>
          <cell r="E2779" t="str">
            <v>Un</v>
          </cell>
          <cell r="F2779">
            <v>75.81</v>
          </cell>
          <cell r="G2779">
            <v>6</v>
          </cell>
          <cell r="I2779">
            <v>454.86</v>
          </cell>
        </row>
        <row r="2780">
          <cell r="C2780">
            <v>58412</v>
          </cell>
          <cell r="D2780" t="str">
            <v>BUCHA E ARRUELA DE ZAMACK -  3/4"</v>
          </cell>
          <cell r="E2780" t="str">
            <v>Un</v>
          </cell>
          <cell r="F2780">
            <v>1.1000000000000001</v>
          </cell>
          <cell r="G2780">
            <v>4</v>
          </cell>
          <cell r="I2780">
            <v>4.4000000000000004</v>
          </cell>
        </row>
        <row r="2781">
          <cell r="C2781">
            <v>58420</v>
          </cell>
          <cell r="D2781" t="str">
            <v>BUCHA E ARRUELA DE ZAMACK - 4"</v>
          </cell>
          <cell r="E2781" t="str">
            <v>Un</v>
          </cell>
          <cell r="F2781">
            <v>17.66</v>
          </cell>
          <cell r="G2781">
            <v>6</v>
          </cell>
          <cell r="I2781">
            <v>105.96</v>
          </cell>
        </row>
        <row r="2782">
          <cell r="C2782">
            <v>58602</v>
          </cell>
          <cell r="D2782" t="str">
            <v>POSTE DE CONCRETO DUPLO T - H=7,50M - 90KG</v>
          </cell>
          <cell r="E2782" t="str">
            <v>Un</v>
          </cell>
          <cell r="F2782">
            <v>398.72</v>
          </cell>
          <cell r="G2782">
            <v>1</v>
          </cell>
          <cell r="I2782">
            <v>398.72</v>
          </cell>
        </row>
        <row r="2783">
          <cell r="C2783">
            <v>59005</v>
          </cell>
          <cell r="D2783" t="str">
            <v>ALÇA COM ISOLADOR DE PORCELANA TIPO TELESP</v>
          </cell>
          <cell r="E2783" t="str">
            <v>Un</v>
          </cell>
          <cell r="F2783">
            <v>22.09</v>
          </cell>
          <cell r="G2783">
            <v>1</v>
          </cell>
          <cell r="I2783">
            <v>22.09</v>
          </cell>
        </row>
        <row r="2784">
          <cell r="C2784">
            <v>59010</v>
          </cell>
          <cell r="D2784" t="str">
            <v>ARMAÇÃO SECUNDÁRIA (PRESBOW) - 3 ESTRIBOS</v>
          </cell>
          <cell r="E2784" t="str">
            <v>Un</v>
          </cell>
          <cell r="F2784">
            <v>41.67</v>
          </cell>
          <cell r="G2784">
            <v>1</v>
          </cell>
          <cell r="I2784">
            <v>41.67</v>
          </cell>
        </row>
        <row r="2785">
          <cell r="C2785">
            <v>59020</v>
          </cell>
          <cell r="D2785" t="str">
            <v>BLOCO DE LIGAÇÃO EXT.BLE-2 (CAIXA) C/KIT DE INSTAL: C/ ISOL PORC.2RP, PARAF.PR60 C/ PORC.E SUPORTE TIPO DM-PADR.TELESP</v>
          </cell>
          <cell r="E2785" t="str">
            <v>Un</v>
          </cell>
          <cell r="F2785">
            <v>9.89</v>
          </cell>
          <cell r="G2785">
            <v>1</v>
          </cell>
          <cell r="I2785">
            <v>9.89</v>
          </cell>
        </row>
        <row r="2786">
          <cell r="C2786">
            <v>59021</v>
          </cell>
          <cell r="D2786" t="str">
            <v>CINTA DE AÇO GALVANIZADO DIÂMETRO 170MM</v>
          </cell>
          <cell r="E2786" t="str">
            <v>Un</v>
          </cell>
          <cell r="F2786">
            <v>41.92</v>
          </cell>
          <cell r="G2786">
            <v>6</v>
          </cell>
          <cell r="I2786">
            <v>251.52</v>
          </cell>
        </row>
        <row r="2787">
          <cell r="C2787">
            <v>59030</v>
          </cell>
          <cell r="D2787" t="str">
            <v>FITA ISOLANTE ROLO DE 19MM X 20M - COR PRETA</v>
          </cell>
          <cell r="E2787" t="str">
            <v>M</v>
          </cell>
          <cell r="F2787">
            <v>0.41</v>
          </cell>
          <cell r="G2787">
            <v>8.15</v>
          </cell>
          <cell r="I2787">
            <v>3.3414999999999999</v>
          </cell>
        </row>
        <row r="2788">
          <cell r="C2788">
            <v>61082</v>
          </cell>
          <cell r="D2788" t="str">
            <v>DISJUNTOR (MINI) BIPOLAR 80A TIPO EUROPEU</v>
          </cell>
          <cell r="E2788" t="str">
            <v>Un</v>
          </cell>
          <cell r="F2788">
            <v>128.4</v>
          </cell>
          <cell r="G2788">
            <v>2</v>
          </cell>
          <cell r="I2788">
            <v>256.8</v>
          </cell>
        </row>
        <row r="2789">
          <cell r="A2789">
            <v>90190</v>
          </cell>
          <cell r="B2789" t="str">
            <v>ENTRADA AÉREA DE TELEFONE</v>
          </cell>
          <cell r="H2789" t="str">
            <v>UN</v>
          </cell>
          <cell r="J2789">
            <v>1654.85</v>
          </cell>
        </row>
        <row r="2790">
          <cell r="C2790">
            <v>2020</v>
          </cell>
          <cell r="D2790" t="str">
            <v>PEDREIRO (SGSP)</v>
          </cell>
          <cell r="E2790" t="str">
            <v>H</v>
          </cell>
          <cell r="F2790">
            <v>24.28</v>
          </cell>
          <cell r="G2790">
            <v>3</v>
          </cell>
          <cell r="I2790">
            <v>72.854200000000006</v>
          </cell>
        </row>
        <row r="2791">
          <cell r="C2791">
            <v>2041</v>
          </cell>
          <cell r="D2791" t="str">
            <v>ELETRICISTA (SGSP)</v>
          </cell>
          <cell r="E2791" t="str">
            <v>H</v>
          </cell>
          <cell r="F2791">
            <v>26.73</v>
          </cell>
          <cell r="G2791">
            <v>2</v>
          </cell>
          <cell r="I2791">
            <v>53.467700000000001</v>
          </cell>
        </row>
        <row r="2792">
          <cell r="C2792">
            <v>2044</v>
          </cell>
          <cell r="D2792" t="str">
            <v>AJUDANTE DE ELETRICISTA (SGSP)</v>
          </cell>
          <cell r="E2792" t="str">
            <v>H</v>
          </cell>
          <cell r="F2792">
            <v>19.559999999999999</v>
          </cell>
          <cell r="G2792">
            <v>2</v>
          </cell>
          <cell r="I2792">
            <v>39.134</v>
          </cell>
        </row>
        <row r="2793">
          <cell r="C2793">
            <v>2099</v>
          </cell>
          <cell r="D2793" t="str">
            <v>SERVENTE (SGSP)</v>
          </cell>
          <cell r="E2793" t="str">
            <v>H</v>
          </cell>
          <cell r="F2793">
            <v>19.59</v>
          </cell>
          <cell r="G2793">
            <v>2.4735</v>
          </cell>
          <cell r="I2793">
            <v>48.462699999999998</v>
          </cell>
        </row>
        <row r="2794">
          <cell r="C2794">
            <v>10542</v>
          </cell>
          <cell r="D2794" t="str">
            <v>PEDRA BRITADA NÚMERO 1</v>
          </cell>
          <cell r="E2794" t="str">
            <v>M3</v>
          </cell>
          <cell r="F2794">
            <v>93.32</v>
          </cell>
          <cell r="G2794">
            <v>0.03</v>
          </cell>
          <cell r="I2794">
            <v>2.7995999999999999</v>
          </cell>
        </row>
        <row r="2795">
          <cell r="C2795">
            <v>10543</v>
          </cell>
          <cell r="D2795" t="str">
            <v>PEDRA BRITADA NÚMERO 2</v>
          </cell>
          <cell r="E2795" t="str">
            <v>M3</v>
          </cell>
          <cell r="F2795">
            <v>96.15</v>
          </cell>
          <cell r="G2795">
            <v>0.01</v>
          </cell>
          <cell r="I2795">
            <v>0.96150000000000002</v>
          </cell>
        </row>
        <row r="2796">
          <cell r="C2796">
            <v>10630</v>
          </cell>
          <cell r="D2796" t="str">
            <v>ARGAMASSA DE CIMENTO COM AREIA GROSSA 1:3</v>
          </cell>
          <cell r="E2796" t="str">
            <v>M3</v>
          </cell>
          <cell r="F2796">
            <v>634.78</v>
          </cell>
          <cell r="G2796">
            <v>3.9E-2</v>
          </cell>
          <cell r="I2796">
            <v>24.756399999999999</v>
          </cell>
        </row>
        <row r="2797">
          <cell r="C2797">
            <v>10648</v>
          </cell>
          <cell r="D2797" t="str">
            <v>ARGAMASSA MISTA COM AREIA GROSSA 1:2:8</v>
          </cell>
          <cell r="E2797" t="str">
            <v>M3</v>
          </cell>
          <cell r="F2797">
            <v>582.22</v>
          </cell>
          <cell r="G2797">
            <v>1.37E-2</v>
          </cell>
          <cell r="I2797">
            <v>7.9763999999999999</v>
          </cell>
        </row>
        <row r="2798">
          <cell r="C2798">
            <v>12580</v>
          </cell>
          <cell r="D2798" t="str">
            <v>TIJOLO MAÇICO DE BARRO COMUM</v>
          </cell>
          <cell r="E2798" t="str">
            <v>Un</v>
          </cell>
          <cell r="F2798">
            <v>0.5</v>
          </cell>
          <cell r="G2798">
            <v>57</v>
          </cell>
          <cell r="I2798">
            <v>28.5</v>
          </cell>
        </row>
        <row r="2799">
          <cell r="C2799">
            <v>14040</v>
          </cell>
          <cell r="D2799" t="str">
            <v>TINTA BETUMINOSA PARA CONCRETO E ALVENARIA</v>
          </cell>
          <cell r="E2799" t="str">
            <v>L</v>
          </cell>
          <cell r="F2799">
            <v>18.93</v>
          </cell>
          <cell r="G2799">
            <v>0.34</v>
          </cell>
          <cell r="I2799">
            <v>6.4362000000000004</v>
          </cell>
        </row>
        <row r="2800">
          <cell r="C2800">
            <v>50010</v>
          </cell>
          <cell r="D2800" t="str">
            <v>POSTE DE AÇO GALVANIZADO - RETO - ENGASTADO - H= 6,00M LIVRES</v>
          </cell>
          <cell r="E2800" t="str">
            <v>Un</v>
          </cell>
          <cell r="F2800">
            <v>1092.1300000000001</v>
          </cell>
          <cell r="G2800">
            <v>1</v>
          </cell>
          <cell r="I2800">
            <v>1092.1300000000001</v>
          </cell>
        </row>
        <row r="2801">
          <cell r="C2801">
            <v>51602</v>
          </cell>
          <cell r="D2801" t="str">
            <v>CURVA 90 AÇO GALVANIZADO PARA ELETRODUTO - 3/4"</v>
          </cell>
          <cell r="E2801" t="str">
            <v>Un</v>
          </cell>
          <cell r="F2801">
            <v>7.49</v>
          </cell>
          <cell r="G2801">
            <v>2</v>
          </cell>
          <cell r="I2801">
            <v>14.98</v>
          </cell>
        </row>
        <row r="2802">
          <cell r="C2802">
            <v>52431</v>
          </cell>
          <cell r="D2802" t="str">
            <v>ELETRODUTO DE PVC ROSCÁVEL DN: 3/4"</v>
          </cell>
          <cell r="E2802" t="str">
            <v>M</v>
          </cell>
          <cell r="F2802">
            <v>5.88</v>
          </cell>
          <cell r="G2802">
            <v>5.5</v>
          </cell>
          <cell r="I2802">
            <v>32.340000000000003</v>
          </cell>
        </row>
        <row r="2803">
          <cell r="C2803">
            <v>59005</v>
          </cell>
          <cell r="D2803" t="str">
            <v>ALÇA COM ISOLADOR DE PORCELANA TIPO TELESP</v>
          </cell>
          <cell r="E2803" t="str">
            <v>Un</v>
          </cell>
          <cell r="F2803">
            <v>22.09</v>
          </cell>
          <cell r="G2803">
            <v>1</v>
          </cell>
          <cell r="I2803">
            <v>22.09</v>
          </cell>
        </row>
        <row r="2804">
          <cell r="C2804">
            <v>59020</v>
          </cell>
          <cell r="D2804" t="str">
            <v>BLOCO DE LIGAÇÃO EXT.BLE-2 (CAIXA) C/KIT DE INSTAL: C/ ISOL PORC.2RP, PARAF.PR60 C/ PORC.E SUPORTE TIPO DM-PADR.TELESP</v>
          </cell>
          <cell r="E2804" t="str">
            <v>Un</v>
          </cell>
          <cell r="F2804">
            <v>9.89</v>
          </cell>
          <cell r="G2804">
            <v>1</v>
          </cell>
          <cell r="I2804">
            <v>9.89</v>
          </cell>
        </row>
        <row r="2805">
          <cell r="C2805">
            <v>59021</v>
          </cell>
          <cell r="D2805" t="str">
            <v>CINTA DE AÇO GALVANIZADO DIÂMETRO 170MM</v>
          </cell>
          <cell r="E2805" t="str">
            <v>Un</v>
          </cell>
          <cell r="F2805">
            <v>41.92</v>
          </cell>
          <cell r="G2805">
            <v>2</v>
          </cell>
          <cell r="I2805">
            <v>83.84</v>
          </cell>
        </row>
        <row r="2806">
          <cell r="C2806">
            <v>59040</v>
          </cell>
          <cell r="D2806" t="str">
            <v>TAMPA METÁLICA COM REQUADRO DE 30X30CM (FERRO FUNDIDO)</v>
          </cell>
          <cell r="E2806" t="str">
            <v>Un</v>
          </cell>
          <cell r="F2806">
            <v>114.23</v>
          </cell>
          <cell r="G2806">
            <v>1</v>
          </cell>
          <cell r="I2806">
            <v>114.23</v>
          </cell>
        </row>
        <row r="2807">
          <cell r="A2807">
            <v>90201</v>
          </cell>
          <cell r="B2807" t="str">
            <v>ELETRODUTO DE PVC RÍGIDO, ROSCÁVEL - 20MM (1/2")</v>
          </cell>
          <cell r="H2807" t="str">
            <v>M</v>
          </cell>
          <cell r="J2807">
            <v>18.989999999999998</v>
          </cell>
        </row>
        <row r="2808">
          <cell r="C2808">
            <v>2041</v>
          </cell>
          <cell r="D2808" t="str">
            <v>ELETRICISTA (SGSP)</v>
          </cell>
          <cell r="E2808" t="str">
            <v>H</v>
          </cell>
          <cell r="F2808">
            <v>26.73</v>
          </cell>
          <cell r="G2808">
            <v>0.3</v>
          </cell>
          <cell r="I2808">
            <v>8.0200999999999993</v>
          </cell>
        </row>
        <row r="2809">
          <cell r="C2809">
            <v>2044</v>
          </cell>
          <cell r="D2809" t="str">
            <v>AJUDANTE DE ELETRICISTA (SGSP)</v>
          </cell>
          <cell r="E2809" t="str">
            <v>H</v>
          </cell>
          <cell r="F2809">
            <v>19.559999999999999</v>
          </cell>
          <cell r="G2809">
            <v>0.3</v>
          </cell>
          <cell r="I2809">
            <v>5.8700999999999999</v>
          </cell>
        </row>
        <row r="2810">
          <cell r="C2810">
            <v>52430</v>
          </cell>
          <cell r="D2810" t="str">
            <v>ELETRODUTO DE PVC ROSCÁVEL DN: 1/2"</v>
          </cell>
          <cell r="E2810" t="str">
            <v>M</v>
          </cell>
          <cell r="F2810">
            <v>4.6399999999999997</v>
          </cell>
          <cell r="G2810">
            <v>1.1000000000000001</v>
          </cell>
          <cell r="I2810">
            <v>5.1040000000000001</v>
          </cell>
        </row>
        <row r="2811">
          <cell r="A2811">
            <v>90202</v>
          </cell>
          <cell r="B2811" t="str">
            <v>ELETRODUTO DE PVC RÍGIDO, ROSCÁVEL - 25MM (3/4")</v>
          </cell>
          <cell r="H2811" t="str">
            <v>M</v>
          </cell>
          <cell r="J2811">
            <v>20.36</v>
          </cell>
        </row>
        <row r="2812">
          <cell r="C2812">
            <v>2041</v>
          </cell>
          <cell r="D2812" t="str">
            <v>ELETRICISTA (SGSP)</v>
          </cell>
          <cell r="E2812" t="str">
            <v>H</v>
          </cell>
          <cell r="F2812">
            <v>26.73</v>
          </cell>
          <cell r="G2812">
            <v>0.3</v>
          </cell>
          <cell r="I2812">
            <v>8.0200999999999993</v>
          </cell>
        </row>
        <row r="2813">
          <cell r="C2813">
            <v>2044</v>
          </cell>
          <cell r="D2813" t="str">
            <v>AJUDANTE DE ELETRICISTA (SGSP)</v>
          </cell>
          <cell r="E2813" t="str">
            <v>H</v>
          </cell>
          <cell r="F2813">
            <v>19.559999999999999</v>
          </cell>
          <cell r="G2813">
            <v>0.3</v>
          </cell>
          <cell r="I2813">
            <v>5.8700999999999999</v>
          </cell>
        </row>
        <row r="2814">
          <cell r="C2814">
            <v>52431</v>
          </cell>
          <cell r="D2814" t="str">
            <v>ELETRODUTO DE PVC ROSCÁVEL DN: 3/4"</v>
          </cell>
          <cell r="E2814" t="str">
            <v>M</v>
          </cell>
          <cell r="F2814">
            <v>5.88</v>
          </cell>
          <cell r="G2814">
            <v>1.1000000000000001</v>
          </cell>
          <cell r="I2814">
            <v>6.468</v>
          </cell>
        </row>
        <row r="2815">
          <cell r="A2815">
            <v>90203</v>
          </cell>
          <cell r="B2815" t="str">
            <v>ELETRODUTO DE PVC RÍGIDO, ROSCÁVEL - 32MM (1")</v>
          </cell>
          <cell r="H2815" t="str">
            <v>M</v>
          </cell>
          <cell r="J2815">
            <v>23.71</v>
          </cell>
        </row>
        <row r="2816">
          <cell r="C2816">
            <v>2041</v>
          </cell>
          <cell r="D2816" t="str">
            <v>ELETRICISTA (SGSP)</v>
          </cell>
          <cell r="E2816" t="str">
            <v>H</v>
          </cell>
          <cell r="F2816">
            <v>26.73</v>
          </cell>
          <cell r="G2816">
            <v>0.3</v>
          </cell>
          <cell r="I2816">
            <v>8.0200999999999993</v>
          </cell>
        </row>
        <row r="2817">
          <cell r="C2817">
            <v>2044</v>
          </cell>
          <cell r="D2817" t="str">
            <v>AJUDANTE DE ELETRICISTA (SGSP)</v>
          </cell>
          <cell r="E2817" t="str">
            <v>H</v>
          </cell>
          <cell r="F2817">
            <v>19.559999999999999</v>
          </cell>
          <cell r="G2817">
            <v>0.3</v>
          </cell>
          <cell r="I2817">
            <v>5.8700999999999999</v>
          </cell>
        </row>
        <row r="2818">
          <cell r="C2818">
            <v>52432</v>
          </cell>
          <cell r="D2818" t="str">
            <v>ELETRODUTO DE PVC ROSCÁVEL DN: 1"</v>
          </cell>
          <cell r="E2818" t="str">
            <v>M</v>
          </cell>
          <cell r="F2818">
            <v>8.93</v>
          </cell>
          <cell r="G2818">
            <v>1.1000000000000001</v>
          </cell>
          <cell r="I2818">
            <v>9.8230000000000004</v>
          </cell>
        </row>
        <row r="2819">
          <cell r="A2819">
            <v>90204</v>
          </cell>
          <cell r="B2819" t="str">
            <v>ELETRODUTO DE PVC RÍGIDO, ROSCÁVEL - 40MM (1 1/4")</v>
          </cell>
          <cell r="H2819" t="str">
            <v>M</v>
          </cell>
          <cell r="J2819">
            <v>35.200000000000003</v>
          </cell>
        </row>
        <row r="2820">
          <cell r="C2820">
            <v>2041</v>
          </cell>
          <cell r="D2820" t="str">
            <v>ELETRICISTA (SGSP)</v>
          </cell>
          <cell r="E2820" t="str">
            <v>H</v>
          </cell>
          <cell r="F2820">
            <v>26.73</v>
          </cell>
          <cell r="G2820">
            <v>0.45</v>
          </cell>
          <cell r="I2820">
            <v>12.030200000000001</v>
          </cell>
        </row>
        <row r="2821">
          <cell r="C2821">
            <v>2044</v>
          </cell>
          <cell r="D2821" t="str">
            <v>AJUDANTE DE ELETRICISTA (SGSP)</v>
          </cell>
          <cell r="E2821" t="str">
            <v>H</v>
          </cell>
          <cell r="F2821">
            <v>19.559999999999999</v>
          </cell>
          <cell r="G2821">
            <v>0.45</v>
          </cell>
          <cell r="I2821">
            <v>8.8050999999999995</v>
          </cell>
        </row>
        <row r="2822">
          <cell r="C2822">
            <v>52433</v>
          </cell>
          <cell r="D2822" t="str">
            <v>ELETRODUTO DE PVC ROSCÁVEL DN: 1.1/4"</v>
          </cell>
          <cell r="E2822" t="str">
            <v>M</v>
          </cell>
          <cell r="F2822">
            <v>13.06</v>
          </cell>
          <cell r="G2822">
            <v>1.1000000000000001</v>
          </cell>
          <cell r="I2822">
            <v>14.366</v>
          </cell>
        </row>
        <row r="2823">
          <cell r="A2823">
            <v>90205</v>
          </cell>
          <cell r="B2823" t="str">
            <v>ELETRODUTO DE PVC RÍGIDO, ROSCÁVEL - 50MM (1 1/2")</v>
          </cell>
          <cell r="H2823" t="str">
            <v>M</v>
          </cell>
          <cell r="J2823">
            <v>36.909999999999997</v>
          </cell>
        </row>
        <row r="2824">
          <cell r="C2824">
            <v>2041</v>
          </cell>
          <cell r="D2824" t="str">
            <v>ELETRICISTA (SGSP)</v>
          </cell>
          <cell r="E2824" t="str">
            <v>H</v>
          </cell>
          <cell r="F2824">
            <v>26.73</v>
          </cell>
          <cell r="G2824">
            <v>0.45</v>
          </cell>
          <cell r="I2824">
            <v>12.030200000000001</v>
          </cell>
        </row>
        <row r="2825">
          <cell r="C2825">
            <v>2044</v>
          </cell>
          <cell r="D2825" t="str">
            <v>AJUDANTE DE ELETRICISTA (SGSP)</v>
          </cell>
          <cell r="E2825" t="str">
            <v>H</v>
          </cell>
          <cell r="F2825">
            <v>19.559999999999999</v>
          </cell>
          <cell r="G2825">
            <v>0.45</v>
          </cell>
          <cell r="I2825">
            <v>8.8050999999999995</v>
          </cell>
        </row>
        <row r="2826">
          <cell r="C2826">
            <v>52434</v>
          </cell>
          <cell r="D2826" t="str">
            <v>ELETRODUTO DE PVC ROSCÁVEL DN: 1.1/2"</v>
          </cell>
          <cell r="E2826" t="str">
            <v>M</v>
          </cell>
          <cell r="F2826">
            <v>14.61</v>
          </cell>
          <cell r="G2826">
            <v>1.1000000000000001</v>
          </cell>
          <cell r="I2826">
            <v>16.071000000000002</v>
          </cell>
        </row>
        <row r="2827">
          <cell r="A2827">
            <v>90206</v>
          </cell>
          <cell r="B2827" t="str">
            <v>ELETRODUTO DE PVC RÍGIDO, ROSCÁVEL - 60MM (2")</v>
          </cell>
          <cell r="H2827" t="str">
            <v>M</v>
          </cell>
          <cell r="J2827">
            <v>41.9</v>
          </cell>
        </row>
        <row r="2828">
          <cell r="C2828">
            <v>2041</v>
          </cell>
          <cell r="D2828" t="str">
            <v>ELETRICISTA (SGSP)</v>
          </cell>
          <cell r="E2828" t="str">
            <v>H</v>
          </cell>
          <cell r="F2828">
            <v>26.73</v>
          </cell>
          <cell r="G2828">
            <v>0.45</v>
          </cell>
          <cell r="I2828">
            <v>12.030200000000001</v>
          </cell>
        </row>
        <row r="2829">
          <cell r="C2829">
            <v>2044</v>
          </cell>
          <cell r="D2829" t="str">
            <v>AJUDANTE DE ELETRICISTA (SGSP)</v>
          </cell>
          <cell r="E2829" t="str">
            <v>H</v>
          </cell>
          <cell r="F2829">
            <v>19.559999999999999</v>
          </cell>
          <cell r="G2829">
            <v>0.45</v>
          </cell>
          <cell r="I2829">
            <v>8.8050999999999995</v>
          </cell>
        </row>
        <row r="2830">
          <cell r="C2830">
            <v>52435</v>
          </cell>
          <cell r="D2830" t="str">
            <v>ELETRODUTO DE PVC ROSCÁVEL DN: 2"</v>
          </cell>
          <cell r="E2830" t="str">
            <v>M</v>
          </cell>
          <cell r="F2830">
            <v>19.149999999999999</v>
          </cell>
          <cell r="G2830">
            <v>1.1000000000000001</v>
          </cell>
          <cell r="I2830">
            <v>21.065000000000001</v>
          </cell>
        </row>
        <row r="2831">
          <cell r="A2831">
            <v>90207</v>
          </cell>
          <cell r="B2831" t="str">
            <v>ELETRODUTO DE PVC RÍGIDO, ROSCÁVEL - 75MM (2 1/2")</v>
          </cell>
          <cell r="H2831" t="str">
            <v>M</v>
          </cell>
          <cell r="J2831">
            <v>61.64</v>
          </cell>
        </row>
        <row r="2832">
          <cell r="C2832">
            <v>2041</v>
          </cell>
          <cell r="D2832" t="str">
            <v>ELETRICISTA (SGSP)</v>
          </cell>
          <cell r="E2832" t="str">
            <v>H</v>
          </cell>
          <cell r="F2832">
            <v>26.73</v>
          </cell>
          <cell r="G2832">
            <v>0.6</v>
          </cell>
          <cell r="I2832">
            <v>16.040299999999998</v>
          </cell>
        </row>
        <row r="2833">
          <cell r="C2833">
            <v>2044</v>
          </cell>
          <cell r="D2833" t="str">
            <v>AJUDANTE DE ELETRICISTA (SGSP)</v>
          </cell>
          <cell r="E2833" t="str">
            <v>H</v>
          </cell>
          <cell r="F2833">
            <v>19.559999999999999</v>
          </cell>
          <cell r="G2833">
            <v>0.6</v>
          </cell>
          <cell r="I2833">
            <v>11.7402</v>
          </cell>
        </row>
        <row r="2834">
          <cell r="C2834">
            <v>52436</v>
          </cell>
          <cell r="D2834" t="str">
            <v>ELETRODUTO DE PVC ROSCÁVEL DN: 2.1/2"</v>
          </cell>
          <cell r="E2834" t="str">
            <v>M</v>
          </cell>
          <cell r="F2834">
            <v>30.78</v>
          </cell>
          <cell r="G2834">
            <v>1.1000000000000001</v>
          </cell>
          <cell r="I2834">
            <v>33.857999999999997</v>
          </cell>
        </row>
        <row r="2835">
          <cell r="A2835">
            <v>90208</v>
          </cell>
          <cell r="B2835" t="str">
            <v>ELETRODUTO DE PVC RÍGIDO, ROSCÁVEL - 85MM (3")</v>
          </cell>
          <cell r="H2835" t="str">
            <v>M</v>
          </cell>
          <cell r="J2835">
            <v>73.42</v>
          </cell>
        </row>
        <row r="2836">
          <cell r="C2836">
            <v>2041</v>
          </cell>
          <cell r="D2836" t="str">
            <v>ELETRICISTA (SGSP)</v>
          </cell>
          <cell r="E2836" t="str">
            <v>H</v>
          </cell>
          <cell r="F2836">
            <v>26.73</v>
          </cell>
          <cell r="G2836">
            <v>0.6</v>
          </cell>
          <cell r="I2836">
            <v>16.040299999999998</v>
          </cell>
        </row>
        <row r="2837">
          <cell r="C2837">
            <v>2044</v>
          </cell>
          <cell r="D2837" t="str">
            <v>AJUDANTE DE ELETRICISTA (SGSP)</v>
          </cell>
          <cell r="E2837" t="str">
            <v>H</v>
          </cell>
          <cell r="F2837">
            <v>19.559999999999999</v>
          </cell>
          <cell r="G2837">
            <v>0.6</v>
          </cell>
          <cell r="I2837">
            <v>11.7402</v>
          </cell>
        </row>
        <row r="2838">
          <cell r="C2838">
            <v>52437</v>
          </cell>
          <cell r="D2838" t="str">
            <v>ELETRODUTO DE PVC ROSCÁVEL DN: 3"</v>
          </cell>
          <cell r="E2838" t="str">
            <v>M</v>
          </cell>
          <cell r="F2838">
            <v>41.49</v>
          </cell>
          <cell r="G2838">
            <v>1.1000000000000001</v>
          </cell>
          <cell r="I2838">
            <v>45.639000000000003</v>
          </cell>
        </row>
        <row r="2839">
          <cell r="A2839">
            <v>90209</v>
          </cell>
          <cell r="B2839" t="str">
            <v>ELETRODUTO DE PVC RÍGIDO, ROSCÁVEL - 110MM (4")</v>
          </cell>
          <cell r="H2839" t="str">
            <v>M</v>
          </cell>
          <cell r="J2839">
            <v>98.82</v>
          </cell>
        </row>
        <row r="2840">
          <cell r="C2840">
            <v>2041</v>
          </cell>
          <cell r="D2840" t="str">
            <v>ELETRICISTA (SGSP)</v>
          </cell>
          <cell r="E2840" t="str">
            <v>H</v>
          </cell>
          <cell r="F2840">
            <v>26.73</v>
          </cell>
          <cell r="G2840">
            <v>0.6</v>
          </cell>
          <cell r="I2840">
            <v>16.040299999999998</v>
          </cell>
        </row>
        <row r="2841">
          <cell r="C2841">
            <v>2044</v>
          </cell>
          <cell r="D2841" t="str">
            <v>AJUDANTE DE ELETRICISTA (SGSP)</v>
          </cell>
          <cell r="E2841" t="str">
            <v>H</v>
          </cell>
          <cell r="F2841">
            <v>19.559999999999999</v>
          </cell>
          <cell r="G2841">
            <v>0.6</v>
          </cell>
          <cell r="I2841">
            <v>11.7402</v>
          </cell>
        </row>
        <row r="2842">
          <cell r="C2842">
            <v>52438</v>
          </cell>
          <cell r="D2842" t="str">
            <v>ELETRODUTO DE PVC ROSCÁVEL DN:4"</v>
          </cell>
          <cell r="E2842" t="str">
            <v>M</v>
          </cell>
          <cell r="F2842">
            <v>64.58</v>
          </cell>
          <cell r="G2842">
            <v>1.1000000000000001</v>
          </cell>
          <cell r="I2842">
            <v>71.037999999999997</v>
          </cell>
        </row>
        <row r="2843">
          <cell r="A2843">
            <v>90211</v>
          </cell>
          <cell r="B2843" t="str">
            <v>ELETRODUTO DE AÇO GALVANIZADO ELETROLÍTICO, TIPO LEVE I - 3/4"</v>
          </cell>
          <cell r="H2843" t="str">
            <v>M</v>
          </cell>
          <cell r="J2843">
            <v>36.22</v>
          </cell>
        </row>
        <row r="2844">
          <cell r="C2844">
            <v>2041</v>
          </cell>
          <cell r="D2844" t="str">
            <v>ELETRICISTA (SGSP)</v>
          </cell>
          <cell r="E2844" t="str">
            <v>H</v>
          </cell>
          <cell r="F2844">
            <v>26.73</v>
          </cell>
          <cell r="G2844">
            <v>0.5</v>
          </cell>
          <cell r="I2844">
            <v>13.366899999999999</v>
          </cell>
        </row>
        <row r="2845">
          <cell r="C2845">
            <v>2044</v>
          </cell>
          <cell r="D2845" t="str">
            <v>AJUDANTE DE ELETRICISTA (SGSP)</v>
          </cell>
          <cell r="E2845" t="str">
            <v>H</v>
          </cell>
          <cell r="F2845">
            <v>19.559999999999999</v>
          </cell>
          <cell r="G2845">
            <v>0.5</v>
          </cell>
          <cell r="I2845">
            <v>9.7835000000000001</v>
          </cell>
        </row>
        <row r="2846">
          <cell r="C2846">
            <v>51631</v>
          </cell>
          <cell r="D2846" t="str">
            <v>ELETRODUTO DE AÇO GALVANIZADO ELETROLÍTICO TIPO LEVE - ROSCA NBR 8133 - ESP. 1,06MM - 3/4"</v>
          </cell>
          <cell r="E2846" t="str">
            <v>M</v>
          </cell>
          <cell r="F2846">
            <v>12.45</v>
          </cell>
          <cell r="G2846">
            <v>1.05</v>
          </cell>
          <cell r="I2846">
            <v>13.0725</v>
          </cell>
        </row>
        <row r="2847">
          <cell r="A2847">
            <v>90212</v>
          </cell>
          <cell r="B2847" t="str">
            <v>ELETRODUTO DE AÇO GALVANIZADO ELETROLÍTICO, TIPO LEVE I - 1"</v>
          </cell>
          <cell r="H2847" t="str">
            <v>M</v>
          </cell>
          <cell r="J2847">
            <v>39.94</v>
          </cell>
        </row>
        <row r="2848">
          <cell r="C2848">
            <v>2041</v>
          </cell>
          <cell r="D2848" t="str">
            <v>ELETRICISTA (SGSP)</v>
          </cell>
          <cell r="E2848" t="str">
            <v>H</v>
          </cell>
          <cell r="F2848">
            <v>26.73</v>
          </cell>
          <cell r="G2848">
            <v>0.5</v>
          </cell>
          <cell r="I2848">
            <v>13.366899999999999</v>
          </cell>
        </row>
        <row r="2849">
          <cell r="C2849">
            <v>2044</v>
          </cell>
          <cell r="D2849" t="str">
            <v>AJUDANTE DE ELETRICISTA (SGSP)</v>
          </cell>
          <cell r="E2849" t="str">
            <v>H</v>
          </cell>
          <cell r="F2849">
            <v>19.559999999999999</v>
          </cell>
          <cell r="G2849">
            <v>0.5</v>
          </cell>
          <cell r="I2849">
            <v>9.7835000000000001</v>
          </cell>
        </row>
        <row r="2850">
          <cell r="C2850">
            <v>51632</v>
          </cell>
          <cell r="D2850" t="str">
            <v>ELETRODUTO DE AÇO GALVANIZADO ELETROLÍTICO TIPO LEVE - ROSCA NBR 8133 - ESP. 1,06MM - 1"</v>
          </cell>
          <cell r="E2850" t="str">
            <v>M</v>
          </cell>
          <cell r="F2850">
            <v>15.99</v>
          </cell>
          <cell r="G2850">
            <v>1.05</v>
          </cell>
          <cell r="I2850">
            <v>16.7895</v>
          </cell>
        </row>
        <row r="2851">
          <cell r="A2851">
            <v>90213</v>
          </cell>
          <cell r="B2851" t="str">
            <v>ELETRODUTO DE AÇO GALVANIZADO ELETROLÍTICO, TIPO LEVE I - 1 1/4"</v>
          </cell>
          <cell r="H2851" t="str">
            <v>M</v>
          </cell>
          <cell r="J2851">
            <v>50.56</v>
          </cell>
        </row>
        <row r="2852">
          <cell r="C2852">
            <v>2041</v>
          </cell>
          <cell r="D2852" t="str">
            <v>ELETRICISTA (SGSP)</v>
          </cell>
          <cell r="E2852" t="str">
            <v>H</v>
          </cell>
          <cell r="F2852">
            <v>26.73</v>
          </cell>
          <cell r="G2852">
            <v>0.75</v>
          </cell>
          <cell r="I2852">
            <v>20.0503</v>
          </cell>
        </row>
        <row r="2853">
          <cell r="C2853">
            <v>2044</v>
          </cell>
          <cell r="D2853" t="str">
            <v>AJUDANTE DE ELETRICISTA (SGSP)</v>
          </cell>
          <cell r="E2853" t="str">
            <v>H</v>
          </cell>
          <cell r="F2853">
            <v>19.559999999999999</v>
          </cell>
          <cell r="G2853">
            <v>0.75</v>
          </cell>
          <cell r="I2853">
            <v>14.6752</v>
          </cell>
        </row>
        <row r="2854">
          <cell r="C2854">
            <v>51633</v>
          </cell>
          <cell r="D2854" t="str">
            <v>ELETRODUTO DE AÇO GALVANIZADO ELETROLÍTICO TIPO LEVE - ROSCA NBR 8133 - ESP. 1,06MM - 1 1/4"</v>
          </cell>
          <cell r="E2854" t="str">
            <v>M</v>
          </cell>
          <cell r="F2854">
            <v>15.08</v>
          </cell>
          <cell r="G2854">
            <v>1.05</v>
          </cell>
          <cell r="I2854">
            <v>15.834</v>
          </cell>
        </row>
        <row r="2855">
          <cell r="A2855">
            <v>90214</v>
          </cell>
          <cell r="B2855" t="str">
            <v>ELETRODUTO DE AÇO GALVANIZADO ELETROLÍTICO, TIPO LEVE I - 1 1/2"</v>
          </cell>
          <cell r="H2855" t="str">
            <v>M</v>
          </cell>
          <cell r="J2855">
            <v>57.94</v>
          </cell>
        </row>
        <row r="2856">
          <cell r="C2856">
            <v>2041</v>
          </cell>
          <cell r="D2856" t="str">
            <v>ELETRICISTA (SGSP)</v>
          </cell>
          <cell r="E2856" t="str">
            <v>H</v>
          </cell>
          <cell r="F2856">
            <v>26.73</v>
          </cell>
          <cell r="G2856">
            <v>0.75</v>
          </cell>
          <cell r="I2856">
            <v>20.0503</v>
          </cell>
        </row>
        <row r="2857">
          <cell r="C2857">
            <v>2044</v>
          </cell>
          <cell r="D2857" t="str">
            <v>AJUDANTE DE ELETRICISTA (SGSP)</v>
          </cell>
          <cell r="E2857" t="str">
            <v>H</v>
          </cell>
          <cell r="F2857">
            <v>19.559999999999999</v>
          </cell>
          <cell r="G2857">
            <v>0.75</v>
          </cell>
          <cell r="I2857">
            <v>14.6752</v>
          </cell>
        </row>
        <row r="2858">
          <cell r="C2858">
            <v>51634</v>
          </cell>
          <cell r="D2858" t="str">
            <v>ELETRODUTO DE AÇO GALVANIZADO ELETROLÍTICO TIPO LEVE - ROSCA NBR 8133 - ESP. 1,06MM - 1 1/2"</v>
          </cell>
          <cell r="E2858" t="str">
            <v>M</v>
          </cell>
          <cell r="F2858">
            <v>22.11</v>
          </cell>
          <cell r="G2858">
            <v>1.05</v>
          </cell>
          <cell r="I2858">
            <v>23.215499999999999</v>
          </cell>
        </row>
        <row r="2859">
          <cell r="A2859">
            <v>90215</v>
          </cell>
          <cell r="B2859" t="str">
            <v>ELETRODUTO DE AÇO GALVANIZADO ELETROLÍTICO, TIPO LEVE I - 2"</v>
          </cell>
          <cell r="H2859" t="str">
            <v>M</v>
          </cell>
          <cell r="J2859">
            <v>85</v>
          </cell>
        </row>
        <row r="2860">
          <cell r="C2860">
            <v>2041</v>
          </cell>
          <cell r="D2860" t="str">
            <v>ELETRICISTA (SGSP)</v>
          </cell>
          <cell r="E2860" t="str">
            <v>H</v>
          </cell>
          <cell r="F2860">
            <v>26.73</v>
          </cell>
          <cell r="G2860">
            <v>0.75</v>
          </cell>
          <cell r="I2860">
            <v>20.0503</v>
          </cell>
        </row>
        <row r="2861">
          <cell r="C2861">
            <v>2044</v>
          </cell>
          <cell r="D2861" t="str">
            <v>AJUDANTE DE ELETRICISTA (SGSP)</v>
          </cell>
          <cell r="E2861" t="str">
            <v>H</v>
          </cell>
          <cell r="F2861">
            <v>19.559999999999999</v>
          </cell>
          <cell r="G2861">
            <v>0.75</v>
          </cell>
          <cell r="I2861">
            <v>14.6752</v>
          </cell>
        </row>
        <row r="2862">
          <cell r="C2862">
            <v>51635</v>
          </cell>
          <cell r="D2862" t="str">
            <v>ELETRODUTO DE AÇO GALVANIZADO ELETROLÍTICO TIPO LEVE - ROSCA NBR 8133 - ESP. 1,50MM - 2"</v>
          </cell>
          <cell r="E2862" t="str">
            <v>M</v>
          </cell>
          <cell r="F2862">
            <v>47.88</v>
          </cell>
          <cell r="G2862">
            <v>1.05</v>
          </cell>
          <cell r="I2862">
            <v>50.274000000000001</v>
          </cell>
        </row>
        <row r="2863">
          <cell r="A2863">
            <v>90216</v>
          </cell>
          <cell r="B2863" t="str">
            <v>ELETRODUTO DE AÇO GALVANIZADO ELETROLÍTICO, TIPO LEVE I - 2 1/2"</v>
          </cell>
          <cell r="H2863" t="str">
            <v>M</v>
          </cell>
          <cell r="J2863">
            <v>97.56</v>
          </cell>
        </row>
        <row r="2864">
          <cell r="C2864">
            <v>2041</v>
          </cell>
          <cell r="D2864" t="str">
            <v>ELETRICISTA (SGSP)</v>
          </cell>
          <cell r="E2864" t="str">
            <v>H</v>
          </cell>
          <cell r="F2864">
            <v>26.73</v>
          </cell>
          <cell r="G2864">
            <v>1</v>
          </cell>
          <cell r="I2864">
            <v>26.733799999999999</v>
          </cell>
        </row>
        <row r="2865">
          <cell r="C2865">
            <v>2044</v>
          </cell>
          <cell r="D2865" t="str">
            <v>AJUDANTE DE ELETRICISTA (SGSP)</v>
          </cell>
          <cell r="E2865" t="str">
            <v>H</v>
          </cell>
          <cell r="F2865">
            <v>19.559999999999999</v>
          </cell>
          <cell r="G2865">
            <v>1</v>
          </cell>
          <cell r="I2865">
            <v>19.567</v>
          </cell>
        </row>
        <row r="2866">
          <cell r="C2866">
            <v>51636</v>
          </cell>
          <cell r="D2866" t="str">
            <v>ELETRODUTO DE AÇO GALVANIZADO ELETROLÍTICO TIPO LEVE - ROSCA NBR 8133 - ESP. 1,50MM - 2 1/2"</v>
          </cell>
          <cell r="E2866" t="str">
            <v>M</v>
          </cell>
          <cell r="F2866">
            <v>48.82</v>
          </cell>
          <cell r="G2866">
            <v>1.05</v>
          </cell>
          <cell r="I2866">
            <v>51.261000000000003</v>
          </cell>
        </row>
        <row r="2867">
          <cell r="A2867">
            <v>90217</v>
          </cell>
          <cell r="B2867" t="str">
            <v>ELETRODUTO DE AÇO GALVANIZADO ELETROLÍTICO, TIPO LEVE I - 3"</v>
          </cell>
          <cell r="H2867" t="str">
            <v>M</v>
          </cell>
          <cell r="J2867">
            <v>107.83</v>
          </cell>
        </row>
        <row r="2868">
          <cell r="C2868">
            <v>2041</v>
          </cell>
          <cell r="D2868" t="str">
            <v>ELETRICISTA (SGSP)</v>
          </cell>
          <cell r="E2868" t="str">
            <v>H</v>
          </cell>
          <cell r="F2868">
            <v>26.73</v>
          </cell>
          <cell r="G2868">
            <v>1</v>
          </cell>
          <cell r="I2868">
            <v>26.733799999999999</v>
          </cell>
        </row>
        <row r="2869">
          <cell r="C2869">
            <v>2044</v>
          </cell>
          <cell r="D2869" t="str">
            <v>AJUDANTE DE ELETRICISTA (SGSP)</v>
          </cell>
          <cell r="E2869" t="str">
            <v>H</v>
          </cell>
          <cell r="F2869">
            <v>19.559999999999999</v>
          </cell>
          <cell r="G2869">
            <v>1</v>
          </cell>
          <cell r="I2869">
            <v>19.567</v>
          </cell>
        </row>
        <row r="2870">
          <cell r="C2870">
            <v>51637</v>
          </cell>
          <cell r="D2870" t="str">
            <v>ELETRODUTO DE AÇO GALVANIZADO ELETROLÍTICO TIPO LEVE - ROSCA NBR 8133 - ESP. 1,50MM - 3"</v>
          </cell>
          <cell r="E2870" t="str">
            <v>M</v>
          </cell>
          <cell r="F2870">
            <v>58.6</v>
          </cell>
          <cell r="G2870">
            <v>1.05</v>
          </cell>
          <cell r="I2870">
            <v>61.53</v>
          </cell>
        </row>
        <row r="2871">
          <cell r="A2871">
            <v>90219</v>
          </cell>
          <cell r="B2871" t="str">
            <v>ELETRODUTO DE AÇO GALVANIZADO ELETROLÍTICO, TIPO LEVE I - 4"</v>
          </cell>
          <cell r="H2871" t="str">
            <v>M</v>
          </cell>
          <cell r="J2871">
            <v>137.37</v>
          </cell>
        </row>
        <row r="2872">
          <cell r="C2872">
            <v>2041</v>
          </cell>
          <cell r="D2872" t="str">
            <v>ELETRICISTA (SGSP)</v>
          </cell>
          <cell r="E2872" t="str">
            <v>H</v>
          </cell>
          <cell r="F2872">
            <v>26.73</v>
          </cell>
          <cell r="G2872">
            <v>1</v>
          </cell>
          <cell r="I2872">
            <v>26.733799999999999</v>
          </cell>
        </row>
        <row r="2873">
          <cell r="C2873">
            <v>2044</v>
          </cell>
          <cell r="D2873" t="str">
            <v>AJUDANTE DE ELETRICISTA (SGSP)</v>
          </cell>
          <cell r="E2873" t="str">
            <v>H</v>
          </cell>
          <cell r="F2873">
            <v>19.559999999999999</v>
          </cell>
          <cell r="G2873">
            <v>1</v>
          </cell>
          <cell r="I2873">
            <v>19.567</v>
          </cell>
        </row>
        <row r="2874">
          <cell r="C2874">
            <v>51639</v>
          </cell>
          <cell r="D2874" t="str">
            <v>ELETRODUTO DE AÇO GALVANIZADO ELETROLÍTICO TIPO LEVE - ROSCA NBR 8133 - ESP. 1,50MM - 4"</v>
          </cell>
          <cell r="E2874" t="str">
            <v>M</v>
          </cell>
          <cell r="F2874">
            <v>86.73</v>
          </cell>
          <cell r="G2874">
            <v>1.05</v>
          </cell>
          <cell r="I2874">
            <v>91.066500000000005</v>
          </cell>
        </row>
        <row r="2875">
          <cell r="A2875">
            <v>90220</v>
          </cell>
          <cell r="B2875" t="str">
            <v>ELETRODUTO DE AÇO GALVANIZADO A FOGO, TIPO SEMI-PESADO/ MÉDIO - 1/2"</v>
          </cell>
          <cell r="H2875" t="str">
            <v>M</v>
          </cell>
          <cell r="J2875">
            <v>42.28</v>
          </cell>
        </row>
        <row r="2876">
          <cell r="C2876">
            <v>2041</v>
          </cell>
          <cell r="D2876" t="str">
            <v>ELETRICISTA (SGSP)</v>
          </cell>
          <cell r="E2876" t="str">
            <v>H</v>
          </cell>
          <cell r="F2876">
            <v>26.73</v>
          </cell>
          <cell r="G2876">
            <v>0.5</v>
          </cell>
          <cell r="I2876">
            <v>13.366899999999999</v>
          </cell>
        </row>
        <row r="2877">
          <cell r="C2877">
            <v>2044</v>
          </cell>
          <cell r="D2877" t="str">
            <v>AJUDANTE DE ELETRICISTA (SGSP)</v>
          </cell>
          <cell r="E2877" t="str">
            <v>H</v>
          </cell>
          <cell r="F2877">
            <v>19.559999999999999</v>
          </cell>
          <cell r="G2877">
            <v>0.5</v>
          </cell>
          <cell r="I2877">
            <v>9.7835000000000001</v>
          </cell>
        </row>
        <row r="2878">
          <cell r="C2878">
            <v>51640</v>
          </cell>
          <cell r="D2878" t="str">
            <v>ELETRODUTO DE AÇO GALVANIZADO A FOGO TIPO SEMI-PESADO/MÉDIO ROSCA NBR 8133 - ESP. 1,50MM - 1/2"</v>
          </cell>
          <cell r="E2878" t="str">
            <v>M</v>
          </cell>
          <cell r="F2878">
            <v>18.22</v>
          </cell>
          <cell r="G2878">
            <v>1.05</v>
          </cell>
          <cell r="I2878">
            <v>19.131</v>
          </cell>
        </row>
        <row r="2879">
          <cell r="A2879">
            <v>90221</v>
          </cell>
          <cell r="B2879" t="str">
            <v>ELETRODUTO DE AÇO GALVANIZADO A FOGO, TIPO SEMI-PESADO/ MÉDIO - 3/4"</v>
          </cell>
          <cell r="H2879" t="str">
            <v>M</v>
          </cell>
          <cell r="J2879">
            <v>46.23</v>
          </cell>
        </row>
        <row r="2880">
          <cell r="C2880">
            <v>2041</v>
          </cell>
          <cell r="D2880" t="str">
            <v>ELETRICISTA (SGSP)</v>
          </cell>
          <cell r="E2880" t="str">
            <v>H</v>
          </cell>
          <cell r="F2880">
            <v>26.73</v>
          </cell>
          <cell r="G2880">
            <v>0.5</v>
          </cell>
          <cell r="I2880">
            <v>13.366899999999999</v>
          </cell>
        </row>
        <row r="2881">
          <cell r="C2881">
            <v>2044</v>
          </cell>
          <cell r="D2881" t="str">
            <v>AJUDANTE DE ELETRICISTA (SGSP)</v>
          </cell>
          <cell r="E2881" t="str">
            <v>H</v>
          </cell>
          <cell r="F2881">
            <v>19.559999999999999</v>
          </cell>
          <cell r="G2881">
            <v>0.5</v>
          </cell>
          <cell r="I2881">
            <v>9.7835000000000001</v>
          </cell>
        </row>
        <row r="2882">
          <cell r="C2882">
            <v>51641</v>
          </cell>
          <cell r="D2882" t="str">
            <v>ELETRODUTO DE AÇO GALVANIZADO A FOGO TIPO SEMI-PESADO/MÉDIO ROSCA NBR 8133 - ESP. 1,50MM - 3/4"</v>
          </cell>
          <cell r="E2882" t="str">
            <v>M</v>
          </cell>
          <cell r="F2882">
            <v>21.98</v>
          </cell>
          <cell r="G2882">
            <v>1.05</v>
          </cell>
          <cell r="I2882">
            <v>23.079000000000001</v>
          </cell>
        </row>
        <row r="2883">
          <cell r="A2883">
            <v>90223</v>
          </cell>
          <cell r="B2883" t="str">
            <v>ELETRODUTO DE AÇO GALVANIZADO A FOGO, TIPO SEMI-PESADO/ MÉDIO - 1 1/4"</v>
          </cell>
          <cell r="H2883" t="str">
            <v>M</v>
          </cell>
          <cell r="J2883">
            <v>62.36</v>
          </cell>
        </row>
        <row r="2884">
          <cell r="C2884">
            <v>2041</v>
          </cell>
          <cell r="D2884" t="str">
            <v>ELETRICISTA (SGSP)</v>
          </cell>
          <cell r="E2884" t="str">
            <v>H</v>
          </cell>
          <cell r="F2884">
            <v>26.73</v>
          </cell>
          <cell r="G2884">
            <v>0.75</v>
          </cell>
          <cell r="I2884">
            <v>20.0503</v>
          </cell>
        </row>
        <row r="2885">
          <cell r="C2885">
            <v>2044</v>
          </cell>
          <cell r="D2885" t="str">
            <v>AJUDANTE DE ELETRICISTA (SGSP)</v>
          </cell>
          <cell r="E2885" t="str">
            <v>H</v>
          </cell>
          <cell r="F2885">
            <v>19.559999999999999</v>
          </cell>
          <cell r="G2885">
            <v>0.75</v>
          </cell>
          <cell r="I2885">
            <v>14.6752</v>
          </cell>
        </row>
        <row r="2886">
          <cell r="C2886">
            <v>51643</v>
          </cell>
          <cell r="D2886" t="str">
            <v>ELETRODUTO DE AÇO GALVANIZADO A FOGO TIPO MÉDIO ROSCA NBR 8133 - ESP. 0,90MM - 1 1/4"</v>
          </cell>
          <cell r="E2886" t="str">
            <v>M</v>
          </cell>
          <cell r="F2886">
            <v>26.32</v>
          </cell>
          <cell r="G2886">
            <v>1.05</v>
          </cell>
          <cell r="I2886">
            <v>27.635999999999999</v>
          </cell>
        </row>
        <row r="2887">
          <cell r="A2887">
            <v>90224</v>
          </cell>
          <cell r="B2887" t="str">
            <v>ELETRODUTO DE AÇO GALVANIZADO A FOGO, TIPO SEMI-PESADO/ MÉDIO - 1 1/2"</v>
          </cell>
          <cell r="H2887" t="str">
            <v>M</v>
          </cell>
          <cell r="J2887">
            <v>67.569999999999993</v>
          </cell>
        </row>
        <row r="2888">
          <cell r="C2888">
            <v>2041</v>
          </cell>
          <cell r="D2888" t="str">
            <v>ELETRICISTA (SGSP)</v>
          </cell>
          <cell r="E2888" t="str">
            <v>H</v>
          </cell>
          <cell r="F2888">
            <v>26.73</v>
          </cell>
          <cell r="G2888">
            <v>0.75</v>
          </cell>
          <cell r="I2888">
            <v>20.0503</v>
          </cell>
        </row>
        <row r="2889">
          <cell r="C2889">
            <v>2044</v>
          </cell>
          <cell r="D2889" t="str">
            <v>AJUDANTE DE ELETRICISTA (SGSP)</v>
          </cell>
          <cell r="E2889" t="str">
            <v>H</v>
          </cell>
          <cell r="F2889">
            <v>19.559999999999999</v>
          </cell>
          <cell r="G2889">
            <v>0.75</v>
          </cell>
          <cell r="I2889">
            <v>14.6752</v>
          </cell>
        </row>
        <row r="2890">
          <cell r="C2890">
            <v>51644</v>
          </cell>
          <cell r="D2890" t="str">
            <v>ELETRODUTO DE AÇO GALVANIZADO A FOGO TIPO MÉDIO ROSCA NBR 8133 - ESP. 0,90MM - 1 1/2"</v>
          </cell>
          <cell r="E2890" t="str">
            <v>M</v>
          </cell>
          <cell r="F2890">
            <v>31.28</v>
          </cell>
          <cell r="G2890">
            <v>1.05</v>
          </cell>
          <cell r="I2890">
            <v>32.844000000000001</v>
          </cell>
        </row>
        <row r="2891">
          <cell r="A2891">
            <v>90225</v>
          </cell>
          <cell r="B2891" t="str">
            <v>ELETRODUTO DE AÇO GALVANIZADO A FOGO, TIPO SEMI-PESADO/ MÉDIO - 2"</v>
          </cell>
          <cell r="H2891" t="str">
            <v>M</v>
          </cell>
          <cell r="J2891">
            <v>76.150000000000006</v>
          </cell>
        </row>
        <row r="2892">
          <cell r="C2892">
            <v>2041</v>
          </cell>
          <cell r="D2892" t="str">
            <v>ELETRICISTA (SGSP)</v>
          </cell>
          <cell r="E2892" t="str">
            <v>H</v>
          </cell>
          <cell r="F2892">
            <v>26.73</v>
          </cell>
          <cell r="G2892">
            <v>0.75</v>
          </cell>
          <cell r="I2892">
            <v>20.0503</v>
          </cell>
        </row>
        <row r="2893">
          <cell r="C2893">
            <v>2044</v>
          </cell>
          <cell r="D2893" t="str">
            <v>AJUDANTE DE ELETRICISTA (SGSP)</v>
          </cell>
          <cell r="E2893" t="str">
            <v>H</v>
          </cell>
          <cell r="F2893">
            <v>19.559999999999999</v>
          </cell>
          <cell r="G2893">
            <v>0.75</v>
          </cell>
          <cell r="I2893">
            <v>14.6752</v>
          </cell>
        </row>
        <row r="2894">
          <cell r="C2894">
            <v>51645</v>
          </cell>
          <cell r="D2894" t="str">
            <v>ELETRODUTO DE AÇO GALVANIZADO A FOGO TIPO MÉDIO ROSCA NBR 8133 - ESP. 0,90MM - 2"</v>
          </cell>
          <cell r="E2894" t="str">
            <v>M</v>
          </cell>
          <cell r="F2894">
            <v>39.450000000000003</v>
          </cell>
          <cell r="G2894">
            <v>1.05</v>
          </cell>
          <cell r="I2894">
            <v>41.422499999999999</v>
          </cell>
        </row>
        <row r="2895">
          <cell r="A2895">
            <v>90226</v>
          </cell>
          <cell r="B2895" t="str">
            <v>ELETRODUTO DE AÇO GALVANIZADO A FOGO, TIPO SEMI-PESADO/ MÉDIO - 2 1/2"</v>
          </cell>
          <cell r="H2895" t="str">
            <v>M</v>
          </cell>
          <cell r="J2895">
            <v>117.44</v>
          </cell>
        </row>
        <row r="2896">
          <cell r="C2896">
            <v>2041</v>
          </cell>
          <cell r="D2896" t="str">
            <v>ELETRICISTA (SGSP)</v>
          </cell>
          <cell r="E2896" t="str">
            <v>H</v>
          </cell>
          <cell r="F2896">
            <v>26.73</v>
          </cell>
          <cell r="G2896">
            <v>1</v>
          </cell>
          <cell r="I2896">
            <v>26.733799999999999</v>
          </cell>
        </row>
        <row r="2897">
          <cell r="C2897">
            <v>2044</v>
          </cell>
          <cell r="D2897" t="str">
            <v>AJUDANTE DE ELETRICISTA (SGSP)</v>
          </cell>
          <cell r="E2897" t="str">
            <v>H</v>
          </cell>
          <cell r="F2897">
            <v>19.559999999999999</v>
          </cell>
          <cell r="G2897">
            <v>1</v>
          </cell>
          <cell r="I2897">
            <v>19.567</v>
          </cell>
        </row>
        <row r="2898">
          <cell r="C2898">
            <v>51646</v>
          </cell>
          <cell r="D2898" t="str">
            <v>ELETRODUTO DE AÇO GALVANIZADO A FOGO TIPO MÉDIO ROSCA NBR 8133 - ESP. 1,20MM - 2 1/2"</v>
          </cell>
          <cell r="E2898" t="str">
            <v>M</v>
          </cell>
          <cell r="F2898">
            <v>67.75</v>
          </cell>
          <cell r="G2898">
            <v>1.05</v>
          </cell>
          <cell r="I2898">
            <v>71.137500000000003</v>
          </cell>
        </row>
        <row r="2899">
          <cell r="A2899">
            <v>90227</v>
          </cell>
          <cell r="B2899" t="str">
            <v>ELETRODUTO DE AÇO GALVANIZADO A FOGO, TIPO SEMI-PESADO/ MÉDIO - 3"</v>
          </cell>
          <cell r="H2899" t="str">
            <v>M</v>
          </cell>
          <cell r="J2899">
            <v>125.71</v>
          </cell>
        </row>
        <row r="2900">
          <cell r="C2900">
            <v>2041</v>
          </cell>
          <cell r="D2900" t="str">
            <v>ELETRICISTA (SGSP)</v>
          </cell>
          <cell r="E2900" t="str">
            <v>H</v>
          </cell>
          <cell r="F2900">
            <v>26.73</v>
          </cell>
          <cell r="G2900">
            <v>1</v>
          </cell>
          <cell r="I2900">
            <v>26.733799999999999</v>
          </cell>
        </row>
        <row r="2901">
          <cell r="C2901">
            <v>2044</v>
          </cell>
          <cell r="D2901" t="str">
            <v>AJUDANTE DE ELETRICISTA (SGSP)</v>
          </cell>
          <cell r="E2901" t="str">
            <v>H</v>
          </cell>
          <cell r="F2901">
            <v>19.559999999999999</v>
          </cell>
          <cell r="G2901">
            <v>1</v>
          </cell>
          <cell r="I2901">
            <v>19.567</v>
          </cell>
        </row>
        <row r="2902">
          <cell r="C2902">
            <v>51647</v>
          </cell>
          <cell r="D2902" t="str">
            <v>ELETRODUTO DE AÇO GALVANIZADO A FOGO TIPO SEMI-PESADO/MÉDIO ROSCA NBR 8133 - ESP. 1,50MM - 3"</v>
          </cell>
          <cell r="E2902" t="str">
            <v>M</v>
          </cell>
          <cell r="F2902">
            <v>75.63</v>
          </cell>
          <cell r="G2902">
            <v>1.05</v>
          </cell>
          <cell r="I2902">
            <v>79.411500000000004</v>
          </cell>
        </row>
        <row r="2903">
          <cell r="A2903">
            <v>90229</v>
          </cell>
          <cell r="B2903" t="str">
            <v>ELETRODUTO DE AÇO GALVANIZADO A FOGO, TIPO SEMI-PESADO/ MÉDIO - 4"</v>
          </cell>
          <cell r="H2903" t="str">
            <v>M</v>
          </cell>
          <cell r="J2903">
            <v>162.25</v>
          </cell>
        </row>
        <row r="2904">
          <cell r="C2904">
            <v>2041</v>
          </cell>
          <cell r="D2904" t="str">
            <v>ELETRICISTA (SGSP)</v>
          </cell>
          <cell r="E2904" t="str">
            <v>H</v>
          </cell>
          <cell r="F2904">
            <v>26.73</v>
          </cell>
          <cell r="G2904">
            <v>1</v>
          </cell>
          <cell r="I2904">
            <v>26.733799999999999</v>
          </cell>
        </row>
        <row r="2905">
          <cell r="C2905">
            <v>2044</v>
          </cell>
          <cell r="D2905" t="str">
            <v>AJUDANTE DE ELETRICISTA (SGSP)</v>
          </cell>
          <cell r="E2905" t="str">
            <v>H</v>
          </cell>
          <cell r="F2905">
            <v>19.559999999999999</v>
          </cell>
          <cell r="G2905">
            <v>1</v>
          </cell>
          <cell r="I2905">
            <v>19.567</v>
          </cell>
        </row>
        <row r="2906">
          <cell r="C2906">
            <v>51649</v>
          </cell>
          <cell r="D2906" t="str">
            <v>ELETRODUTO DE AÇO GALVANIZADO A FOGO TIPO SEMI-PESADO/MÉDIO ROSCA NBR 8133 - ESP. 1,50MM - 4"</v>
          </cell>
          <cell r="E2906" t="str">
            <v>M</v>
          </cell>
          <cell r="F2906">
            <v>110.43</v>
          </cell>
          <cell r="G2906">
            <v>1.05</v>
          </cell>
          <cell r="I2906">
            <v>115.9515</v>
          </cell>
        </row>
        <row r="2907">
          <cell r="A2907">
            <v>90251</v>
          </cell>
          <cell r="B2907" t="str">
            <v>ELETRODUTO DE POLIETILENO FLEXÍVEL, ALTA RESISTÊNCIA - 3"</v>
          </cell>
          <cell r="H2907" t="str">
            <v>M</v>
          </cell>
          <cell r="J2907">
            <v>49.54</v>
          </cell>
        </row>
        <row r="2908">
          <cell r="C2908">
            <v>2041</v>
          </cell>
          <cell r="D2908" t="str">
            <v>ELETRICISTA (SGSP)</v>
          </cell>
          <cell r="E2908" t="str">
            <v>H</v>
          </cell>
          <cell r="F2908">
            <v>26.73</v>
          </cell>
          <cell r="G2908">
            <v>0.6</v>
          </cell>
          <cell r="I2908">
            <v>16.040299999999998</v>
          </cell>
        </row>
        <row r="2909">
          <cell r="C2909">
            <v>2044</v>
          </cell>
          <cell r="D2909" t="str">
            <v>AJUDANTE DE ELETRICISTA (SGSP)</v>
          </cell>
          <cell r="E2909" t="str">
            <v>H</v>
          </cell>
          <cell r="F2909">
            <v>19.559999999999999</v>
          </cell>
          <cell r="G2909">
            <v>0.6</v>
          </cell>
          <cell r="I2909">
            <v>11.7402</v>
          </cell>
        </row>
        <row r="2910">
          <cell r="C2910">
            <v>52451</v>
          </cell>
          <cell r="D2910" t="str">
            <v>DUTO POLIETILENO FLEXÍVEL ALTA RESIST. - 3"</v>
          </cell>
          <cell r="E2910" t="str">
            <v>M</v>
          </cell>
          <cell r="F2910">
            <v>19.78</v>
          </cell>
          <cell r="G2910">
            <v>1.1000000000000001</v>
          </cell>
          <cell r="I2910">
            <v>21.757999999999999</v>
          </cell>
        </row>
        <row r="2911">
          <cell r="A2911">
            <v>90252</v>
          </cell>
          <cell r="B2911" t="str">
            <v>ELETRODUTO DE POLIETILENO FLEXÍVEL, ALTA RESISTÊNCIA - 4"</v>
          </cell>
          <cell r="H2911" t="str">
            <v>M</v>
          </cell>
          <cell r="J2911">
            <v>58.18</v>
          </cell>
        </row>
        <row r="2912">
          <cell r="C2912">
            <v>2041</v>
          </cell>
          <cell r="D2912" t="str">
            <v>ELETRICISTA (SGSP)</v>
          </cell>
          <cell r="E2912" t="str">
            <v>H</v>
          </cell>
          <cell r="F2912">
            <v>26.73</v>
          </cell>
          <cell r="G2912">
            <v>0.6</v>
          </cell>
          <cell r="I2912">
            <v>16.040299999999998</v>
          </cell>
        </row>
        <row r="2913">
          <cell r="C2913">
            <v>2044</v>
          </cell>
          <cell r="D2913" t="str">
            <v>AJUDANTE DE ELETRICISTA (SGSP)</v>
          </cell>
          <cell r="E2913" t="str">
            <v>H</v>
          </cell>
          <cell r="F2913">
            <v>19.559999999999999</v>
          </cell>
          <cell r="G2913">
            <v>0.6</v>
          </cell>
          <cell r="I2913">
            <v>11.7402</v>
          </cell>
        </row>
        <row r="2914">
          <cell r="C2914">
            <v>52452</v>
          </cell>
          <cell r="D2914" t="str">
            <v>DUTO POLIETILENO FLEXÍVEL ALTA RESIST. - 4"</v>
          </cell>
          <cell r="E2914" t="str">
            <v>M</v>
          </cell>
          <cell r="F2914">
            <v>27.64</v>
          </cell>
          <cell r="G2914">
            <v>1.1000000000000001</v>
          </cell>
          <cell r="I2914">
            <v>30.404</v>
          </cell>
        </row>
        <row r="2915">
          <cell r="A2915">
            <v>90253</v>
          </cell>
          <cell r="B2915" t="str">
            <v>ELETRODUTO DE POLIETILENO FLEXÍVEL, ALTA RESISTÊNCIA - 2"</v>
          </cell>
          <cell r="H2915" t="str">
            <v>M</v>
          </cell>
          <cell r="J2915">
            <v>34.700000000000003</v>
          </cell>
        </row>
        <row r="2916">
          <cell r="C2916">
            <v>2041</v>
          </cell>
          <cell r="D2916" t="str">
            <v>ELETRICISTA (SGSP)</v>
          </cell>
          <cell r="E2916" t="str">
            <v>H</v>
          </cell>
          <cell r="F2916">
            <v>26.73</v>
          </cell>
          <cell r="G2916">
            <v>0.45</v>
          </cell>
          <cell r="I2916">
            <v>12.030200000000001</v>
          </cell>
        </row>
        <row r="2917">
          <cell r="C2917">
            <v>2044</v>
          </cell>
          <cell r="D2917" t="str">
            <v>AJUDANTE DE ELETRICISTA (SGSP)</v>
          </cell>
          <cell r="E2917" t="str">
            <v>H</v>
          </cell>
          <cell r="F2917">
            <v>19.559999999999999</v>
          </cell>
          <cell r="G2917">
            <v>0.45</v>
          </cell>
          <cell r="I2917">
            <v>8.8050999999999995</v>
          </cell>
        </row>
        <row r="2918">
          <cell r="C2918">
            <v>52449</v>
          </cell>
          <cell r="D2918" t="str">
            <v>DUTO POLIETILENO FLEXÍVEL ALTA RESIST. - 2"</v>
          </cell>
          <cell r="E2918" t="str">
            <v>M</v>
          </cell>
          <cell r="F2918">
            <v>12.6</v>
          </cell>
          <cell r="G2918">
            <v>1.1000000000000001</v>
          </cell>
          <cell r="I2918">
            <v>13.86</v>
          </cell>
        </row>
        <row r="2919">
          <cell r="A2919">
            <v>90254</v>
          </cell>
          <cell r="B2919" t="str">
            <v>ELETRODUTO DE PVC CORRUGADO REFORÇADO, ANTICHAMA - 20MM (1/2")</v>
          </cell>
          <cell r="H2919" t="str">
            <v>M</v>
          </cell>
          <cell r="J2919">
            <v>7.26</v>
          </cell>
        </row>
        <row r="2920">
          <cell r="C2920">
            <v>2041</v>
          </cell>
          <cell r="D2920" t="str">
            <v>ELETRICISTA (SGSP)</v>
          </cell>
          <cell r="E2920" t="str">
            <v>H</v>
          </cell>
          <cell r="F2920">
            <v>26.73</v>
          </cell>
          <cell r="G2920">
            <v>0.1</v>
          </cell>
          <cell r="I2920">
            <v>2.6732999999999998</v>
          </cell>
        </row>
        <row r="2921">
          <cell r="C2921">
            <v>2044</v>
          </cell>
          <cell r="D2921" t="str">
            <v>AJUDANTE DE ELETRICISTA (SGSP)</v>
          </cell>
          <cell r="E2921" t="str">
            <v>H</v>
          </cell>
          <cell r="F2921">
            <v>19.559999999999999</v>
          </cell>
          <cell r="G2921">
            <v>0.1</v>
          </cell>
          <cell r="I2921">
            <v>1.9567000000000001</v>
          </cell>
        </row>
        <row r="2922">
          <cell r="C2922">
            <v>52301</v>
          </cell>
          <cell r="D2922" t="str">
            <v>ELETRODUTO DE PVC CORRUGADO REFORÇADO, ANTICHAMA, 1/2"</v>
          </cell>
          <cell r="E2922" t="str">
            <v>M</v>
          </cell>
          <cell r="F2922">
            <v>2.5499999999999998</v>
          </cell>
          <cell r="G2922">
            <v>1.03</v>
          </cell>
          <cell r="I2922">
            <v>2.6265000000000001</v>
          </cell>
        </row>
        <row r="2923">
          <cell r="A2923">
            <v>90255</v>
          </cell>
          <cell r="B2923" t="str">
            <v>ELETRODUTO DE PVC CORRUGADO REFORÇADO, ANTICHAMA - 25MM (3/4")</v>
          </cell>
          <cell r="H2923" t="str">
            <v>M</v>
          </cell>
          <cell r="J2923">
            <v>8.14</v>
          </cell>
        </row>
        <row r="2924">
          <cell r="C2924">
            <v>2041</v>
          </cell>
          <cell r="D2924" t="str">
            <v>ELETRICISTA (SGSP)</v>
          </cell>
          <cell r="E2924" t="str">
            <v>H</v>
          </cell>
          <cell r="F2924">
            <v>26.73</v>
          </cell>
          <cell r="G2924">
            <v>0.1</v>
          </cell>
          <cell r="I2924">
            <v>2.6732999999999998</v>
          </cell>
        </row>
        <row r="2925">
          <cell r="C2925">
            <v>2044</v>
          </cell>
          <cell r="D2925" t="str">
            <v>AJUDANTE DE ELETRICISTA (SGSP)</v>
          </cell>
          <cell r="E2925" t="str">
            <v>H</v>
          </cell>
          <cell r="F2925">
            <v>19.559999999999999</v>
          </cell>
          <cell r="G2925">
            <v>0.1</v>
          </cell>
          <cell r="I2925">
            <v>1.9567000000000001</v>
          </cell>
        </row>
        <row r="2926">
          <cell r="C2926">
            <v>52302</v>
          </cell>
          <cell r="D2926" t="str">
            <v>ELETRODUTO DE PVC CORRUGADO REFORÇADO, ANTICHAMA, 3/4"</v>
          </cell>
          <cell r="E2926" t="str">
            <v>M</v>
          </cell>
          <cell r="F2926">
            <v>3.41</v>
          </cell>
          <cell r="G2926">
            <v>1.03</v>
          </cell>
          <cell r="I2926">
            <v>3.5123000000000002</v>
          </cell>
        </row>
        <row r="2927">
          <cell r="A2927">
            <v>90261</v>
          </cell>
          <cell r="B2927" t="str">
            <v>TUBO METÁLICO FLEXÍVEL REVESTIDO COM PVC-3/4"</v>
          </cell>
          <cell r="H2927" t="str">
            <v>M</v>
          </cell>
          <cell r="J2927">
            <v>15.15</v>
          </cell>
        </row>
        <row r="2928">
          <cell r="C2928">
            <v>2041</v>
          </cell>
          <cell r="D2928" t="str">
            <v>ELETRICISTA (SGSP)</v>
          </cell>
          <cell r="E2928" t="str">
            <v>H</v>
          </cell>
          <cell r="F2928">
            <v>26.73</v>
          </cell>
          <cell r="G2928">
            <v>0.15</v>
          </cell>
          <cell r="I2928">
            <v>4.01</v>
          </cell>
        </row>
        <row r="2929">
          <cell r="C2929">
            <v>2044</v>
          </cell>
          <cell r="D2929" t="str">
            <v>AJUDANTE DE ELETRICISTA (SGSP)</v>
          </cell>
          <cell r="E2929" t="str">
            <v>H</v>
          </cell>
          <cell r="F2929">
            <v>19.559999999999999</v>
          </cell>
          <cell r="G2929">
            <v>0.15</v>
          </cell>
          <cell r="I2929">
            <v>2.9350000000000001</v>
          </cell>
        </row>
        <row r="2930">
          <cell r="C2930">
            <v>52461</v>
          </cell>
          <cell r="D2930" t="str">
            <v>TUBO METÁLICO FLEXÍVEL REVEST. PVC - 3/4"</v>
          </cell>
          <cell r="E2930" t="str">
            <v>M</v>
          </cell>
          <cell r="F2930">
            <v>8.1999999999999993</v>
          </cell>
          <cell r="G2930">
            <v>1</v>
          </cell>
          <cell r="I2930">
            <v>8.1999999999999993</v>
          </cell>
        </row>
        <row r="2931">
          <cell r="A2931">
            <v>90262</v>
          </cell>
          <cell r="B2931" t="str">
            <v>TUBO METÁLICO FLEXÍVEL REVESTIDO COM PVC-1"</v>
          </cell>
          <cell r="H2931" t="str">
            <v>M</v>
          </cell>
          <cell r="J2931">
            <v>22.59</v>
          </cell>
        </row>
        <row r="2932">
          <cell r="C2932">
            <v>2041</v>
          </cell>
          <cell r="D2932" t="str">
            <v>ELETRICISTA (SGSP)</v>
          </cell>
          <cell r="E2932" t="str">
            <v>H</v>
          </cell>
          <cell r="F2932">
            <v>26.73</v>
          </cell>
          <cell r="G2932">
            <v>0.15</v>
          </cell>
          <cell r="I2932">
            <v>4.01</v>
          </cell>
        </row>
        <row r="2933">
          <cell r="C2933">
            <v>2044</v>
          </cell>
          <cell r="D2933" t="str">
            <v>AJUDANTE DE ELETRICISTA (SGSP)</v>
          </cell>
          <cell r="E2933" t="str">
            <v>H</v>
          </cell>
          <cell r="F2933">
            <v>19.559999999999999</v>
          </cell>
          <cell r="G2933">
            <v>0.15</v>
          </cell>
          <cell r="I2933">
            <v>2.9350000000000001</v>
          </cell>
        </row>
        <row r="2934">
          <cell r="C2934">
            <v>52462</v>
          </cell>
          <cell r="D2934" t="str">
            <v>TUBO METÁLICO FLEXÍVEL REVEST. PVC - 1"</v>
          </cell>
          <cell r="E2934" t="str">
            <v>M</v>
          </cell>
          <cell r="F2934">
            <v>15.64</v>
          </cell>
          <cell r="G2934">
            <v>1</v>
          </cell>
          <cell r="I2934">
            <v>15.64</v>
          </cell>
        </row>
        <row r="2935">
          <cell r="A2935">
            <v>90263</v>
          </cell>
          <cell r="B2935" t="str">
            <v>TUBO METÁLICO FLEXÍVEL REVESTIDO COM PVC-1 1/2"</v>
          </cell>
          <cell r="H2935" t="str">
            <v>M</v>
          </cell>
          <cell r="J2935">
            <v>31.19</v>
          </cell>
        </row>
        <row r="2936">
          <cell r="C2936">
            <v>2041</v>
          </cell>
          <cell r="D2936" t="str">
            <v>ELETRICISTA (SGSP)</v>
          </cell>
          <cell r="E2936" t="str">
            <v>H</v>
          </cell>
          <cell r="F2936">
            <v>26.73</v>
          </cell>
          <cell r="G2936">
            <v>0.15</v>
          </cell>
          <cell r="I2936">
            <v>4.01</v>
          </cell>
        </row>
        <row r="2937">
          <cell r="C2937">
            <v>2044</v>
          </cell>
          <cell r="D2937" t="str">
            <v>AJUDANTE DE ELETRICISTA (SGSP)</v>
          </cell>
          <cell r="E2937" t="str">
            <v>H</v>
          </cell>
          <cell r="F2937">
            <v>19.559999999999999</v>
          </cell>
          <cell r="G2937">
            <v>0.15</v>
          </cell>
          <cell r="I2937">
            <v>2.9350000000000001</v>
          </cell>
        </row>
        <row r="2938">
          <cell r="C2938">
            <v>52463</v>
          </cell>
          <cell r="D2938" t="str">
            <v>TUBO METÁLICO FLEXÍVEL REVEST. PVC -1.1/2"</v>
          </cell>
          <cell r="E2938" t="str">
            <v>M</v>
          </cell>
          <cell r="F2938">
            <v>24.24</v>
          </cell>
          <cell r="G2938">
            <v>1</v>
          </cell>
          <cell r="I2938">
            <v>24.24</v>
          </cell>
        </row>
        <row r="2939">
          <cell r="A2939">
            <v>90298</v>
          </cell>
          <cell r="B2939" t="str">
            <v>ENVELOPAMENTO DE ELETRODUTO ENTERRADO, COM CONCRETO</v>
          </cell>
          <cell r="H2939" t="str">
            <v>M</v>
          </cell>
          <cell r="J2939">
            <v>32.39</v>
          </cell>
        </row>
        <row r="2940">
          <cell r="C2940">
            <v>2020</v>
          </cell>
          <cell r="D2940" t="str">
            <v>PEDREIRO (SGSP)</v>
          </cell>
          <cell r="E2940" t="str">
            <v>H</v>
          </cell>
          <cell r="F2940">
            <v>24.28</v>
          </cell>
          <cell r="G2940">
            <v>0.23</v>
          </cell>
          <cell r="I2940">
            <v>5.5853999999999999</v>
          </cell>
        </row>
        <row r="2941">
          <cell r="C2941">
            <v>2099</v>
          </cell>
          <cell r="D2941" t="str">
            <v>SERVENTE (SGSP)</v>
          </cell>
          <cell r="E2941" t="str">
            <v>H</v>
          </cell>
          <cell r="F2941">
            <v>19.59</v>
          </cell>
          <cell r="G2941">
            <v>0.75</v>
          </cell>
          <cell r="I2941">
            <v>14.694599999999999</v>
          </cell>
        </row>
        <row r="2942">
          <cell r="C2942">
            <v>10601</v>
          </cell>
          <cell r="D2942" t="str">
            <v>CONCRETO FCK=5MPA C/ BRITA 2</v>
          </cell>
          <cell r="E2942" t="str">
            <v>M3</v>
          </cell>
          <cell r="F2942">
            <v>237.42</v>
          </cell>
          <cell r="G2942">
            <v>5.0999999999999997E-2</v>
          </cell>
          <cell r="I2942">
            <v>12.1084</v>
          </cell>
        </row>
        <row r="2943">
          <cell r="A2943">
            <v>90299</v>
          </cell>
          <cell r="B2943" t="str">
            <v>ENVELOPAMENTO DE ELETRODUTO ENTERRADO COM CONCRETO E AGREGADO RECICLADO</v>
          </cell>
          <cell r="H2943" t="str">
            <v>M</v>
          </cell>
          <cell r="J2943">
            <v>30.52</v>
          </cell>
        </row>
        <row r="2944">
          <cell r="C2944">
            <v>2020</v>
          </cell>
          <cell r="D2944" t="str">
            <v>PEDREIRO (SGSP)</v>
          </cell>
          <cell r="E2944" t="str">
            <v>H</v>
          </cell>
          <cell r="F2944">
            <v>24.28</v>
          </cell>
          <cell r="G2944">
            <v>0.23</v>
          </cell>
          <cell r="I2944">
            <v>5.5853999999999999</v>
          </cell>
        </row>
        <row r="2945">
          <cell r="C2945">
            <v>2099</v>
          </cell>
          <cell r="D2945" t="str">
            <v>SERVENTE (SGSP)</v>
          </cell>
          <cell r="E2945" t="str">
            <v>H</v>
          </cell>
          <cell r="F2945">
            <v>19.59</v>
          </cell>
          <cell r="G2945">
            <v>0.75</v>
          </cell>
          <cell r="I2945">
            <v>14.694599999999999</v>
          </cell>
        </row>
        <row r="2946">
          <cell r="C2946">
            <v>10600</v>
          </cell>
          <cell r="D2946" t="str">
            <v>CONCRETO FCK=5MPA C/ AGREGADO RECICLADO</v>
          </cell>
          <cell r="E2946" t="str">
            <v>M3</v>
          </cell>
          <cell r="F2946">
            <v>200.73</v>
          </cell>
          <cell r="G2946">
            <v>5.0999999999999997E-2</v>
          </cell>
          <cell r="I2946">
            <v>10.237299999999999</v>
          </cell>
        </row>
        <row r="2947">
          <cell r="A2947">
            <v>90303</v>
          </cell>
          <cell r="B2947" t="str">
            <v>CABO 1,00MM2 - ISOLAMENTO PARA 0,7KV - CLASSE 4 - FLEXÍVEL</v>
          </cell>
          <cell r="H2947" t="str">
            <v>M</v>
          </cell>
          <cell r="J2947">
            <v>3.28</v>
          </cell>
        </row>
        <row r="2948">
          <cell r="C2948">
            <v>2041</v>
          </cell>
          <cell r="D2948" t="str">
            <v>ELETRICISTA (SGSP)</v>
          </cell>
          <cell r="E2948" t="str">
            <v>H</v>
          </cell>
          <cell r="F2948">
            <v>26.73</v>
          </cell>
          <cell r="G2948">
            <v>0.04</v>
          </cell>
          <cell r="I2948">
            <v>1.0692999999999999</v>
          </cell>
        </row>
        <row r="2949">
          <cell r="C2949">
            <v>2044</v>
          </cell>
          <cell r="D2949" t="str">
            <v>AJUDANTE DE ELETRICISTA (SGSP)</v>
          </cell>
          <cell r="E2949" t="str">
            <v>H</v>
          </cell>
          <cell r="F2949">
            <v>19.559999999999999</v>
          </cell>
          <cell r="G2949">
            <v>0.04</v>
          </cell>
          <cell r="I2949">
            <v>0.78259999999999996</v>
          </cell>
        </row>
        <row r="2950">
          <cell r="C2950">
            <v>52863</v>
          </cell>
          <cell r="D2950" t="str">
            <v>CABO 1;00 MM2 - ISOLAMENTO P/ 0;7 KV - FLEXÍVEL</v>
          </cell>
          <cell r="E2950" t="str">
            <v>M</v>
          </cell>
          <cell r="F2950">
            <v>1.4</v>
          </cell>
          <cell r="G2950">
            <v>1.02</v>
          </cell>
          <cell r="I2950">
            <v>1.4279999999999999</v>
          </cell>
        </row>
        <row r="2951">
          <cell r="A2951">
            <v>90304</v>
          </cell>
          <cell r="B2951" t="str">
            <v>CABO 1,50MM2 - ISOLAMENTO PARA 0,7KV - CLASSE 4 - FLEXÍVEL</v>
          </cell>
          <cell r="H2951" t="str">
            <v>M</v>
          </cell>
          <cell r="J2951">
            <v>3.49</v>
          </cell>
        </row>
        <row r="2952">
          <cell r="C2952">
            <v>2041</v>
          </cell>
          <cell r="D2952" t="str">
            <v>ELETRICISTA (SGSP)</v>
          </cell>
          <cell r="E2952" t="str">
            <v>H</v>
          </cell>
          <cell r="F2952">
            <v>26.73</v>
          </cell>
          <cell r="G2952">
            <v>0.04</v>
          </cell>
          <cell r="I2952">
            <v>1.0692999999999999</v>
          </cell>
        </row>
        <row r="2953">
          <cell r="C2953">
            <v>2044</v>
          </cell>
          <cell r="D2953" t="str">
            <v>AJUDANTE DE ELETRICISTA (SGSP)</v>
          </cell>
          <cell r="E2953" t="str">
            <v>H</v>
          </cell>
          <cell r="F2953">
            <v>19.559999999999999</v>
          </cell>
          <cell r="G2953">
            <v>0.04</v>
          </cell>
          <cell r="I2953">
            <v>0.78259999999999996</v>
          </cell>
        </row>
        <row r="2954">
          <cell r="C2954">
            <v>52864</v>
          </cell>
          <cell r="D2954" t="str">
            <v>CABO 1,50 MM2 - ISOLAMENTO P/ 0,7 KV - FLEXÍVEL</v>
          </cell>
          <cell r="E2954" t="str">
            <v>M</v>
          </cell>
          <cell r="F2954">
            <v>1.61</v>
          </cell>
          <cell r="G2954">
            <v>1.02</v>
          </cell>
          <cell r="I2954">
            <v>1.6422000000000001</v>
          </cell>
        </row>
        <row r="2955">
          <cell r="A2955">
            <v>90305</v>
          </cell>
          <cell r="B2955" t="str">
            <v>CABO 2,50MM2 - ISOLAMENTO PARA 0,7KV - CLASSE 4 - FLEXÍVEL</v>
          </cell>
          <cell r="H2955" t="str">
            <v>M</v>
          </cell>
          <cell r="J2955">
            <v>4.88</v>
          </cell>
        </row>
        <row r="2956">
          <cell r="C2956">
            <v>2041</v>
          </cell>
          <cell r="D2956" t="str">
            <v>ELETRICISTA (SGSP)</v>
          </cell>
          <cell r="E2956" t="str">
            <v>H</v>
          </cell>
          <cell r="F2956">
            <v>26.73</v>
          </cell>
          <cell r="G2956">
            <v>0.05</v>
          </cell>
          <cell r="I2956">
            <v>1.3366</v>
          </cell>
        </row>
        <row r="2957">
          <cell r="C2957">
            <v>2044</v>
          </cell>
          <cell r="D2957" t="str">
            <v>AJUDANTE DE ELETRICISTA (SGSP)</v>
          </cell>
          <cell r="E2957" t="str">
            <v>H</v>
          </cell>
          <cell r="F2957">
            <v>19.559999999999999</v>
          </cell>
          <cell r="G2957">
            <v>0.05</v>
          </cell>
          <cell r="I2957">
            <v>0.97829999999999995</v>
          </cell>
        </row>
        <row r="2958">
          <cell r="C2958">
            <v>52865</v>
          </cell>
          <cell r="D2958" t="str">
            <v>CABO 2;50 MM2 - ISOLAMENTO P/ 0;7 KV - FLEXÍVEL</v>
          </cell>
          <cell r="E2958" t="str">
            <v>M</v>
          </cell>
          <cell r="F2958">
            <v>2.5099999999999998</v>
          </cell>
          <cell r="G2958">
            <v>1.02</v>
          </cell>
          <cell r="I2958">
            <v>2.5602</v>
          </cell>
        </row>
        <row r="2959">
          <cell r="A2959">
            <v>90306</v>
          </cell>
          <cell r="B2959" t="str">
            <v>CABO 4,00MM2 - ISOLAMENTO PARA 0,7KV - CLASSE 4 - FLEXÍVEL</v>
          </cell>
          <cell r="H2959" t="str">
            <v>M</v>
          </cell>
          <cell r="J2959">
            <v>6.88</v>
          </cell>
        </row>
        <row r="2960">
          <cell r="C2960">
            <v>2041</v>
          </cell>
          <cell r="D2960" t="str">
            <v>ELETRICISTA (SGSP)</v>
          </cell>
          <cell r="E2960" t="str">
            <v>H</v>
          </cell>
          <cell r="F2960">
            <v>26.73</v>
          </cell>
          <cell r="G2960">
            <v>6.0999999999999999E-2</v>
          </cell>
          <cell r="I2960">
            <v>1.6307</v>
          </cell>
        </row>
        <row r="2961">
          <cell r="C2961">
            <v>2044</v>
          </cell>
          <cell r="D2961" t="str">
            <v>AJUDANTE DE ELETRICISTA (SGSP)</v>
          </cell>
          <cell r="E2961" t="str">
            <v>H</v>
          </cell>
          <cell r="F2961">
            <v>19.559999999999999</v>
          </cell>
          <cell r="G2961">
            <v>6.0999999999999999E-2</v>
          </cell>
          <cell r="I2961">
            <v>1.1935</v>
          </cell>
        </row>
        <row r="2962">
          <cell r="C2962">
            <v>52866</v>
          </cell>
          <cell r="D2962" t="str">
            <v>CABO 4;00 MM2 - ISOLAMENTO P/ 0;7 KV - FLEXÍVEL</v>
          </cell>
          <cell r="E2962" t="str">
            <v>M</v>
          </cell>
          <cell r="F2962">
            <v>3.98</v>
          </cell>
          <cell r="G2962">
            <v>1.02</v>
          </cell>
          <cell r="I2962">
            <v>4.0595999999999997</v>
          </cell>
        </row>
        <row r="2963">
          <cell r="A2963">
            <v>90307</v>
          </cell>
          <cell r="B2963" t="str">
            <v>CABO 6,00MM2 - ISOLAMENTO PARA 0,7KV - CLASSE 4 - FLEXÍVEL</v>
          </cell>
          <cell r="H2963" t="str">
            <v>M</v>
          </cell>
          <cell r="J2963">
            <v>9.82</v>
          </cell>
        </row>
        <row r="2964">
          <cell r="C2964">
            <v>2041</v>
          </cell>
          <cell r="D2964" t="str">
            <v>ELETRICISTA (SGSP)</v>
          </cell>
          <cell r="E2964" t="str">
            <v>H</v>
          </cell>
          <cell r="F2964">
            <v>26.73</v>
          </cell>
          <cell r="G2964">
            <v>7.0000000000000007E-2</v>
          </cell>
          <cell r="I2964">
            <v>1.8713</v>
          </cell>
        </row>
        <row r="2965">
          <cell r="C2965">
            <v>2044</v>
          </cell>
          <cell r="D2965" t="str">
            <v>AJUDANTE DE ELETRICISTA (SGSP)</v>
          </cell>
          <cell r="E2965" t="str">
            <v>H</v>
          </cell>
          <cell r="F2965">
            <v>19.559999999999999</v>
          </cell>
          <cell r="G2965">
            <v>7.0000000000000007E-2</v>
          </cell>
          <cell r="I2965">
            <v>1.3695999999999999</v>
          </cell>
        </row>
        <row r="2966">
          <cell r="C2966">
            <v>52867</v>
          </cell>
          <cell r="D2966" t="str">
            <v>CABO 6;00 MM2 - ISOLAMENTO P/ 0;7 KV - FLEXÍVEL</v>
          </cell>
          <cell r="E2966" t="str">
            <v>M</v>
          </cell>
          <cell r="F2966">
            <v>6.45</v>
          </cell>
          <cell r="G2966">
            <v>1.02</v>
          </cell>
          <cell r="I2966">
            <v>6.5789999999999997</v>
          </cell>
        </row>
        <row r="2967">
          <cell r="A2967">
            <v>90308</v>
          </cell>
          <cell r="B2967" t="str">
            <v>CABO 10,00MM2 - ISOLAMENTO PARA 0,7KV - CLASSE 4 - FLEXÍVEL</v>
          </cell>
          <cell r="H2967" t="str">
            <v>M</v>
          </cell>
          <cell r="J2967">
            <v>14.87</v>
          </cell>
        </row>
        <row r="2968">
          <cell r="C2968">
            <v>2041</v>
          </cell>
          <cell r="D2968" t="str">
            <v>ELETRICISTA (SGSP)</v>
          </cell>
          <cell r="E2968" t="str">
            <v>H</v>
          </cell>
          <cell r="F2968">
            <v>26.73</v>
          </cell>
          <cell r="G2968">
            <v>0.08</v>
          </cell>
          <cell r="I2968">
            <v>2.1387</v>
          </cell>
        </row>
        <row r="2969">
          <cell r="C2969">
            <v>2044</v>
          </cell>
          <cell r="D2969" t="str">
            <v>AJUDANTE DE ELETRICISTA (SGSP)</v>
          </cell>
          <cell r="E2969" t="str">
            <v>H</v>
          </cell>
          <cell r="F2969">
            <v>19.559999999999999</v>
          </cell>
          <cell r="G2969">
            <v>0.08</v>
          </cell>
          <cell r="I2969">
            <v>1.5652999999999999</v>
          </cell>
        </row>
        <row r="2970">
          <cell r="C2970">
            <v>52805</v>
          </cell>
          <cell r="D2970" t="str">
            <v>CABO 10;00 MM2 - ISOLAMENTO P/ 0;7 KV - FLEXÍVEL</v>
          </cell>
          <cell r="E2970" t="str">
            <v>M</v>
          </cell>
          <cell r="F2970">
            <v>10.95</v>
          </cell>
          <cell r="G2970">
            <v>1.02</v>
          </cell>
          <cell r="I2970">
            <v>11.169</v>
          </cell>
        </row>
        <row r="2971">
          <cell r="A2971">
            <v>90309</v>
          </cell>
          <cell r="B2971" t="str">
            <v>CABO 16,00MM2 - ISOLAMENTO PARA 0,7KV - CLASSE 4 - FLEXÍVEL</v>
          </cell>
          <cell r="H2971" t="str">
            <v>M</v>
          </cell>
          <cell r="J2971">
            <v>20.34</v>
          </cell>
        </row>
        <row r="2972">
          <cell r="C2972">
            <v>2041</v>
          </cell>
          <cell r="D2972" t="str">
            <v>ELETRICISTA (SGSP)</v>
          </cell>
          <cell r="E2972" t="str">
            <v>H</v>
          </cell>
          <cell r="F2972">
            <v>26.73</v>
          </cell>
          <cell r="G2972">
            <v>0.09</v>
          </cell>
          <cell r="I2972">
            <v>2.4060000000000001</v>
          </cell>
        </row>
        <row r="2973">
          <cell r="C2973">
            <v>2044</v>
          </cell>
          <cell r="D2973" t="str">
            <v>AJUDANTE DE ELETRICISTA (SGSP)</v>
          </cell>
          <cell r="E2973" t="str">
            <v>H</v>
          </cell>
          <cell r="F2973">
            <v>19.559999999999999</v>
          </cell>
          <cell r="G2973">
            <v>0.09</v>
          </cell>
          <cell r="I2973">
            <v>1.7609999999999999</v>
          </cell>
        </row>
        <row r="2974">
          <cell r="C2974">
            <v>52806</v>
          </cell>
          <cell r="D2974" t="str">
            <v>CABO 16;00 MM2 - ISOLAMENTO P/ 0;7 KV - FLEXÍVEL</v>
          </cell>
          <cell r="E2974" t="str">
            <v>M</v>
          </cell>
          <cell r="F2974">
            <v>15.86</v>
          </cell>
          <cell r="G2974">
            <v>1.02</v>
          </cell>
          <cell r="I2974">
            <v>16.177199999999999</v>
          </cell>
        </row>
        <row r="2975">
          <cell r="A2975">
            <v>90310</v>
          </cell>
          <cell r="B2975" t="str">
            <v>CABO 25,00MM2 - ISOLAMENTO PARA 0,7KV - CLASSE 4 - FLEXÍVEL</v>
          </cell>
          <cell r="H2975" t="str">
            <v>M</v>
          </cell>
          <cell r="J2975">
            <v>29.71</v>
          </cell>
        </row>
        <row r="2976">
          <cell r="C2976">
            <v>2041</v>
          </cell>
          <cell r="D2976" t="str">
            <v>ELETRICISTA (SGSP)</v>
          </cell>
          <cell r="E2976" t="str">
            <v>H</v>
          </cell>
          <cell r="F2976">
            <v>26.73</v>
          </cell>
          <cell r="G2976">
            <v>0.1</v>
          </cell>
          <cell r="I2976">
            <v>2.6732999999999998</v>
          </cell>
        </row>
        <row r="2977">
          <cell r="C2977">
            <v>2044</v>
          </cell>
          <cell r="D2977" t="str">
            <v>AJUDANTE DE ELETRICISTA (SGSP)</v>
          </cell>
          <cell r="E2977" t="str">
            <v>H</v>
          </cell>
          <cell r="F2977">
            <v>19.559999999999999</v>
          </cell>
          <cell r="G2977">
            <v>0.1</v>
          </cell>
          <cell r="I2977">
            <v>1.9567000000000001</v>
          </cell>
        </row>
        <row r="2978">
          <cell r="C2978">
            <v>52807</v>
          </cell>
          <cell r="D2978" t="str">
            <v>CABO 25;00 MM2 - ISOLAMENTO P/ 0;7 KV - FLEXÍVEL</v>
          </cell>
          <cell r="E2978" t="str">
            <v>M</v>
          </cell>
          <cell r="F2978">
            <v>24.59</v>
          </cell>
          <cell r="G2978">
            <v>1.02</v>
          </cell>
          <cell r="I2978">
            <v>25.081800000000001</v>
          </cell>
        </row>
        <row r="2979">
          <cell r="A2979">
            <v>90311</v>
          </cell>
          <cell r="B2979" t="str">
            <v>CABO 35,00MM2 - ISOLAMENTO PARA 0,7KV - CLASSE 4 - FLEXÍVEL</v>
          </cell>
          <cell r="H2979" t="str">
            <v>M</v>
          </cell>
          <cell r="J2979">
            <v>45.87</v>
          </cell>
        </row>
        <row r="2980">
          <cell r="C2980">
            <v>2041</v>
          </cell>
          <cell r="D2980" t="str">
            <v>ELETRICISTA (SGSP)</v>
          </cell>
          <cell r="E2980" t="str">
            <v>H</v>
          </cell>
          <cell r="F2980">
            <v>26.73</v>
          </cell>
          <cell r="G2980">
            <v>0.15</v>
          </cell>
          <cell r="I2980">
            <v>4.01</v>
          </cell>
        </row>
        <row r="2981">
          <cell r="C2981">
            <v>2044</v>
          </cell>
          <cell r="D2981" t="str">
            <v>AJUDANTE DE ELETRICISTA (SGSP)</v>
          </cell>
          <cell r="E2981" t="str">
            <v>H</v>
          </cell>
          <cell r="F2981">
            <v>19.559999999999999</v>
          </cell>
          <cell r="G2981">
            <v>0.15</v>
          </cell>
          <cell r="I2981">
            <v>2.9350000000000001</v>
          </cell>
        </row>
        <row r="2982">
          <cell r="C2982">
            <v>52808</v>
          </cell>
          <cell r="D2982" t="str">
            <v>CABO 35;00 MM2 - ISOLAMENTO P/ 0;7 KV - FLEXÍVEL</v>
          </cell>
          <cell r="E2982" t="str">
            <v>M</v>
          </cell>
          <cell r="F2982">
            <v>38.159999999999997</v>
          </cell>
          <cell r="G2982">
            <v>1.02</v>
          </cell>
          <cell r="I2982">
            <v>38.923200000000001</v>
          </cell>
        </row>
        <row r="2983">
          <cell r="A2983">
            <v>90312</v>
          </cell>
          <cell r="B2983" t="str">
            <v>CABO 50,00MM2 - ISOLAMENTO PARA 0,7KV - CLASSE 4 - FLEXÍVEL</v>
          </cell>
          <cell r="H2983" t="str">
            <v>M</v>
          </cell>
          <cell r="J2983">
            <v>60.88</v>
          </cell>
        </row>
        <row r="2984">
          <cell r="C2984">
            <v>2041</v>
          </cell>
          <cell r="D2984" t="str">
            <v>ELETRICISTA (SGSP)</v>
          </cell>
          <cell r="E2984" t="str">
            <v>H</v>
          </cell>
          <cell r="F2984">
            <v>26.73</v>
          </cell>
          <cell r="G2984">
            <v>0.2</v>
          </cell>
          <cell r="I2984">
            <v>5.3467000000000002</v>
          </cell>
        </row>
        <row r="2985">
          <cell r="C2985">
            <v>2044</v>
          </cell>
          <cell r="D2985" t="str">
            <v>AJUDANTE DE ELETRICISTA (SGSP)</v>
          </cell>
          <cell r="E2985" t="str">
            <v>H</v>
          </cell>
          <cell r="F2985">
            <v>19.559999999999999</v>
          </cell>
          <cell r="G2985">
            <v>0.2</v>
          </cell>
          <cell r="I2985">
            <v>3.9134000000000002</v>
          </cell>
        </row>
        <row r="2986">
          <cell r="C2986">
            <v>52809</v>
          </cell>
          <cell r="D2986" t="str">
            <v>CABO 50;00 MM2 - ISOLAMENTO P/ 0;7 KV - FLEXÍVEL</v>
          </cell>
          <cell r="E2986" t="str">
            <v>M</v>
          </cell>
          <cell r="F2986">
            <v>50.61</v>
          </cell>
          <cell r="G2986">
            <v>1.02</v>
          </cell>
          <cell r="I2986">
            <v>51.622199999999999</v>
          </cell>
        </row>
        <row r="2987">
          <cell r="A2987">
            <v>90313</v>
          </cell>
          <cell r="B2987" t="str">
            <v>CABO 70,00MM2 - ISOLAMENTO PARA 0,7KV - CLASSE 4 - FLEXÍVEL</v>
          </cell>
          <cell r="H2987" t="str">
            <v>M</v>
          </cell>
          <cell r="J2987">
            <v>82.62</v>
          </cell>
        </row>
        <row r="2988">
          <cell r="C2988">
            <v>2041</v>
          </cell>
          <cell r="D2988" t="str">
            <v>ELETRICISTA (SGSP)</v>
          </cell>
          <cell r="E2988" t="str">
            <v>H</v>
          </cell>
          <cell r="F2988">
            <v>26.73</v>
          </cell>
          <cell r="G2988">
            <v>0.25</v>
          </cell>
          <cell r="I2988">
            <v>6.6833999999999998</v>
          </cell>
        </row>
        <row r="2989">
          <cell r="C2989">
            <v>2044</v>
          </cell>
          <cell r="D2989" t="str">
            <v>AJUDANTE DE ELETRICISTA (SGSP)</v>
          </cell>
          <cell r="E2989" t="str">
            <v>H</v>
          </cell>
          <cell r="F2989">
            <v>19.559999999999999</v>
          </cell>
          <cell r="G2989">
            <v>0.25</v>
          </cell>
          <cell r="I2989">
            <v>4.8917000000000002</v>
          </cell>
        </row>
        <row r="2990">
          <cell r="C2990">
            <v>52810</v>
          </cell>
          <cell r="D2990" t="str">
            <v>CABO 70;00 MM2 - ISOLAMENTO P/ 0;7 KV - FLEXÍVEL</v>
          </cell>
          <cell r="E2990" t="str">
            <v>M</v>
          </cell>
          <cell r="F2990">
            <v>69.650000000000006</v>
          </cell>
          <cell r="G2990">
            <v>1.02</v>
          </cell>
          <cell r="I2990">
            <v>71.043000000000006</v>
          </cell>
        </row>
        <row r="2991">
          <cell r="A2991">
            <v>90314</v>
          </cell>
          <cell r="B2991" t="str">
            <v>CABO 95,00MM2 - ISOLAMENTO PARA 0,7KV - CLASSE 4 - FLEXÍVEL</v>
          </cell>
          <cell r="H2991" t="str">
            <v>M</v>
          </cell>
          <cell r="J2991">
            <v>110.53</v>
          </cell>
        </row>
        <row r="2992">
          <cell r="C2992">
            <v>2041</v>
          </cell>
          <cell r="D2992" t="str">
            <v>ELETRICISTA (SGSP)</v>
          </cell>
          <cell r="E2992" t="str">
            <v>H</v>
          </cell>
          <cell r="F2992">
            <v>26.73</v>
          </cell>
          <cell r="G2992">
            <v>0.3</v>
          </cell>
          <cell r="I2992">
            <v>8.0200999999999993</v>
          </cell>
        </row>
        <row r="2993">
          <cell r="C2993">
            <v>2044</v>
          </cell>
          <cell r="D2993" t="str">
            <v>AJUDANTE DE ELETRICISTA (SGSP)</v>
          </cell>
          <cell r="E2993" t="str">
            <v>H</v>
          </cell>
          <cell r="F2993">
            <v>19.559999999999999</v>
          </cell>
          <cell r="G2993">
            <v>0.3</v>
          </cell>
          <cell r="I2993">
            <v>5.8700999999999999</v>
          </cell>
        </row>
        <row r="2994">
          <cell r="C2994">
            <v>52811</v>
          </cell>
          <cell r="D2994" t="str">
            <v>CABO 95;00 MM2 - ISOLAMENTO P/ 0;7 KV - FLEXÍVEL</v>
          </cell>
          <cell r="E2994" t="str">
            <v>M</v>
          </cell>
          <cell r="F2994">
            <v>94.74</v>
          </cell>
          <cell r="G2994">
            <v>1.02</v>
          </cell>
          <cell r="I2994">
            <v>96.634799999999998</v>
          </cell>
        </row>
        <row r="2995">
          <cell r="A2995">
            <v>90315</v>
          </cell>
          <cell r="B2995" t="str">
            <v>CABO 120,00MM2 - ISOLAMENTO PARA 0,7KV - CLASSE 4 - FLEXÍVEL</v>
          </cell>
          <cell r="H2995" t="str">
            <v>M</v>
          </cell>
          <cell r="J2995">
            <v>151.33000000000001</v>
          </cell>
        </row>
        <row r="2996">
          <cell r="C2996">
            <v>2041</v>
          </cell>
          <cell r="D2996" t="str">
            <v>ELETRICISTA (SGSP)</v>
          </cell>
          <cell r="E2996" t="str">
            <v>H</v>
          </cell>
          <cell r="F2996">
            <v>26.73</v>
          </cell>
          <cell r="G2996">
            <v>0.35</v>
          </cell>
          <cell r="I2996">
            <v>9.3567999999999998</v>
          </cell>
        </row>
        <row r="2997">
          <cell r="C2997">
            <v>2044</v>
          </cell>
          <cell r="D2997" t="str">
            <v>AJUDANTE DE ELETRICISTA (SGSP)</v>
          </cell>
          <cell r="E2997" t="str">
            <v>H</v>
          </cell>
          <cell r="F2997">
            <v>19.559999999999999</v>
          </cell>
          <cell r="G2997">
            <v>0.35</v>
          </cell>
          <cell r="I2997">
            <v>6.8483999999999998</v>
          </cell>
        </row>
        <row r="2998">
          <cell r="C2998">
            <v>52812</v>
          </cell>
          <cell r="D2998" t="str">
            <v>CABO 120;00 MM2 - ISOLAMENTO P/ 0;7 KV - FLEXÍVEL</v>
          </cell>
          <cell r="E2998" t="str">
            <v>M</v>
          </cell>
          <cell r="F2998">
            <v>132.47999999999999</v>
          </cell>
          <cell r="G2998">
            <v>1.02</v>
          </cell>
          <cell r="I2998">
            <v>135.12960000000001</v>
          </cell>
        </row>
        <row r="2999">
          <cell r="A2999">
            <v>90316</v>
          </cell>
          <cell r="B2999" t="str">
            <v>CABO 150,00MM2 - ISOLAMENTO PARA 0,7KV - CLASSE 4 - FLEXÍVEL</v>
          </cell>
          <cell r="H2999" t="str">
            <v>M</v>
          </cell>
          <cell r="J2999">
            <v>174.97</v>
          </cell>
        </row>
        <row r="3000">
          <cell r="C3000">
            <v>2041</v>
          </cell>
          <cell r="D3000" t="str">
            <v>ELETRICISTA (SGSP)</v>
          </cell>
          <cell r="E3000" t="str">
            <v>H</v>
          </cell>
          <cell r="F3000">
            <v>26.73</v>
          </cell>
          <cell r="G3000">
            <v>0.4</v>
          </cell>
          <cell r="I3000">
            <v>10.6935</v>
          </cell>
        </row>
        <row r="3001">
          <cell r="C3001">
            <v>2044</v>
          </cell>
          <cell r="D3001" t="str">
            <v>AJUDANTE DE ELETRICISTA (SGSP)</v>
          </cell>
          <cell r="E3001" t="str">
            <v>H</v>
          </cell>
          <cell r="F3001">
            <v>19.559999999999999</v>
          </cell>
          <cell r="G3001">
            <v>0.4</v>
          </cell>
          <cell r="I3001">
            <v>7.8268000000000004</v>
          </cell>
        </row>
        <row r="3002">
          <cell r="C3002">
            <v>52813</v>
          </cell>
          <cell r="D3002" t="str">
            <v>CABO 150;00 MM2 - ISOLAMENTO P/ 0;7 KV - FLEXÍVEL</v>
          </cell>
          <cell r="E3002" t="str">
            <v>M</v>
          </cell>
          <cell r="F3002">
            <v>153.38</v>
          </cell>
          <cell r="G3002">
            <v>1.02</v>
          </cell>
          <cell r="I3002">
            <v>156.44759999999999</v>
          </cell>
        </row>
        <row r="3003">
          <cell r="A3003">
            <v>90317</v>
          </cell>
          <cell r="B3003" t="str">
            <v>CABO 185,00MM2 - ISOLAMENTO PARA 0,7KV - CLASSE 4 - FLEXÍVEL</v>
          </cell>
          <cell r="H3003" t="str">
            <v>M</v>
          </cell>
          <cell r="J3003">
            <v>196.46</v>
          </cell>
        </row>
        <row r="3004">
          <cell r="C3004">
            <v>2041</v>
          </cell>
          <cell r="D3004" t="str">
            <v>ELETRICISTA (SGSP)</v>
          </cell>
          <cell r="E3004" t="str">
            <v>H</v>
          </cell>
          <cell r="F3004">
            <v>26.73</v>
          </cell>
          <cell r="G3004">
            <v>0.45</v>
          </cell>
          <cell r="I3004">
            <v>12.030200000000001</v>
          </cell>
        </row>
        <row r="3005">
          <cell r="C3005">
            <v>2044</v>
          </cell>
          <cell r="D3005" t="str">
            <v>AJUDANTE DE ELETRICISTA (SGSP)</v>
          </cell>
          <cell r="E3005" t="str">
            <v>H</v>
          </cell>
          <cell r="F3005">
            <v>19.559999999999999</v>
          </cell>
          <cell r="G3005">
            <v>0.45</v>
          </cell>
          <cell r="I3005">
            <v>8.8050999999999995</v>
          </cell>
        </row>
        <row r="3006">
          <cell r="C3006">
            <v>52814</v>
          </cell>
          <cell r="D3006" t="str">
            <v>CABO 185;00 MM2 - ISOLAMENTO P/ 0;7 KV - FLEXÍVEL</v>
          </cell>
          <cell r="E3006" t="str">
            <v>M</v>
          </cell>
          <cell r="F3006">
            <v>172.18</v>
          </cell>
          <cell r="G3006">
            <v>1.02</v>
          </cell>
          <cell r="I3006">
            <v>175.62360000000001</v>
          </cell>
        </row>
        <row r="3007">
          <cell r="A3007">
            <v>90318</v>
          </cell>
          <cell r="B3007" t="str">
            <v>CABO 240,00MM2 - ISOLAMENTO PARA 0,7KV - CLASSE 4 - FLEXÍVEL</v>
          </cell>
          <cell r="H3007" t="str">
            <v>M</v>
          </cell>
          <cell r="J3007">
            <v>255.25</v>
          </cell>
        </row>
        <row r="3008">
          <cell r="C3008">
            <v>2041</v>
          </cell>
          <cell r="D3008" t="str">
            <v>ELETRICISTA (SGSP)</v>
          </cell>
          <cell r="E3008" t="str">
            <v>H</v>
          </cell>
          <cell r="F3008">
            <v>26.73</v>
          </cell>
          <cell r="G3008">
            <v>0.5</v>
          </cell>
          <cell r="I3008">
            <v>13.366899999999999</v>
          </cell>
        </row>
        <row r="3009">
          <cell r="C3009">
            <v>2044</v>
          </cell>
          <cell r="D3009" t="str">
            <v>AJUDANTE DE ELETRICISTA (SGSP)</v>
          </cell>
          <cell r="E3009" t="str">
            <v>H</v>
          </cell>
          <cell r="F3009">
            <v>19.559999999999999</v>
          </cell>
          <cell r="G3009">
            <v>0.5</v>
          </cell>
          <cell r="I3009">
            <v>9.7835000000000001</v>
          </cell>
        </row>
        <row r="3010">
          <cell r="C3010">
            <v>52815</v>
          </cell>
          <cell r="D3010" t="str">
            <v>CABO 240;00 MM2 - ISOLAMENTO P/ 0;7 KV - FLEXÍVEL</v>
          </cell>
          <cell r="E3010" t="str">
            <v>M</v>
          </cell>
          <cell r="F3010">
            <v>227.55</v>
          </cell>
          <cell r="G3010">
            <v>1.02</v>
          </cell>
          <cell r="I3010">
            <v>232.101</v>
          </cell>
        </row>
        <row r="3011">
          <cell r="A3011">
            <v>90319</v>
          </cell>
          <cell r="B3011" t="str">
            <v>CABO 300.00 MM2 - ISOLAMENTO PARA 0.7KV - CLASSE 4 - FLEXÍVEL</v>
          </cell>
          <cell r="H3011" t="str">
            <v>M</v>
          </cell>
          <cell r="J3011">
            <v>379.75</v>
          </cell>
        </row>
        <row r="3012">
          <cell r="C3012">
            <v>2041</v>
          </cell>
          <cell r="D3012" t="str">
            <v>ELETRICISTA (SGSP)</v>
          </cell>
          <cell r="E3012" t="str">
            <v>H</v>
          </cell>
          <cell r="F3012">
            <v>26.73</v>
          </cell>
          <cell r="G3012">
            <v>0.55000000000000004</v>
          </cell>
          <cell r="I3012">
            <v>14.7036</v>
          </cell>
        </row>
        <row r="3013">
          <cell r="C3013">
            <v>2044</v>
          </cell>
          <cell r="D3013" t="str">
            <v>AJUDANTE DE ELETRICISTA (SGSP)</v>
          </cell>
          <cell r="E3013" t="str">
            <v>H</v>
          </cell>
          <cell r="F3013">
            <v>19.559999999999999</v>
          </cell>
          <cell r="G3013">
            <v>0.55000000000000004</v>
          </cell>
          <cell r="I3013">
            <v>10.761799999999999</v>
          </cell>
        </row>
        <row r="3014">
          <cell r="C3014">
            <v>52816</v>
          </cell>
          <cell r="D3014" t="str">
            <v>CABO 300;00 MM2 - ISOLAMENTO P/ 0;7 KV - FLEXÍVEL</v>
          </cell>
          <cell r="E3014" t="str">
            <v>M</v>
          </cell>
          <cell r="F3014">
            <v>347.34</v>
          </cell>
          <cell r="G3014">
            <v>1.02</v>
          </cell>
          <cell r="I3014">
            <v>354.28680000000003</v>
          </cell>
        </row>
        <row r="3015">
          <cell r="A3015">
            <v>90320</v>
          </cell>
          <cell r="B3015" t="str">
            <v>CABO COBRE FLEXÍVEL, ISOL. 750V NÃO HALOGENADO - ANTICHAMA - 1,5MM2</v>
          </cell>
          <cell r="H3015" t="str">
            <v>M</v>
          </cell>
          <cell r="J3015">
            <v>3.63</v>
          </cell>
        </row>
        <row r="3016">
          <cell r="C3016">
            <v>2041</v>
          </cell>
          <cell r="D3016" t="str">
            <v>ELETRICISTA (SGSP)</v>
          </cell>
          <cell r="E3016" t="str">
            <v>H</v>
          </cell>
          <cell r="F3016">
            <v>26.73</v>
          </cell>
          <cell r="G3016">
            <v>0.04</v>
          </cell>
          <cell r="I3016">
            <v>1.0692999999999999</v>
          </cell>
        </row>
        <row r="3017">
          <cell r="C3017">
            <v>2044</v>
          </cell>
          <cell r="D3017" t="str">
            <v>AJUDANTE DE ELETRICISTA (SGSP)</v>
          </cell>
          <cell r="E3017" t="str">
            <v>H</v>
          </cell>
          <cell r="F3017">
            <v>19.559999999999999</v>
          </cell>
          <cell r="G3017">
            <v>0.04</v>
          </cell>
          <cell r="I3017">
            <v>0.78259999999999996</v>
          </cell>
        </row>
        <row r="3018">
          <cell r="C3018">
            <v>52868</v>
          </cell>
          <cell r="D3018" t="str">
            <v>CABO DE COBRE FLEXÍVEL, ISOLAÇÃO 750 V NÃO HALOGENADO ANTICHAMA-CLASSE 70°C - 1,5MM2</v>
          </cell>
          <cell r="E3018" t="str">
            <v>M</v>
          </cell>
          <cell r="F3018">
            <v>1.74</v>
          </cell>
          <cell r="G3018">
            <v>1.02</v>
          </cell>
          <cell r="I3018">
            <v>1.7747999999999999</v>
          </cell>
        </row>
        <row r="3019">
          <cell r="A3019">
            <v>90321</v>
          </cell>
          <cell r="B3019" t="str">
            <v>CABO COBRE FLEXÍVEL, ISOL. 750V NÃO HALOGENADO, ATICHAMA - 2,5MM2</v>
          </cell>
          <cell r="H3019" t="str">
            <v>M</v>
          </cell>
          <cell r="J3019">
            <v>5.04</v>
          </cell>
        </row>
        <row r="3020">
          <cell r="C3020">
            <v>2041</v>
          </cell>
          <cell r="D3020" t="str">
            <v>ELETRICISTA (SGSP)</v>
          </cell>
          <cell r="E3020" t="str">
            <v>H</v>
          </cell>
          <cell r="F3020">
            <v>26.73</v>
          </cell>
          <cell r="G3020">
            <v>0.05</v>
          </cell>
          <cell r="I3020">
            <v>1.3366</v>
          </cell>
        </row>
        <row r="3021">
          <cell r="C3021">
            <v>2044</v>
          </cell>
          <cell r="D3021" t="str">
            <v>AJUDANTE DE ELETRICISTA (SGSP)</v>
          </cell>
          <cell r="E3021" t="str">
            <v>H</v>
          </cell>
          <cell r="F3021">
            <v>19.559999999999999</v>
          </cell>
          <cell r="G3021">
            <v>0.05</v>
          </cell>
          <cell r="I3021">
            <v>0.97829999999999995</v>
          </cell>
        </row>
        <row r="3022">
          <cell r="C3022">
            <v>52869</v>
          </cell>
          <cell r="D3022" t="str">
            <v>CABO DE COBRE FLEXÍVEL, ISOLAÇÃO 750 V NÃO HALOGENADO ANTICHAMA-CLASSE 70°C - 2,5MM2</v>
          </cell>
          <cell r="E3022" t="str">
            <v>M</v>
          </cell>
          <cell r="F3022">
            <v>2.67</v>
          </cell>
          <cell r="G3022">
            <v>1.02</v>
          </cell>
          <cell r="I3022">
            <v>2.7233999999999998</v>
          </cell>
        </row>
        <row r="3023">
          <cell r="A3023">
            <v>90322</v>
          </cell>
          <cell r="B3023" t="str">
            <v>CABO COBRE FLEXÍVEL, ISOL. 750V NÃO HALOGENADO, ANTICHAMA - 4,0MM2</v>
          </cell>
          <cell r="H3023" t="str">
            <v>M</v>
          </cell>
          <cell r="J3023">
            <v>6.84</v>
          </cell>
        </row>
        <row r="3024">
          <cell r="C3024">
            <v>2041</v>
          </cell>
          <cell r="D3024" t="str">
            <v>ELETRICISTA (SGSP)</v>
          </cell>
          <cell r="E3024" t="str">
            <v>H</v>
          </cell>
          <cell r="F3024">
            <v>26.73</v>
          </cell>
          <cell r="G3024">
            <v>6.0999999999999999E-2</v>
          </cell>
          <cell r="I3024">
            <v>1.6307</v>
          </cell>
        </row>
        <row r="3025">
          <cell r="C3025">
            <v>2044</v>
          </cell>
          <cell r="D3025" t="str">
            <v>AJUDANTE DE ELETRICISTA (SGSP)</v>
          </cell>
          <cell r="E3025" t="str">
            <v>H</v>
          </cell>
          <cell r="F3025">
            <v>19.559999999999999</v>
          </cell>
          <cell r="G3025">
            <v>6.0999999999999999E-2</v>
          </cell>
          <cell r="I3025">
            <v>1.1935</v>
          </cell>
        </row>
        <row r="3026">
          <cell r="C3026">
            <v>52870</v>
          </cell>
          <cell r="D3026" t="str">
            <v>CABO DE COBRE FLEXÍVEL, ISOLAÇÃO 750 V NÃO HALOGENADO ANTICHAMA-CLASSE 70°C - 4,0MM2</v>
          </cell>
          <cell r="E3026" t="str">
            <v>M</v>
          </cell>
          <cell r="F3026">
            <v>3.94</v>
          </cell>
          <cell r="G3026">
            <v>1.02</v>
          </cell>
          <cell r="I3026">
            <v>4.0187999999999997</v>
          </cell>
        </row>
        <row r="3027">
          <cell r="A3027">
            <v>90323</v>
          </cell>
          <cell r="B3027" t="str">
            <v>CABO COBRE FLEXÍVEL, ISOL. 750V NÃO HALOGENADO, ANTICHAMA 6,0MM2</v>
          </cell>
          <cell r="H3027" t="str">
            <v>M</v>
          </cell>
          <cell r="J3027">
            <v>9.02</v>
          </cell>
        </row>
        <row r="3028">
          <cell r="C3028">
            <v>2041</v>
          </cell>
          <cell r="D3028" t="str">
            <v>ELETRICISTA (SGSP)</v>
          </cell>
          <cell r="E3028" t="str">
            <v>H</v>
          </cell>
          <cell r="F3028">
            <v>26.73</v>
          </cell>
          <cell r="G3028">
            <v>7.0000000000000007E-2</v>
          </cell>
          <cell r="I3028">
            <v>1.8713</v>
          </cell>
        </row>
        <row r="3029">
          <cell r="C3029">
            <v>2044</v>
          </cell>
          <cell r="D3029" t="str">
            <v>AJUDANTE DE ELETRICISTA (SGSP)</v>
          </cell>
          <cell r="E3029" t="str">
            <v>H</v>
          </cell>
          <cell r="F3029">
            <v>19.559999999999999</v>
          </cell>
          <cell r="G3029">
            <v>7.0000000000000007E-2</v>
          </cell>
          <cell r="I3029">
            <v>1.3695999999999999</v>
          </cell>
        </row>
        <row r="3030">
          <cell r="C3030">
            <v>52871</v>
          </cell>
          <cell r="D3030" t="str">
            <v>CABO DE COBRE FLEXÍVEL, ISOLAÇÃO 750 V NÃO HALOGENADO ANTICHAMA-CLASSE 70°C - 6,0MM2</v>
          </cell>
          <cell r="E3030" t="str">
            <v>M</v>
          </cell>
          <cell r="F3030">
            <v>5.67</v>
          </cell>
          <cell r="G3030">
            <v>1.02</v>
          </cell>
          <cell r="I3030">
            <v>5.7834000000000003</v>
          </cell>
        </row>
        <row r="3031">
          <cell r="A3031">
            <v>90328</v>
          </cell>
          <cell r="B3031" t="str">
            <v>CABO 1,50MM2 - ISOLAMENTO PARA 1,0KV - CLASSE 4 - FLEXÍVEL</v>
          </cell>
          <cell r="H3031" t="str">
            <v>M</v>
          </cell>
          <cell r="J3031">
            <v>3.3</v>
          </cell>
        </row>
        <row r="3032">
          <cell r="C3032">
            <v>2041</v>
          </cell>
          <cell r="D3032" t="str">
            <v>ELETRICISTA (SGSP)</v>
          </cell>
          <cell r="E3032" t="str">
            <v>H</v>
          </cell>
          <cell r="F3032">
            <v>26.73</v>
          </cell>
          <cell r="G3032">
            <v>0.04</v>
          </cell>
          <cell r="I3032">
            <v>1.0692999999999999</v>
          </cell>
        </row>
        <row r="3033">
          <cell r="C3033">
            <v>2044</v>
          </cell>
          <cell r="D3033" t="str">
            <v>AJUDANTE DE ELETRICISTA (SGSP)</v>
          </cell>
          <cell r="E3033" t="str">
            <v>H</v>
          </cell>
          <cell r="F3033">
            <v>19.559999999999999</v>
          </cell>
          <cell r="G3033">
            <v>0.04</v>
          </cell>
          <cell r="I3033">
            <v>0.78259999999999996</v>
          </cell>
        </row>
        <row r="3034">
          <cell r="C3034">
            <v>52874</v>
          </cell>
          <cell r="D3034" t="str">
            <v>CABO 1;50 MM2 - ISOLAMENTO P/ 1;0 KV - FLEXÍVEL</v>
          </cell>
          <cell r="E3034" t="str">
            <v>M</v>
          </cell>
          <cell r="F3034">
            <v>1.42</v>
          </cell>
          <cell r="G3034">
            <v>1.02</v>
          </cell>
          <cell r="I3034">
            <v>1.4483999999999999</v>
          </cell>
        </row>
        <row r="3035">
          <cell r="A3035">
            <v>90329</v>
          </cell>
          <cell r="B3035" t="str">
            <v>CABO 2,50MM2 - ISOLAMENTO PARA 1,0KV - CLASSE 4 - FLEXÍVEL</v>
          </cell>
          <cell r="H3035" t="str">
            <v>M</v>
          </cell>
          <cell r="J3035">
            <v>5.01</v>
          </cell>
        </row>
        <row r="3036">
          <cell r="C3036">
            <v>2041</v>
          </cell>
          <cell r="D3036" t="str">
            <v>ELETRICISTA (SGSP)</v>
          </cell>
          <cell r="E3036" t="str">
            <v>H</v>
          </cell>
          <cell r="F3036">
            <v>26.73</v>
          </cell>
          <cell r="G3036">
            <v>0.05</v>
          </cell>
          <cell r="I3036">
            <v>1.3366</v>
          </cell>
        </row>
        <row r="3037">
          <cell r="C3037">
            <v>2044</v>
          </cell>
          <cell r="D3037" t="str">
            <v>AJUDANTE DE ELETRICISTA (SGSP)</v>
          </cell>
          <cell r="E3037" t="str">
            <v>H</v>
          </cell>
          <cell r="F3037">
            <v>19.559999999999999</v>
          </cell>
          <cell r="G3037">
            <v>0.05</v>
          </cell>
          <cell r="I3037">
            <v>0.97829999999999995</v>
          </cell>
        </row>
        <row r="3038">
          <cell r="C3038">
            <v>52875</v>
          </cell>
          <cell r="D3038" t="str">
            <v>CABO 2;50 MM2 - ISOLAMENTO P/ 1;0 KV - FLEXÍVEL</v>
          </cell>
          <cell r="E3038" t="str">
            <v>M</v>
          </cell>
          <cell r="F3038">
            <v>2.64</v>
          </cell>
          <cell r="G3038">
            <v>1.02</v>
          </cell>
          <cell r="I3038">
            <v>2.6928000000000001</v>
          </cell>
        </row>
        <row r="3039">
          <cell r="A3039">
            <v>90330</v>
          </cell>
          <cell r="B3039" t="str">
            <v>CABO 4,00MM2 - ISOLAMENTO PARA 1,0KV - CLASSE 4 - FLEXÍVEL</v>
          </cell>
          <cell r="H3039" t="str">
            <v>M</v>
          </cell>
          <cell r="J3039">
            <v>7.08</v>
          </cell>
        </row>
        <row r="3040">
          <cell r="C3040">
            <v>2041</v>
          </cell>
          <cell r="D3040" t="str">
            <v>ELETRICISTA (SGSP)</v>
          </cell>
          <cell r="E3040" t="str">
            <v>H</v>
          </cell>
          <cell r="F3040">
            <v>26.73</v>
          </cell>
          <cell r="G3040">
            <v>6.0999999999999999E-2</v>
          </cell>
          <cell r="I3040">
            <v>1.6307</v>
          </cell>
        </row>
        <row r="3041">
          <cell r="C3041">
            <v>2044</v>
          </cell>
          <cell r="D3041" t="str">
            <v>AJUDANTE DE ELETRICISTA (SGSP)</v>
          </cell>
          <cell r="E3041" t="str">
            <v>H</v>
          </cell>
          <cell r="F3041">
            <v>19.559999999999999</v>
          </cell>
          <cell r="G3041">
            <v>6.0999999999999999E-2</v>
          </cell>
          <cell r="I3041">
            <v>1.1935</v>
          </cell>
        </row>
        <row r="3042">
          <cell r="C3042">
            <v>52876</v>
          </cell>
          <cell r="D3042" t="str">
            <v>CABO 4;00 MM2 - ISOLAMENTO P/ 1;0 KV - FLEXÍVEL</v>
          </cell>
          <cell r="E3042" t="str">
            <v>M</v>
          </cell>
          <cell r="F3042">
            <v>4.17</v>
          </cell>
          <cell r="G3042">
            <v>1.02</v>
          </cell>
          <cell r="I3042">
            <v>4.2534000000000001</v>
          </cell>
        </row>
        <row r="3043">
          <cell r="A3043">
            <v>90331</v>
          </cell>
          <cell r="B3043" t="str">
            <v>CABO 6,00MM2 - ISOLAMENTO PARA 1,0KV - CLASSE 4 - FLEXÍVEL</v>
          </cell>
          <cell r="H3043" t="str">
            <v>M</v>
          </cell>
          <cell r="J3043">
            <v>9.59</v>
          </cell>
        </row>
        <row r="3044">
          <cell r="C3044">
            <v>2041</v>
          </cell>
          <cell r="D3044" t="str">
            <v>ELETRICISTA (SGSP)</v>
          </cell>
          <cell r="E3044" t="str">
            <v>H</v>
          </cell>
          <cell r="F3044">
            <v>26.73</v>
          </cell>
          <cell r="G3044">
            <v>7.0000000000000007E-2</v>
          </cell>
          <cell r="I3044">
            <v>1.8713</v>
          </cell>
        </row>
        <row r="3045">
          <cell r="C3045">
            <v>2044</v>
          </cell>
          <cell r="D3045" t="str">
            <v>AJUDANTE DE ELETRICISTA (SGSP)</v>
          </cell>
          <cell r="E3045" t="str">
            <v>H</v>
          </cell>
          <cell r="F3045">
            <v>19.559999999999999</v>
          </cell>
          <cell r="G3045">
            <v>7.0000000000000007E-2</v>
          </cell>
          <cell r="I3045">
            <v>1.3695999999999999</v>
          </cell>
        </row>
        <row r="3046">
          <cell r="C3046">
            <v>52877</v>
          </cell>
          <cell r="D3046" t="str">
            <v>CABO 6;00 MM2 - ISOLAMENTO P/ 1;0 KV - FLEXÍVEL</v>
          </cell>
          <cell r="E3046" t="str">
            <v>M</v>
          </cell>
          <cell r="F3046">
            <v>6.22</v>
          </cell>
          <cell r="G3046">
            <v>1.02</v>
          </cell>
          <cell r="I3046">
            <v>6.3444000000000003</v>
          </cell>
        </row>
        <row r="3047">
          <cell r="A3047">
            <v>90332</v>
          </cell>
          <cell r="B3047" t="str">
            <v>CABO 10,00MM2 - ISOLAMENTO PARA 1,0KV - CLASSE 4 - FLEXÍVEL</v>
          </cell>
          <cell r="H3047" t="str">
            <v>M</v>
          </cell>
          <cell r="J3047">
            <v>13.66</v>
          </cell>
        </row>
        <row r="3048">
          <cell r="C3048">
            <v>2041</v>
          </cell>
          <cell r="D3048" t="str">
            <v>ELETRICISTA (SGSP)</v>
          </cell>
          <cell r="E3048" t="str">
            <v>H</v>
          </cell>
          <cell r="F3048">
            <v>26.73</v>
          </cell>
          <cell r="G3048">
            <v>0.08</v>
          </cell>
          <cell r="I3048">
            <v>2.1387</v>
          </cell>
        </row>
        <row r="3049">
          <cell r="C3049">
            <v>2044</v>
          </cell>
          <cell r="D3049" t="str">
            <v>AJUDANTE DE ELETRICISTA (SGSP)</v>
          </cell>
          <cell r="E3049" t="str">
            <v>H</v>
          </cell>
          <cell r="F3049">
            <v>19.559999999999999</v>
          </cell>
          <cell r="G3049">
            <v>0.08</v>
          </cell>
          <cell r="I3049">
            <v>1.5652999999999999</v>
          </cell>
        </row>
        <row r="3050">
          <cell r="C3050">
            <v>52825</v>
          </cell>
          <cell r="D3050" t="str">
            <v>CABO 10;00 MM2 - ISOLAMENTO P/ 1;0 KV - FLEXÍVEL</v>
          </cell>
          <cell r="E3050" t="str">
            <v>M</v>
          </cell>
          <cell r="F3050">
            <v>9.76</v>
          </cell>
          <cell r="G3050">
            <v>1.02</v>
          </cell>
          <cell r="I3050">
            <v>9.9551999999999996</v>
          </cell>
        </row>
        <row r="3051">
          <cell r="A3051">
            <v>90333</v>
          </cell>
          <cell r="B3051" t="str">
            <v>CABO 16,00MM2 - ISOLAMENTO PARA 1,0KV - CLASSE 4 - FLEXÍVEL</v>
          </cell>
          <cell r="H3051" t="str">
            <v>M</v>
          </cell>
          <cell r="J3051">
            <v>19.96</v>
          </cell>
        </row>
        <row r="3052">
          <cell r="C3052">
            <v>2041</v>
          </cell>
          <cell r="D3052" t="str">
            <v>ELETRICISTA (SGSP)</v>
          </cell>
          <cell r="E3052" t="str">
            <v>H</v>
          </cell>
          <cell r="F3052">
            <v>26.73</v>
          </cell>
          <cell r="G3052">
            <v>0.09</v>
          </cell>
          <cell r="I3052">
            <v>2.4060000000000001</v>
          </cell>
        </row>
        <row r="3053">
          <cell r="C3053">
            <v>2044</v>
          </cell>
          <cell r="D3053" t="str">
            <v>AJUDANTE DE ELETRICISTA (SGSP)</v>
          </cell>
          <cell r="E3053" t="str">
            <v>H</v>
          </cell>
          <cell r="F3053">
            <v>19.559999999999999</v>
          </cell>
          <cell r="G3053">
            <v>0.09</v>
          </cell>
          <cell r="I3053">
            <v>1.7609999999999999</v>
          </cell>
        </row>
        <row r="3054">
          <cell r="C3054">
            <v>52826</v>
          </cell>
          <cell r="D3054" t="str">
            <v>CABO 16;00 MM2 - ISOLAMENTO P/ 1;0 KV - FLEXÍVEL</v>
          </cell>
          <cell r="E3054" t="str">
            <v>M</v>
          </cell>
          <cell r="F3054">
            <v>15.48</v>
          </cell>
          <cell r="G3054">
            <v>1.02</v>
          </cell>
          <cell r="I3054">
            <v>15.7896</v>
          </cell>
        </row>
        <row r="3055">
          <cell r="A3055">
            <v>90334</v>
          </cell>
          <cell r="B3055" t="str">
            <v>CABO 25,00MM2 - ISOLAMENTO PARA 1,0KV - CLASSE 4 - FLEXÍVEL</v>
          </cell>
          <cell r="H3055" t="str">
            <v>M</v>
          </cell>
          <cell r="J3055">
            <v>29.12</v>
          </cell>
        </row>
        <row r="3056">
          <cell r="C3056">
            <v>2041</v>
          </cell>
          <cell r="D3056" t="str">
            <v>ELETRICISTA (SGSP)</v>
          </cell>
          <cell r="E3056" t="str">
            <v>H</v>
          </cell>
          <cell r="F3056">
            <v>26.73</v>
          </cell>
          <cell r="G3056">
            <v>0.1</v>
          </cell>
          <cell r="I3056">
            <v>2.6732999999999998</v>
          </cell>
        </row>
        <row r="3057">
          <cell r="C3057">
            <v>2044</v>
          </cell>
          <cell r="D3057" t="str">
            <v>AJUDANTE DE ELETRICISTA (SGSP)</v>
          </cell>
          <cell r="E3057" t="str">
            <v>H</v>
          </cell>
          <cell r="F3057">
            <v>19.559999999999999</v>
          </cell>
          <cell r="G3057">
            <v>0.1</v>
          </cell>
          <cell r="I3057">
            <v>1.9567000000000001</v>
          </cell>
        </row>
        <row r="3058">
          <cell r="C3058">
            <v>52827</v>
          </cell>
          <cell r="D3058" t="str">
            <v>CABO 25;00 MM2 - ISOLAMENTO P/ 1;0 KV - FLEXÍVEL</v>
          </cell>
          <cell r="E3058" t="str">
            <v>M</v>
          </cell>
          <cell r="F3058">
            <v>24.01</v>
          </cell>
          <cell r="G3058">
            <v>1.02</v>
          </cell>
          <cell r="I3058">
            <v>24.490200000000002</v>
          </cell>
        </row>
        <row r="3059">
          <cell r="A3059">
            <v>90335</v>
          </cell>
          <cell r="B3059" t="str">
            <v>CABO 35,00MM2 - ISOLAMENTO PARA 1,0KV - CLASSE 4 - FLEXÍVEL</v>
          </cell>
          <cell r="H3059" t="str">
            <v>M</v>
          </cell>
          <cell r="J3059">
            <v>40.270000000000003</v>
          </cell>
        </row>
        <row r="3060">
          <cell r="C3060">
            <v>2041</v>
          </cell>
          <cell r="D3060" t="str">
            <v>ELETRICISTA (SGSP)</v>
          </cell>
          <cell r="E3060" t="str">
            <v>H</v>
          </cell>
          <cell r="F3060">
            <v>26.73</v>
          </cell>
          <cell r="G3060">
            <v>0.15</v>
          </cell>
          <cell r="I3060">
            <v>4.01</v>
          </cell>
        </row>
        <row r="3061">
          <cell r="C3061">
            <v>2044</v>
          </cell>
          <cell r="D3061" t="str">
            <v>AJUDANTE DE ELETRICISTA (SGSP)</v>
          </cell>
          <cell r="E3061" t="str">
            <v>H</v>
          </cell>
          <cell r="F3061">
            <v>19.559999999999999</v>
          </cell>
          <cell r="G3061">
            <v>0.15</v>
          </cell>
          <cell r="I3061">
            <v>2.9350000000000001</v>
          </cell>
        </row>
        <row r="3062">
          <cell r="C3062">
            <v>52828</v>
          </cell>
          <cell r="D3062" t="str">
            <v>CABO 35;00 MM2 - ISOLAMENTO P/ 1;0 KV - FLEXÍVEL</v>
          </cell>
          <cell r="E3062" t="str">
            <v>M</v>
          </cell>
          <cell r="F3062">
            <v>32.67</v>
          </cell>
          <cell r="G3062">
            <v>1.02</v>
          </cell>
          <cell r="I3062">
            <v>33.323399999999999</v>
          </cell>
        </row>
        <row r="3063">
          <cell r="A3063">
            <v>90336</v>
          </cell>
          <cell r="B3063" t="str">
            <v>CABO 50,00MM2 - ISOLAMENTO PARA 1,0KV - CLASSE 4 - FLEXÍVEL</v>
          </cell>
          <cell r="H3063" t="str">
            <v>M</v>
          </cell>
          <cell r="J3063">
            <v>57.32</v>
          </cell>
        </row>
        <row r="3064">
          <cell r="C3064">
            <v>2041</v>
          </cell>
          <cell r="D3064" t="str">
            <v>ELETRICISTA (SGSP)</v>
          </cell>
          <cell r="E3064" t="str">
            <v>H</v>
          </cell>
          <cell r="F3064">
            <v>26.73</v>
          </cell>
          <cell r="G3064">
            <v>0.2</v>
          </cell>
          <cell r="I3064">
            <v>5.3467000000000002</v>
          </cell>
        </row>
        <row r="3065">
          <cell r="C3065">
            <v>2044</v>
          </cell>
          <cell r="D3065" t="str">
            <v>AJUDANTE DE ELETRICISTA (SGSP)</v>
          </cell>
          <cell r="E3065" t="str">
            <v>H</v>
          </cell>
          <cell r="F3065">
            <v>19.559999999999999</v>
          </cell>
          <cell r="G3065">
            <v>0.2</v>
          </cell>
          <cell r="I3065">
            <v>3.9134000000000002</v>
          </cell>
        </row>
        <row r="3066">
          <cell r="C3066">
            <v>52829</v>
          </cell>
          <cell r="D3066" t="str">
            <v>CABO 50;00 MM2 - ISOLAMENTO P/ 1;0 KV - FLEXÍVEL</v>
          </cell>
          <cell r="E3066" t="str">
            <v>M</v>
          </cell>
          <cell r="F3066">
            <v>47.12</v>
          </cell>
          <cell r="G3066">
            <v>1.02</v>
          </cell>
          <cell r="I3066">
            <v>48.062399999999997</v>
          </cell>
        </row>
        <row r="3067">
          <cell r="A3067">
            <v>90337</v>
          </cell>
          <cell r="B3067" t="str">
            <v>CABO 70,00MM2 - ISOLAMENTO PARA 1,0KV - CLASSE 4 - FLEXÍVEL</v>
          </cell>
          <cell r="H3067" t="str">
            <v>M</v>
          </cell>
          <cell r="J3067">
            <v>78.989999999999995</v>
          </cell>
        </row>
        <row r="3068">
          <cell r="C3068">
            <v>2041</v>
          </cell>
          <cell r="D3068" t="str">
            <v>ELETRICISTA (SGSP)</v>
          </cell>
          <cell r="E3068" t="str">
            <v>H</v>
          </cell>
          <cell r="F3068">
            <v>26.73</v>
          </cell>
          <cell r="G3068">
            <v>0.25</v>
          </cell>
          <cell r="I3068">
            <v>6.6833999999999998</v>
          </cell>
        </row>
        <row r="3069">
          <cell r="C3069">
            <v>2044</v>
          </cell>
          <cell r="D3069" t="str">
            <v>AJUDANTE DE ELETRICISTA (SGSP)</v>
          </cell>
          <cell r="E3069" t="str">
            <v>H</v>
          </cell>
          <cell r="F3069">
            <v>19.559999999999999</v>
          </cell>
          <cell r="G3069">
            <v>0.25</v>
          </cell>
          <cell r="I3069">
            <v>4.8917000000000002</v>
          </cell>
        </row>
        <row r="3070">
          <cell r="C3070">
            <v>52830</v>
          </cell>
          <cell r="D3070" t="str">
            <v>CABO 70;00 MM2 - ISOLAMENTO P/ 1;0 KV - FLEXÍVEL</v>
          </cell>
          <cell r="E3070" t="str">
            <v>M</v>
          </cell>
          <cell r="F3070">
            <v>66.09</v>
          </cell>
          <cell r="G3070">
            <v>1.02</v>
          </cell>
          <cell r="I3070">
            <v>67.411799999999999</v>
          </cell>
        </row>
        <row r="3071">
          <cell r="A3071">
            <v>90338</v>
          </cell>
          <cell r="B3071" t="str">
            <v>CABO 95,00MM2 - ISOLAMENTO PARA 1,0KV - CLASSE 4 - FLEXÍVEL</v>
          </cell>
          <cell r="H3071" t="str">
            <v>M</v>
          </cell>
          <cell r="J3071">
            <v>101.14</v>
          </cell>
        </row>
        <row r="3072">
          <cell r="C3072">
            <v>2041</v>
          </cell>
          <cell r="D3072" t="str">
            <v>ELETRICISTA (SGSP)</v>
          </cell>
          <cell r="E3072" t="str">
            <v>H</v>
          </cell>
          <cell r="F3072">
            <v>26.73</v>
          </cell>
          <cell r="G3072">
            <v>0.3</v>
          </cell>
          <cell r="I3072">
            <v>8.0200999999999993</v>
          </cell>
        </row>
        <row r="3073">
          <cell r="C3073">
            <v>2044</v>
          </cell>
          <cell r="D3073" t="str">
            <v>AJUDANTE DE ELETRICISTA (SGSP)</v>
          </cell>
          <cell r="E3073" t="str">
            <v>H</v>
          </cell>
          <cell r="F3073">
            <v>19.559999999999999</v>
          </cell>
          <cell r="G3073">
            <v>0.3</v>
          </cell>
          <cell r="I3073">
            <v>5.8700999999999999</v>
          </cell>
        </row>
        <row r="3074">
          <cell r="C3074">
            <v>52831</v>
          </cell>
          <cell r="D3074" t="str">
            <v>CABO 95;00 MM2 - ISOLAMENTO P/ 1;0 KV - FLEXÍVEL</v>
          </cell>
          <cell r="E3074" t="str">
            <v>M</v>
          </cell>
          <cell r="F3074">
            <v>85.54</v>
          </cell>
          <cell r="G3074">
            <v>1.02</v>
          </cell>
          <cell r="I3074">
            <v>87.250799999999998</v>
          </cell>
        </row>
        <row r="3075">
          <cell r="A3075">
            <v>90339</v>
          </cell>
          <cell r="B3075" t="str">
            <v>CABO 120,00MM2 - ISOLAMENTO PARA 1,0KV - CLASSE 4 - FLEXÍVEL</v>
          </cell>
          <cell r="H3075" t="str">
            <v>M</v>
          </cell>
          <cell r="J3075">
            <v>140.5</v>
          </cell>
        </row>
        <row r="3076">
          <cell r="C3076">
            <v>2041</v>
          </cell>
          <cell r="D3076" t="str">
            <v>ELETRICISTA (SGSP)</v>
          </cell>
          <cell r="E3076" t="str">
            <v>H</v>
          </cell>
          <cell r="F3076">
            <v>26.73</v>
          </cell>
          <cell r="G3076">
            <v>0.35</v>
          </cell>
          <cell r="I3076">
            <v>9.3567999999999998</v>
          </cell>
        </row>
        <row r="3077">
          <cell r="C3077">
            <v>2044</v>
          </cell>
          <cell r="D3077" t="str">
            <v>AJUDANTE DE ELETRICISTA (SGSP)</v>
          </cell>
          <cell r="E3077" t="str">
            <v>H</v>
          </cell>
          <cell r="F3077">
            <v>19.559999999999999</v>
          </cell>
          <cell r="G3077">
            <v>0.35</v>
          </cell>
          <cell r="I3077">
            <v>6.8483999999999998</v>
          </cell>
        </row>
        <row r="3078">
          <cell r="C3078">
            <v>52832</v>
          </cell>
          <cell r="D3078" t="str">
            <v>CABO 120;00 MM2 - ISOLAMENTO P/ 1;0 KV - FLEXÍVEL</v>
          </cell>
          <cell r="E3078" t="str">
            <v>M</v>
          </cell>
          <cell r="F3078">
            <v>121.86</v>
          </cell>
          <cell r="G3078">
            <v>1.02</v>
          </cell>
          <cell r="I3078">
            <v>124.2972</v>
          </cell>
        </row>
        <row r="3079">
          <cell r="A3079">
            <v>90340</v>
          </cell>
          <cell r="B3079" t="str">
            <v>CABO 150,00MM2 - ISOLAMENTO PARA 1,0KV - CLASSE 4 - FLEXÍVEL</v>
          </cell>
          <cell r="H3079" t="str">
            <v>M</v>
          </cell>
          <cell r="J3079">
            <v>158.53</v>
          </cell>
        </row>
        <row r="3080">
          <cell r="C3080">
            <v>2041</v>
          </cell>
          <cell r="D3080" t="str">
            <v>ELETRICISTA (SGSP)</v>
          </cell>
          <cell r="E3080" t="str">
            <v>H</v>
          </cell>
          <cell r="F3080">
            <v>26.73</v>
          </cell>
          <cell r="G3080">
            <v>0.4</v>
          </cell>
          <cell r="I3080">
            <v>10.6935</v>
          </cell>
        </row>
        <row r="3081">
          <cell r="C3081">
            <v>2044</v>
          </cell>
          <cell r="D3081" t="str">
            <v>AJUDANTE DE ELETRICISTA (SGSP)</v>
          </cell>
          <cell r="E3081" t="str">
            <v>H</v>
          </cell>
          <cell r="F3081">
            <v>19.559999999999999</v>
          </cell>
          <cell r="G3081">
            <v>0.4</v>
          </cell>
          <cell r="I3081">
            <v>7.8268000000000004</v>
          </cell>
        </row>
        <row r="3082">
          <cell r="C3082">
            <v>52833</v>
          </cell>
          <cell r="D3082" t="str">
            <v>CABO 150;00 MM2 - ISOLAMENTO P/ 1;0 KV - FLEXÍVEL</v>
          </cell>
          <cell r="E3082" t="str">
            <v>M</v>
          </cell>
          <cell r="F3082">
            <v>137.26</v>
          </cell>
          <cell r="G3082">
            <v>1.02</v>
          </cell>
          <cell r="I3082">
            <v>140.0052</v>
          </cell>
        </row>
        <row r="3083">
          <cell r="A3083">
            <v>90341</v>
          </cell>
          <cell r="B3083" t="str">
            <v>CABO 185,00MM2 - ISOLAMENTO PARA 1,0KV - CLASSE 4 - FLEXÍVEL</v>
          </cell>
          <cell r="H3083" t="str">
            <v>M</v>
          </cell>
          <cell r="J3083">
            <v>195.63</v>
          </cell>
        </row>
        <row r="3084">
          <cell r="C3084">
            <v>2041</v>
          </cell>
          <cell r="D3084" t="str">
            <v>ELETRICISTA (SGSP)</v>
          </cell>
          <cell r="E3084" t="str">
            <v>H</v>
          </cell>
          <cell r="F3084">
            <v>26.73</v>
          </cell>
          <cell r="G3084">
            <v>0.45</v>
          </cell>
          <cell r="I3084">
            <v>12.030200000000001</v>
          </cell>
        </row>
        <row r="3085">
          <cell r="C3085">
            <v>2044</v>
          </cell>
          <cell r="D3085" t="str">
            <v>AJUDANTE DE ELETRICISTA (SGSP)</v>
          </cell>
          <cell r="E3085" t="str">
            <v>H</v>
          </cell>
          <cell r="F3085">
            <v>19.559999999999999</v>
          </cell>
          <cell r="G3085">
            <v>0.45</v>
          </cell>
          <cell r="I3085">
            <v>8.8050999999999995</v>
          </cell>
        </row>
        <row r="3086">
          <cell r="C3086">
            <v>52834</v>
          </cell>
          <cell r="D3086" t="str">
            <v>CABO 185;00 MM2 - ISOLAMENTO P/ 1;0 KV - FLEXÍVEL</v>
          </cell>
          <cell r="E3086" t="str">
            <v>M</v>
          </cell>
          <cell r="F3086">
            <v>171.37</v>
          </cell>
          <cell r="G3086">
            <v>1.02</v>
          </cell>
          <cell r="I3086">
            <v>174.79740000000001</v>
          </cell>
        </row>
        <row r="3087">
          <cell r="A3087">
            <v>90342</v>
          </cell>
          <cell r="B3087" t="str">
            <v>CABO 240,00MM2 - ISOLAMENTO PARA 1,0KV - CLASSE 4 - FLEXÍVEL</v>
          </cell>
          <cell r="H3087" t="str">
            <v>M</v>
          </cell>
          <cell r="J3087">
            <v>304.04000000000002</v>
          </cell>
        </row>
        <row r="3088">
          <cell r="C3088">
            <v>2041</v>
          </cell>
          <cell r="D3088" t="str">
            <v>ELETRICISTA (SGSP)</v>
          </cell>
          <cell r="E3088" t="str">
            <v>H</v>
          </cell>
          <cell r="F3088">
            <v>26.73</v>
          </cell>
          <cell r="G3088">
            <v>0.5</v>
          </cell>
          <cell r="I3088">
            <v>13.366899999999999</v>
          </cell>
        </row>
        <row r="3089">
          <cell r="C3089">
            <v>2044</v>
          </cell>
          <cell r="D3089" t="str">
            <v>AJUDANTE DE ELETRICISTA (SGSP)</v>
          </cell>
          <cell r="E3089" t="str">
            <v>H</v>
          </cell>
          <cell r="F3089">
            <v>19.559999999999999</v>
          </cell>
          <cell r="G3089">
            <v>0.5</v>
          </cell>
          <cell r="I3089">
            <v>9.7835000000000001</v>
          </cell>
        </row>
        <row r="3090">
          <cell r="C3090">
            <v>52835</v>
          </cell>
          <cell r="D3090" t="str">
            <v>CABO 240;00 MM2 - ISOLAMENTO P/ 1;0 KV - FLEXÍVEL</v>
          </cell>
          <cell r="E3090" t="str">
            <v>M</v>
          </cell>
          <cell r="F3090">
            <v>275.38</v>
          </cell>
          <cell r="G3090">
            <v>1.02</v>
          </cell>
          <cell r="I3090">
            <v>280.88760000000002</v>
          </cell>
        </row>
        <row r="3091">
          <cell r="A3091">
            <v>90343</v>
          </cell>
          <cell r="B3091" t="str">
            <v>CABO 300.00 MM2 - ISOLAMENTO PARA 1.0KV - CLASSE 4 - FLEXÍVEL</v>
          </cell>
          <cell r="H3091" t="str">
            <v>M</v>
          </cell>
          <cell r="J3091">
            <v>397.93</v>
          </cell>
        </row>
        <row r="3092">
          <cell r="C3092">
            <v>2041</v>
          </cell>
          <cell r="D3092" t="str">
            <v>ELETRICISTA (SGSP)</v>
          </cell>
          <cell r="E3092" t="str">
            <v>H</v>
          </cell>
          <cell r="F3092">
            <v>26.73</v>
          </cell>
          <cell r="G3092">
            <v>0.55000000000000004</v>
          </cell>
          <cell r="I3092">
            <v>14.7036</v>
          </cell>
        </row>
        <row r="3093">
          <cell r="C3093">
            <v>2044</v>
          </cell>
          <cell r="D3093" t="str">
            <v>AJUDANTE DE ELETRICISTA (SGSP)</v>
          </cell>
          <cell r="E3093" t="str">
            <v>H</v>
          </cell>
          <cell r="F3093">
            <v>19.559999999999999</v>
          </cell>
          <cell r="G3093">
            <v>0.55000000000000004</v>
          </cell>
          <cell r="I3093">
            <v>10.761799999999999</v>
          </cell>
        </row>
        <row r="3094">
          <cell r="C3094">
            <v>52836</v>
          </cell>
          <cell r="D3094" t="str">
            <v>CABO 300;00 MM2 - ISOLAMENTO P/ 1;0 KV - FLEXÍVEL</v>
          </cell>
          <cell r="E3094" t="str">
            <v>M</v>
          </cell>
          <cell r="F3094">
            <v>365.16</v>
          </cell>
          <cell r="G3094">
            <v>1.02</v>
          </cell>
          <cell r="I3094">
            <v>372.46319999999997</v>
          </cell>
        </row>
        <row r="3095">
          <cell r="A3095">
            <v>90360</v>
          </cell>
          <cell r="B3095" t="str">
            <v>FIO TELEFÔNICO INTERNO TIPO FI-60 PAR TRANCADO</v>
          </cell>
          <cell r="H3095" t="str">
            <v>M</v>
          </cell>
          <cell r="J3095">
            <v>2.0699999999999998</v>
          </cell>
        </row>
        <row r="3096">
          <cell r="C3096">
            <v>2041</v>
          </cell>
          <cell r="D3096" t="str">
            <v>ELETRICISTA (SGSP)</v>
          </cell>
          <cell r="E3096" t="str">
            <v>H</v>
          </cell>
          <cell r="F3096">
            <v>26.73</v>
          </cell>
          <cell r="G3096">
            <v>0.03</v>
          </cell>
          <cell r="I3096">
            <v>0.80200000000000005</v>
          </cell>
        </row>
        <row r="3097">
          <cell r="C3097">
            <v>2044</v>
          </cell>
          <cell r="D3097" t="str">
            <v>AJUDANTE DE ELETRICISTA (SGSP)</v>
          </cell>
          <cell r="E3097" t="str">
            <v>H</v>
          </cell>
          <cell r="F3097">
            <v>19.559999999999999</v>
          </cell>
          <cell r="G3097">
            <v>0.03</v>
          </cell>
          <cell r="I3097">
            <v>0.58699999999999997</v>
          </cell>
        </row>
        <row r="3098">
          <cell r="C3098">
            <v>52882</v>
          </cell>
          <cell r="D3098" t="str">
            <v>FIO TELEFÔNICO INT. TIPO FI-60 TRANÇADO</v>
          </cell>
          <cell r="E3098" t="str">
            <v>M</v>
          </cell>
          <cell r="F3098">
            <v>0.67</v>
          </cell>
          <cell r="G3098">
            <v>1.02</v>
          </cell>
          <cell r="I3098">
            <v>0.68340000000000001</v>
          </cell>
        </row>
        <row r="3099">
          <cell r="A3099">
            <v>90361</v>
          </cell>
          <cell r="B3099" t="str">
            <v>FIO TELEFÔNICO EXTERNO TIPO FE-100 PAR PARALELO</v>
          </cell>
          <cell r="H3099" t="str">
            <v>M</v>
          </cell>
          <cell r="J3099">
            <v>2.73</v>
          </cell>
        </row>
        <row r="3100">
          <cell r="C3100">
            <v>2041</v>
          </cell>
          <cell r="D3100" t="str">
            <v>ELETRICISTA (SGSP)</v>
          </cell>
          <cell r="E3100" t="str">
            <v>H</v>
          </cell>
          <cell r="F3100">
            <v>26.73</v>
          </cell>
          <cell r="G3100">
            <v>0.03</v>
          </cell>
          <cell r="I3100">
            <v>0.80200000000000005</v>
          </cell>
        </row>
        <row r="3101">
          <cell r="C3101">
            <v>2044</v>
          </cell>
          <cell r="D3101" t="str">
            <v>AJUDANTE DE ELETRICISTA (SGSP)</v>
          </cell>
          <cell r="E3101" t="str">
            <v>H</v>
          </cell>
          <cell r="F3101">
            <v>19.559999999999999</v>
          </cell>
          <cell r="G3101">
            <v>0.03</v>
          </cell>
          <cell r="I3101">
            <v>0.58699999999999997</v>
          </cell>
        </row>
        <row r="3102">
          <cell r="C3102">
            <v>52883</v>
          </cell>
          <cell r="D3102" t="str">
            <v>FIO TELEFÔNICO EXT. TIPO FE-100 PARALELO</v>
          </cell>
          <cell r="E3102" t="str">
            <v>M</v>
          </cell>
          <cell r="F3102">
            <v>1.31</v>
          </cell>
          <cell r="G3102">
            <v>1.02</v>
          </cell>
          <cell r="I3102">
            <v>1.3362000000000001</v>
          </cell>
        </row>
        <row r="3103">
          <cell r="A3103">
            <v>90370</v>
          </cell>
          <cell r="B3103" t="str">
            <v>CABO FLEXÍVEL PVC-750V - 2 CONDUTORES - 1,5MM2</v>
          </cell>
          <cell r="H3103" t="str">
            <v>M</v>
          </cell>
          <cell r="J3103">
            <v>5.91</v>
          </cell>
        </row>
        <row r="3104">
          <cell r="C3104">
            <v>2041</v>
          </cell>
          <cell r="D3104" t="str">
            <v>ELETRICISTA (SGSP)</v>
          </cell>
          <cell r="E3104" t="str">
            <v>H</v>
          </cell>
          <cell r="F3104">
            <v>26.73</v>
          </cell>
          <cell r="G3104">
            <v>0.04</v>
          </cell>
          <cell r="I3104">
            <v>1.0692999999999999</v>
          </cell>
        </row>
        <row r="3105">
          <cell r="C3105">
            <v>2044</v>
          </cell>
          <cell r="D3105" t="str">
            <v>AJUDANTE DE ELETRICISTA (SGSP)</v>
          </cell>
          <cell r="E3105" t="str">
            <v>H</v>
          </cell>
          <cell r="F3105">
            <v>19.559999999999999</v>
          </cell>
          <cell r="G3105">
            <v>0.04</v>
          </cell>
          <cell r="I3105">
            <v>0.78259999999999996</v>
          </cell>
        </row>
        <row r="3106">
          <cell r="C3106">
            <v>52910</v>
          </cell>
          <cell r="D3106" t="str">
            <v>CABO FLEXÍVEL PVC 500V - 2 COND.  1,50MM2</v>
          </cell>
          <cell r="E3106" t="str">
            <v>M</v>
          </cell>
          <cell r="F3106">
            <v>3.98</v>
          </cell>
          <cell r="G3106">
            <v>1.02</v>
          </cell>
          <cell r="I3106">
            <v>4.0595999999999997</v>
          </cell>
        </row>
        <row r="3107">
          <cell r="A3107">
            <v>90372</v>
          </cell>
          <cell r="B3107" t="str">
            <v>CABO FLEXÍVEL PVC - 750V - 2 CONDUTORES - 4,00MM2</v>
          </cell>
          <cell r="H3107" t="str">
            <v>M</v>
          </cell>
          <cell r="J3107">
            <v>12.76</v>
          </cell>
        </row>
        <row r="3108">
          <cell r="C3108">
            <v>2041</v>
          </cell>
          <cell r="D3108" t="str">
            <v>ELETRICISTA (SGSP)</v>
          </cell>
          <cell r="E3108" t="str">
            <v>H</v>
          </cell>
          <cell r="F3108">
            <v>26.73</v>
          </cell>
          <cell r="G3108">
            <v>6.0999999999999999E-2</v>
          </cell>
          <cell r="I3108">
            <v>1.6307</v>
          </cell>
        </row>
        <row r="3109">
          <cell r="C3109">
            <v>2044</v>
          </cell>
          <cell r="D3109" t="str">
            <v>AJUDANTE DE ELETRICISTA (SGSP)</v>
          </cell>
          <cell r="E3109" t="str">
            <v>H</v>
          </cell>
          <cell r="F3109">
            <v>19.559999999999999</v>
          </cell>
          <cell r="G3109">
            <v>6.0999999999999999E-2</v>
          </cell>
          <cell r="I3109">
            <v>1.1935</v>
          </cell>
        </row>
        <row r="3110">
          <cell r="C3110">
            <v>52912</v>
          </cell>
          <cell r="D3110" t="str">
            <v>CABO FLEXÍVEL PVC 500V - 2 COND.  4,00MM2</v>
          </cell>
          <cell r="E3110" t="str">
            <v>M</v>
          </cell>
          <cell r="F3110">
            <v>9.74</v>
          </cell>
          <cell r="G3110">
            <v>1.02</v>
          </cell>
          <cell r="I3110">
            <v>9.9347999999999992</v>
          </cell>
        </row>
        <row r="3111">
          <cell r="A3111">
            <v>90375</v>
          </cell>
          <cell r="B3111" t="str">
            <v>CABO FLEXÍVEL PVC-750V - 3 CONDUTORES - 1,5MM2</v>
          </cell>
          <cell r="H3111" t="str">
            <v>M</v>
          </cell>
          <cell r="J3111">
            <v>7.55</v>
          </cell>
        </row>
        <row r="3112">
          <cell r="C3112">
            <v>2041</v>
          </cell>
          <cell r="D3112" t="str">
            <v>ELETRICISTA (SGSP)</v>
          </cell>
          <cell r="E3112" t="str">
            <v>H</v>
          </cell>
          <cell r="F3112">
            <v>26.73</v>
          </cell>
          <cell r="G3112">
            <v>0.04</v>
          </cell>
          <cell r="I3112">
            <v>1.0692999999999999</v>
          </cell>
        </row>
        <row r="3113">
          <cell r="C3113">
            <v>2044</v>
          </cell>
          <cell r="D3113" t="str">
            <v>AJUDANTE DE ELETRICISTA (SGSP)</v>
          </cell>
          <cell r="E3113" t="str">
            <v>H</v>
          </cell>
          <cell r="F3113">
            <v>19.559999999999999</v>
          </cell>
          <cell r="G3113">
            <v>0.04</v>
          </cell>
          <cell r="I3113">
            <v>0.78259999999999996</v>
          </cell>
        </row>
        <row r="3114">
          <cell r="C3114">
            <v>52915</v>
          </cell>
          <cell r="D3114" t="str">
            <v>CABO FLEXÍVEL PVC 500V - 3 COND.  1,50MM2</v>
          </cell>
          <cell r="E3114" t="str">
            <v>M</v>
          </cell>
          <cell r="F3114">
            <v>5.59</v>
          </cell>
          <cell r="G3114">
            <v>1.02</v>
          </cell>
          <cell r="I3114">
            <v>5.7018000000000004</v>
          </cell>
        </row>
        <row r="3115">
          <cell r="A3115">
            <v>90376</v>
          </cell>
          <cell r="B3115" t="str">
            <v>CABO FLEXÍVEL PVC - 750V - 3 CONDUTORES - 2,50MM2</v>
          </cell>
          <cell r="H3115" t="str">
            <v>M</v>
          </cell>
          <cell r="J3115">
            <v>11.41</v>
          </cell>
        </row>
        <row r="3116">
          <cell r="C3116">
            <v>2041</v>
          </cell>
          <cell r="D3116" t="str">
            <v>ELETRICISTA (SGSP)</v>
          </cell>
          <cell r="E3116" t="str">
            <v>H</v>
          </cell>
          <cell r="F3116">
            <v>26.73</v>
          </cell>
          <cell r="G3116">
            <v>0.05</v>
          </cell>
          <cell r="I3116">
            <v>1.3366</v>
          </cell>
        </row>
        <row r="3117">
          <cell r="C3117">
            <v>2044</v>
          </cell>
          <cell r="D3117" t="str">
            <v>AJUDANTE DE ELETRICISTA (SGSP)</v>
          </cell>
          <cell r="E3117" t="str">
            <v>H</v>
          </cell>
          <cell r="F3117">
            <v>19.559999999999999</v>
          </cell>
          <cell r="G3117">
            <v>0.05</v>
          </cell>
          <cell r="I3117">
            <v>0.97829999999999995</v>
          </cell>
        </row>
        <row r="3118">
          <cell r="C3118">
            <v>52916</v>
          </cell>
          <cell r="D3118" t="str">
            <v>CABO FLEXÍVEL PVC 500V - 3 COND.  2,50MM2</v>
          </cell>
          <cell r="E3118" t="str">
            <v>M</v>
          </cell>
          <cell r="F3118">
            <v>8.92</v>
          </cell>
          <cell r="G3118">
            <v>1.02</v>
          </cell>
          <cell r="I3118">
            <v>9.0983999999999998</v>
          </cell>
        </row>
        <row r="3119">
          <cell r="A3119">
            <v>90380</v>
          </cell>
          <cell r="B3119" t="str">
            <v>CABO FLEXÍVEL PVC-750V - 4 CONDUTORES - 1,5MM2</v>
          </cell>
          <cell r="H3119" t="str">
            <v>M</v>
          </cell>
          <cell r="J3119">
            <v>9.01</v>
          </cell>
        </row>
        <row r="3120">
          <cell r="C3120">
            <v>2041</v>
          </cell>
          <cell r="D3120" t="str">
            <v>ELETRICISTA (SGSP)</v>
          </cell>
          <cell r="E3120" t="str">
            <v>H</v>
          </cell>
          <cell r="F3120">
            <v>26.73</v>
          </cell>
          <cell r="G3120">
            <v>0.04</v>
          </cell>
          <cell r="I3120">
            <v>1.0692999999999999</v>
          </cell>
        </row>
        <row r="3121">
          <cell r="C3121">
            <v>2044</v>
          </cell>
          <cell r="D3121" t="str">
            <v>AJUDANTE DE ELETRICISTA (SGSP)</v>
          </cell>
          <cell r="E3121" t="str">
            <v>H</v>
          </cell>
          <cell r="F3121">
            <v>19.559999999999999</v>
          </cell>
          <cell r="G3121">
            <v>0.04</v>
          </cell>
          <cell r="I3121">
            <v>0.78259999999999996</v>
          </cell>
        </row>
        <row r="3122">
          <cell r="C3122">
            <v>52920</v>
          </cell>
          <cell r="D3122" t="str">
            <v>CABO FLEXÍVEL PVC 500V - 4 COND.  1,50MM2</v>
          </cell>
          <cell r="E3122" t="str">
            <v>M</v>
          </cell>
          <cell r="F3122">
            <v>7.02</v>
          </cell>
          <cell r="G3122">
            <v>1.02</v>
          </cell>
          <cell r="I3122">
            <v>7.1604000000000001</v>
          </cell>
        </row>
        <row r="3123">
          <cell r="A3123">
            <v>90402</v>
          </cell>
          <cell r="B3123" t="str">
            <v>SINALIZADOR LUMINOSO DIÂMETRO 22MM, COM LÂMPADA</v>
          </cell>
          <cell r="H3123" t="str">
            <v>UN</v>
          </cell>
          <cell r="J3123">
            <v>147.15</v>
          </cell>
        </row>
        <row r="3124">
          <cell r="C3124">
            <v>2041</v>
          </cell>
          <cell r="D3124" t="str">
            <v>ELETRICISTA (SGSP)</v>
          </cell>
          <cell r="E3124" t="str">
            <v>H</v>
          </cell>
          <cell r="F3124">
            <v>26.73</v>
          </cell>
          <cell r="G3124">
            <v>0.3</v>
          </cell>
          <cell r="I3124">
            <v>8.0200999999999993</v>
          </cell>
        </row>
        <row r="3125">
          <cell r="C3125">
            <v>2044</v>
          </cell>
          <cell r="D3125" t="str">
            <v>AJUDANTE DE ELETRICISTA (SGSP)</v>
          </cell>
          <cell r="E3125" t="str">
            <v>H</v>
          </cell>
          <cell r="F3125">
            <v>19.559999999999999</v>
          </cell>
          <cell r="G3125">
            <v>0.3</v>
          </cell>
          <cell r="I3125">
            <v>5.8700999999999999</v>
          </cell>
        </row>
        <row r="3126">
          <cell r="C3126">
            <v>54533</v>
          </cell>
          <cell r="D3126" t="str">
            <v>SINALIZADOR LUMINOSO COM LÂMPADA LED, 220V - 22MM</v>
          </cell>
          <cell r="E3126" t="str">
            <v>Un</v>
          </cell>
          <cell r="F3126">
            <v>133.26</v>
          </cell>
          <cell r="G3126">
            <v>1</v>
          </cell>
          <cell r="I3126">
            <v>133.26</v>
          </cell>
        </row>
        <row r="3127">
          <cell r="A3127">
            <v>90403</v>
          </cell>
          <cell r="B3127" t="str">
            <v>SINALIZADOR LUMINOSO DIÂMETRO 30 MM, COM LÂMPADA</v>
          </cell>
          <cell r="H3127" t="str">
            <v>UN</v>
          </cell>
          <cell r="J3127">
            <v>133.77000000000001</v>
          </cell>
        </row>
        <row r="3128">
          <cell r="C3128">
            <v>2041</v>
          </cell>
          <cell r="D3128" t="str">
            <v>ELETRICISTA (SGSP)</v>
          </cell>
          <cell r="E3128" t="str">
            <v>H</v>
          </cell>
          <cell r="F3128">
            <v>26.73</v>
          </cell>
          <cell r="G3128">
            <v>0.3</v>
          </cell>
          <cell r="I3128">
            <v>8.0200999999999993</v>
          </cell>
        </row>
        <row r="3129">
          <cell r="C3129">
            <v>2044</v>
          </cell>
          <cell r="D3129" t="str">
            <v>AJUDANTE DE ELETRICISTA (SGSP)</v>
          </cell>
          <cell r="E3129" t="str">
            <v>H</v>
          </cell>
          <cell r="F3129">
            <v>19.559999999999999</v>
          </cell>
          <cell r="G3129">
            <v>0.3</v>
          </cell>
          <cell r="I3129">
            <v>5.8700999999999999</v>
          </cell>
        </row>
        <row r="3130">
          <cell r="C3130">
            <v>54534</v>
          </cell>
          <cell r="D3130" t="str">
            <v>SINALIZADOR LUMINOSO COM LÂMPADA LED, 220V - 30MM</v>
          </cell>
          <cell r="E3130" t="str">
            <v>Un</v>
          </cell>
          <cell r="F3130">
            <v>119.88</v>
          </cell>
          <cell r="G3130">
            <v>1</v>
          </cell>
          <cell r="I3130">
            <v>119.88</v>
          </cell>
        </row>
        <row r="3131">
          <cell r="A3131">
            <v>90411</v>
          </cell>
          <cell r="B3131" t="str">
            <v>VOLTÍMETRO 96X96MM 250V</v>
          </cell>
          <cell r="H3131" t="str">
            <v>UN</v>
          </cell>
          <cell r="J3131">
            <v>261.69</v>
          </cell>
        </row>
        <row r="3132">
          <cell r="C3132">
            <v>1037</v>
          </cell>
          <cell r="D3132" t="str">
            <v>ELETROTÉCNICO MONTADOR (SGSP)</v>
          </cell>
          <cell r="E3132" t="str">
            <v>H</v>
          </cell>
          <cell r="F3132">
            <v>44.05</v>
          </cell>
          <cell r="G3132">
            <v>0.5</v>
          </cell>
          <cell r="I3132">
            <v>22.026900000000001</v>
          </cell>
        </row>
        <row r="3133">
          <cell r="C3133">
            <v>2041</v>
          </cell>
          <cell r="D3133" t="str">
            <v>ELETRICISTA (SGSP)</v>
          </cell>
          <cell r="E3133" t="str">
            <v>H</v>
          </cell>
          <cell r="F3133">
            <v>26.73</v>
          </cell>
          <cell r="G3133">
            <v>2.1</v>
          </cell>
          <cell r="I3133">
            <v>56.141100000000002</v>
          </cell>
        </row>
        <row r="3134">
          <cell r="C3134">
            <v>2044</v>
          </cell>
          <cell r="D3134" t="str">
            <v>AJUDANTE DE ELETRICISTA (SGSP)</v>
          </cell>
          <cell r="E3134" t="str">
            <v>H</v>
          </cell>
          <cell r="F3134">
            <v>19.559999999999999</v>
          </cell>
          <cell r="G3134">
            <v>2.1</v>
          </cell>
          <cell r="I3134">
            <v>41.090699999999998</v>
          </cell>
        </row>
        <row r="3135">
          <cell r="C3135">
            <v>54511</v>
          </cell>
          <cell r="D3135" t="str">
            <v>VOLTÍMETRO 250V - 96X96MM</v>
          </cell>
          <cell r="E3135" t="str">
            <v>Un</v>
          </cell>
          <cell r="F3135">
            <v>142.43</v>
          </cell>
          <cell r="G3135">
            <v>1</v>
          </cell>
          <cell r="I3135">
            <v>142.43</v>
          </cell>
        </row>
        <row r="3136">
          <cell r="A3136">
            <v>90430</v>
          </cell>
          <cell r="B3136" t="str">
            <v>CONTATOR TRIPOLAR I NOMINAL 12A</v>
          </cell>
          <cell r="H3136" t="str">
            <v>UN</v>
          </cell>
          <cell r="J3136">
            <v>449.25</v>
          </cell>
        </row>
        <row r="3137">
          <cell r="C3137">
            <v>1037</v>
          </cell>
          <cell r="D3137" t="str">
            <v>ELETROTÉCNICO MONTADOR (SGSP)</v>
          </cell>
          <cell r="E3137" t="str">
            <v>H</v>
          </cell>
          <cell r="F3137">
            <v>44.05</v>
          </cell>
          <cell r="G3137">
            <v>0.5</v>
          </cell>
          <cell r="I3137">
            <v>22.026900000000001</v>
          </cell>
        </row>
        <row r="3138">
          <cell r="C3138">
            <v>2041</v>
          </cell>
          <cell r="D3138" t="str">
            <v>ELETRICISTA (SGSP)</v>
          </cell>
          <cell r="E3138" t="str">
            <v>H</v>
          </cell>
          <cell r="F3138">
            <v>26.73</v>
          </cell>
          <cell r="G3138">
            <v>3</v>
          </cell>
          <cell r="I3138">
            <v>80.201499999999996</v>
          </cell>
        </row>
        <row r="3139">
          <cell r="C3139">
            <v>2044</v>
          </cell>
          <cell r="D3139" t="str">
            <v>AJUDANTE DE ELETRICISTA (SGSP)</v>
          </cell>
          <cell r="E3139" t="str">
            <v>H</v>
          </cell>
          <cell r="F3139">
            <v>19.559999999999999</v>
          </cell>
          <cell r="G3139">
            <v>3</v>
          </cell>
          <cell r="I3139">
            <v>58.701000000000001</v>
          </cell>
        </row>
        <row r="3140">
          <cell r="C3140">
            <v>54540</v>
          </cell>
          <cell r="D3140" t="str">
            <v>CONTATOR TRIPOLAR 220V - 12A - COM CONTATOS AUXILIARES DE DOIS PARES</v>
          </cell>
          <cell r="E3140" t="str">
            <v>Un</v>
          </cell>
          <cell r="F3140">
            <v>288.32</v>
          </cell>
          <cell r="G3140">
            <v>1</v>
          </cell>
          <cell r="I3140">
            <v>288.32</v>
          </cell>
        </row>
        <row r="3141">
          <cell r="A3141">
            <v>90431</v>
          </cell>
          <cell r="B3141" t="str">
            <v>CONTATOR TRIPOLAR I NOMINAL 22A</v>
          </cell>
          <cell r="H3141" t="str">
            <v>UN</v>
          </cell>
          <cell r="J3141">
            <v>528.48</v>
          </cell>
        </row>
        <row r="3142">
          <cell r="C3142">
            <v>1037</v>
          </cell>
          <cell r="D3142" t="str">
            <v>ELETROTÉCNICO MONTADOR (SGSP)</v>
          </cell>
          <cell r="E3142" t="str">
            <v>H</v>
          </cell>
          <cell r="F3142">
            <v>44.05</v>
          </cell>
          <cell r="G3142">
            <v>0.5</v>
          </cell>
          <cell r="I3142">
            <v>22.026900000000001</v>
          </cell>
        </row>
        <row r="3143">
          <cell r="C3143">
            <v>2041</v>
          </cell>
          <cell r="D3143" t="str">
            <v>ELETRICISTA (SGSP)</v>
          </cell>
          <cell r="E3143" t="str">
            <v>H</v>
          </cell>
          <cell r="F3143">
            <v>26.73</v>
          </cell>
          <cell r="G3143">
            <v>3.5</v>
          </cell>
          <cell r="I3143">
            <v>93.5685</v>
          </cell>
        </row>
        <row r="3144">
          <cell r="C3144">
            <v>2044</v>
          </cell>
          <cell r="D3144" t="str">
            <v>AJUDANTE DE ELETRICISTA (SGSP)</v>
          </cell>
          <cell r="E3144" t="str">
            <v>H</v>
          </cell>
          <cell r="F3144">
            <v>19.559999999999999</v>
          </cell>
          <cell r="G3144">
            <v>3.5</v>
          </cell>
          <cell r="I3144">
            <v>68.484499999999997</v>
          </cell>
        </row>
        <row r="3145">
          <cell r="C3145">
            <v>54541</v>
          </cell>
          <cell r="D3145" t="str">
            <v>CONTATOR TRIPOLAR 220V - 25A - COM CONTATOS AUXILIARES DE DOIS PARES</v>
          </cell>
          <cell r="E3145" t="str">
            <v>Un</v>
          </cell>
          <cell r="F3145">
            <v>344.4</v>
          </cell>
          <cell r="G3145">
            <v>1</v>
          </cell>
          <cell r="I3145">
            <v>344.4</v>
          </cell>
        </row>
        <row r="3146">
          <cell r="A3146">
            <v>90432</v>
          </cell>
          <cell r="B3146" t="str">
            <v>CONTATOR TRIPOLAR I NOMINAL 40A</v>
          </cell>
          <cell r="H3146" t="str">
            <v>UN</v>
          </cell>
          <cell r="J3146">
            <v>977.2</v>
          </cell>
        </row>
        <row r="3147">
          <cell r="C3147">
            <v>1037</v>
          </cell>
          <cell r="D3147" t="str">
            <v>ELETROTÉCNICO MONTADOR (SGSP)</v>
          </cell>
          <cell r="E3147" t="str">
            <v>H</v>
          </cell>
          <cell r="F3147">
            <v>44.05</v>
          </cell>
          <cell r="G3147">
            <v>0.5</v>
          </cell>
          <cell r="I3147">
            <v>22.026900000000001</v>
          </cell>
        </row>
        <row r="3148">
          <cell r="C3148">
            <v>2041</v>
          </cell>
          <cell r="D3148" t="str">
            <v>ELETRICISTA (SGSP)</v>
          </cell>
          <cell r="E3148" t="str">
            <v>H</v>
          </cell>
          <cell r="F3148">
            <v>26.73</v>
          </cell>
          <cell r="G3148">
            <v>3.8</v>
          </cell>
          <cell r="I3148">
            <v>101.5886</v>
          </cell>
        </row>
        <row r="3149">
          <cell r="C3149">
            <v>2044</v>
          </cell>
          <cell r="D3149" t="str">
            <v>AJUDANTE DE ELETRICISTA (SGSP)</v>
          </cell>
          <cell r="E3149" t="str">
            <v>H</v>
          </cell>
          <cell r="F3149">
            <v>19.559999999999999</v>
          </cell>
          <cell r="G3149">
            <v>3.8</v>
          </cell>
          <cell r="I3149">
            <v>74.354600000000005</v>
          </cell>
        </row>
        <row r="3150">
          <cell r="C3150">
            <v>54542</v>
          </cell>
          <cell r="D3150" t="str">
            <v>CONTATOR TRIPOLAR 220V - 40A - COM CONTATOS AUXILIARES DE DOIS PARES</v>
          </cell>
          <cell r="E3150" t="str">
            <v>Un</v>
          </cell>
          <cell r="F3150">
            <v>779.23</v>
          </cell>
          <cell r="G3150">
            <v>1</v>
          </cell>
          <cell r="I3150">
            <v>779.23</v>
          </cell>
        </row>
        <row r="3151">
          <cell r="A3151">
            <v>90433</v>
          </cell>
          <cell r="B3151" t="str">
            <v>CONTATOR TRIPOLAR I NOMINAL 55A</v>
          </cell>
          <cell r="H3151" t="str">
            <v>UN</v>
          </cell>
          <cell r="J3151">
            <v>1407.06</v>
          </cell>
        </row>
        <row r="3152">
          <cell r="C3152">
            <v>1037</v>
          </cell>
          <cell r="D3152" t="str">
            <v>ELETROTÉCNICO MONTADOR (SGSP)</v>
          </cell>
          <cell r="E3152" t="str">
            <v>H</v>
          </cell>
          <cell r="F3152">
            <v>44.05</v>
          </cell>
          <cell r="G3152">
            <v>0.5</v>
          </cell>
          <cell r="I3152">
            <v>22.026900000000001</v>
          </cell>
        </row>
        <row r="3153">
          <cell r="C3153">
            <v>2041</v>
          </cell>
          <cell r="D3153" t="str">
            <v>ELETRICISTA (SGSP)</v>
          </cell>
          <cell r="E3153" t="str">
            <v>H</v>
          </cell>
          <cell r="F3153">
            <v>26.73</v>
          </cell>
          <cell r="G3153">
            <v>4</v>
          </cell>
          <cell r="I3153">
            <v>106.9354</v>
          </cell>
        </row>
        <row r="3154">
          <cell r="C3154">
            <v>2044</v>
          </cell>
          <cell r="D3154" t="str">
            <v>AJUDANTE DE ELETRICISTA (SGSP)</v>
          </cell>
          <cell r="E3154" t="str">
            <v>H</v>
          </cell>
          <cell r="F3154">
            <v>19.559999999999999</v>
          </cell>
          <cell r="G3154">
            <v>4</v>
          </cell>
          <cell r="I3154">
            <v>78.268000000000001</v>
          </cell>
        </row>
        <row r="3155">
          <cell r="C3155">
            <v>54543</v>
          </cell>
          <cell r="D3155" t="str">
            <v>CONTATOR TRIPOLAR 220V - 65A - COM CONTATOS AUXILIARES DE DOIS PARES</v>
          </cell>
          <cell r="E3155" t="str">
            <v>Un</v>
          </cell>
          <cell r="F3155">
            <v>1199.83</v>
          </cell>
          <cell r="G3155">
            <v>1</v>
          </cell>
          <cell r="I3155">
            <v>1199.83</v>
          </cell>
        </row>
        <row r="3156">
          <cell r="A3156">
            <v>90440</v>
          </cell>
          <cell r="B3156" t="str">
            <v>RELÊ BIMETÁLICO DE SOBRECARGA AJUSTE DE 6 ATÉ 12.5A</v>
          </cell>
          <cell r="H3156" t="str">
            <v>UN</v>
          </cell>
          <cell r="J3156">
            <v>299.35000000000002</v>
          </cell>
        </row>
        <row r="3157">
          <cell r="C3157">
            <v>1037</v>
          </cell>
          <cell r="D3157" t="str">
            <v>ELETROTÉCNICO MONTADOR (SGSP)</v>
          </cell>
          <cell r="E3157" t="str">
            <v>H</v>
          </cell>
          <cell r="F3157">
            <v>44.05</v>
          </cell>
          <cell r="G3157">
            <v>0.5</v>
          </cell>
          <cell r="I3157">
            <v>22.026900000000001</v>
          </cell>
        </row>
        <row r="3158">
          <cell r="C3158">
            <v>2041</v>
          </cell>
          <cell r="D3158" t="str">
            <v>ELETRICISTA (SGSP)</v>
          </cell>
          <cell r="E3158" t="str">
            <v>H</v>
          </cell>
          <cell r="F3158">
            <v>26.73</v>
          </cell>
          <cell r="G3158">
            <v>2</v>
          </cell>
          <cell r="I3158">
            <v>53.467700000000001</v>
          </cell>
        </row>
        <row r="3159">
          <cell r="C3159">
            <v>2044</v>
          </cell>
          <cell r="D3159" t="str">
            <v>AJUDANTE DE ELETRICISTA (SGSP)</v>
          </cell>
          <cell r="E3159" t="str">
            <v>H</v>
          </cell>
          <cell r="F3159">
            <v>19.559999999999999</v>
          </cell>
          <cell r="G3159">
            <v>2</v>
          </cell>
          <cell r="I3159">
            <v>39.134</v>
          </cell>
        </row>
        <row r="3160">
          <cell r="C3160">
            <v>54550</v>
          </cell>
          <cell r="D3160" t="str">
            <v>RELÉ BIMETÁLICO SOBRECARGA AJUSTE 06 - 12,50A</v>
          </cell>
          <cell r="E3160" t="str">
            <v>Un</v>
          </cell>
          <cell r="F3160">
            <v>184.72</v>
          </cell>
          <cell r="G3160">
            <v>1</v>
          </cell>
          <cell r="I3160">
            <v>184.72</v>
          </cell>
        </row>
        <row r="3161">
          <cell r="A3161">
            <v>90441</v>
          </cell>
          <cell r="B3161" t="str">
            <v>RELÊ BIMETÁLICO DE SOBRECARGA AJUSTE DE 16 ATÉ 25A</v>
          </cell>
          <cell r="H3161" t="str">
            <v>UN</v>
          </cell>
          <cell r="J3161">
            <v>416.8</v>
          </cell>
        </row>
        <row r="3162">
          <cell r="C3162">
            <v>1037</v>
          </cell>
          <cell r="D3162" t="str">
            <v>ELETROTÉCNICO MONTADOR (SGSP)</v>
          </cell>
          <cell r="E3162" t="str">
            <v>H</v>
          </cell>
          <cell r="F3162">
            <v>44.05</v>
          </cell>
          <cell r="G3162">
            <v>0.5</v>
          </cell>
          <cell r="I3162">
            <v>22.026900000000001</v>
          </cell>
        </row>
        <row r="3163">
          <cell r="C3163">
            <v>2041</v>
          </cell>
          <cell r="D3163" t="str">
            <v>ELETRICISTA (SGSP)</v>
          </cell>
          <cell r="E3163" t="str">
            <v>H</v>
          </cell>
          <cell r="F3163">
            <v>26.73</v>
          </cell>
          <cell r="G3163">
            <v>2.1</v>
          </cell>
          <cell r="I3163">
            <v>56.141100000000002</v>
          </cell>
        </row>
        <row r="3164">
          <cell r="C3164">
            <v>2044</v>
          </cell>
          <cell r="D3164" t="str">
            <v>AJUDANTE DE ELETRICISTA (SGSP)</v>
          </cell>
          <cell r="E3164" t="str">
            <v>H</v>
          </cell>
          <cell r="F3164">
            <v>19.559999999999999</v>
          </cell>
          <cell r="G3164">
            <v>2.1</v>
          </cell>
          <cell r="I3164">
            <v>41.090699999999998</v>
          </cell>
        </row>
        <row r="3165">
          <cell r="C3165">
            <v>54551</v>
          </cell>
          <cell r="D3165" t="str">
            <v>RELÉ BIMETÁLICO SOBRECARGA AJUSTE 16 - 25A</v>
          </cell>
          <cell r="E3165" t="str">
            <v>Un</v>
          </cell>
          <cell r="F3165">
            <v>297.54000000000002</v>
          </cell>
          <cell r="G3165">
            <v>1</v>
          </cell>
          <cell r="I3165">
            <v>297.54000000000002</v>
          </cell>
        </row>
        <row r="3166">
          <cell r="A3166">
            <v>90442</v>
          </cell>
          <cell r="B3166" t="str">
            <v>RELÊ BIMETÁLICO DE SOBRECARGA AJUSTE DE 25 ATÉ 40A</v>
          </cell>
          <cell r="H3166" t="str">
            <v>UN</v>
          </cell>
          <cell r="J3166">
            <v>345.46</v>
          </cell>
        </row>
        <row r="3167">
          <cell r="C3167">
            <v>1037</v>
          </cell>
          <cell r="D3167" t="str">
            <v>ELETROTÉCNICO MONTADOR (SGSP)</v>
          </cell>
          <cell r="E3167" t="str">
            <v>H</v>
          </cell>
          <cell r="F3167">
            <v>44.05</v>
          </cell>
          <cell r="G3167">
            <v>0.5</v>
          </cell>
          <cell r="I3167">
            <v>22.026900000000001</v>
          </cell>
        </row>
        <row r="3168">
          <cell r="C3168">
            <v>2041</v>
          </cell>
          <cell r="D3168" t="str">
            <v>ELETRICISTA (SGSP)</v>
          </cell>
          <cell r="E3168" t="str">
            <v>H</v>
          </cell>
          <cell r="F3168">
            <v>26.73</v>
          </cell>
          <cell r="G3168">
            <v>2.2999999999999998</v>
          </cell>
          <cell r="I3168">
            <v>61.4878</v>
          </cell>
        </row>
        <row r="3169">
          <cell r="C3169">
            <v>2044</v>
          </cell>
          <cell r="D3169" t="str">
            <v>AJUDANTE DE ELETRICISTA (SGSP)</v>
          </cell>
          <cell r="E3169" t="str">
            <v>H</v>
          </cell>
          <cell r="F3169">
            <v>19.559999999999999</v>
          </cell>
          <cell r="G3169">
            <v>2.2999999999999998</v>
          </cell>
          <cell r="I3169">
            <v>45.004100000000001</v>
          </cell>
        </row>
        <row r="3170">
          <cell r="C3170">
            <v>54552</v>
          </cell>
          <cell r="D3170" t="str">
            <v>RELÉ BIMETÁLICO SOBRECARGA AJUSTE 25 - 40A</v>
          </cell>
          <cell r="E3170" t="str">
            <v>Un</v>
          </cell>
          <cell r="F3170">
            <v>216.94</v>
          </cell>
          <cell r="G3170">
            <v>1</v>
          </cell>
          <cell r="I3170">
            <v>216.94</v>
          </cell>
        </row>
        <row r="3171">
          <cell r="A3171">
            <v>90448</v>
          </cell>
          <cell r="B3171" t="str">
            <v>RELÊ DE TEMPO ELETRÔNICO AJUSTE DE 6 ATÉ 60S</v>
          </cell>
          <cell r="H3171" t="str">
            <v>UN</v>
          </cell>
          <cell r="J3171">
            <v>154.36000000000001</v>
          </cell>
        </row>
        <row r="3172">
          <cell r="C3172">
            <v>1037</v>
          </cell>
          <cell r="D3172" t="str">
            <v>ELETROTÉCNICO MONTADOR (SGSP)</v>
          </cell>
          <cell r="E3172" t="str">
            <v>H</v>
          </cell>
          <cell r="F3172">
            <v>44.05</v>
          </cell>
          <cell r="G3172">
            <v>0.5</v>
          </cell>
          <cell r="I3172">
            <v>22.026900000000001</v>
          </cell>
        </row>
        <row r="3173">
          <cell r="C3173">
            <v>2041</v>
          </cell>
          <cell r="D3173" t="str">
            <v>ELETRICISTA (SGSP)</v>
          </cell>
          <cell r="E3173" t="str">
            <v>H</v>
          </cell>
          <cell r="F3173">
            <v>26.73</v>
          </cell>
          <cell r="G3173">
            <v>1</v>
          </cell>
          <cell r="I3173">
            <v>26.733799999999999</v>
          </cell>
        </row>
        <row r="3174">
          <cell r="C3174">
            <v>2044</v>
          </cell>
          <cell r="D3174" t="str">
            <v>AJUDANTE DE ELETRICISTA (SGSP)</v>
          </cell>
          <cell r="E3174" t="str">
            <v>H</v>
          </cell>
          <cell r="F3174">
            <v>19.559999999999999</v>
          </cell>
          <cell r="G3174">
            <v>1</v>
          </cell>
          <cell r="I3174">
            <v>19.567</v>
          </cell>
        </row>
        <row r="3175">
          <cell r="C3175">
            <v>54560</v>
          </cell>
          <cell r="D3175" t="str">
            <v>RELÉ DE TEMPO ELETRÔNICO AJUSTE 6 - 60S</v>
          </cell>
          <cell r="E3175" t="str">
            <v>Un</v>
          </cell>
          <cell r="F3175">
            <v>86.03</v>
          </cell>
          <cell r="G3175">
            <v>1</v>
          </cell>
          <cell r="I3175">
            <v>86.03</v>
          </cell>
        </row>
        <row r="3176">
          <cell r="A3176">
            <v>90460</v>
          </cell>
          <cell r="B3176" t="str">
            <v>DISPOSITIVO DE PROTEÇÃO CONTRA SURTOS 275V - 15KA</v>
          </cell>
          <cell r="H3176" t="str">
            <v>UN</v>
          </cell>
          <cell r="J3176">
            <v>69.78</v>
          </cell>
        </row>
        <row r="3177">
          <cell r="C3177">
            <v>2041</v>
          </cell>
          <cell r="D3177" t="str">
            <v>ELETRICISTA (SGSP)</v>
          </cell>
          <cell r="E3177" t="str">
            <v>H</v>
          </cell>
          <cell r="F3177">
            <v>26.73</v>
          </cell>
          <cell r="G3177">
            <v>0.6</v>
          </cell>
          <cell r="I3177">
            <v>16.040299999999998</v>
          </cell>
        </row>
        <row r="3178">
          <cell r="C3178">
            <v>54580</v>
          </cell>
          <cell r="D3178" t="str">
            <v>DISPOSITIVO DE PROTEÇÃO CONTRA SURTOS ELÉTRICOS-275V / 15A</v>
          </cell>
          <cell r="E3178" t="str">
            <v>Un</v>
          </cell>
          <cell r="F3178">
            <v>53.74</v>
          </cell>
          <cell r="G3178">
            <v>1</v>
          </cell>
          <cell r="I3178">
            <v>53.74</v>
          </cell>
        </row>
        <row r="3179">
          <cell r="A3179">
            <v>90468</v>
          </cell>
          <cell r="B3179" t="str">
            <v>INTERRUPTOR DIFERENCIAL RESIDUAL BIPOLAR 25A - SENSIBILIDADE 30MA - 220V</v>
          </cell>
          <cell r="H3179" t="str">
            <v>UN</v>
          </cell>
          <cell r="J3179">
            <v>320.27</v>
          </cell>
        </row>
        <row r="3180">
          <cell r="C3180">
            <v>1037</v>
          </cell>
          <cell r="D3180" t="str">
            <v>ELETROTÉCNICO MONTADOR (SGSP)</v>
          </cell>
          <cell r="E3180" t="str">
            <v>H</v>
          </cell>
          <cell r="F3180">
            <v>44.05</v>
          </cell>
          <cell r="G3180">
            <v>0.6</v>
          </cell>
          <cell r="I3180">
            <v>26.432200000000002</v>
          </cell>
        </row>
        <row r="3181">
          <cell r="C3181">
            <v>2041</v>
          </cell>
          <cell r="D3181" t="str">
            <v>ELETRICISTA (SGSP)</v>
          </cell>
          <cell r="E3181" t="str">
            <v>H</v>
          </cell>
          <cell r="F3181">
            <v>26.73</v>
          </cell>
          <cell r="G3181">
            <v>1.6</v>
          </cell>
          <cell r="I3181">
            <v>42.774099999999997</v>
          </cell>
        </row>
        <row r="3182">
          <cell r="C3182">
            <v>2044</v>
          </cell>
          <cell r="D3182" t="str">
            <v>AJUDANTE DE ELETRICISTA (SGSP)</v>
          </cell>
          <cell r="E3182" t="str">
            <v>H</v>
          </cell>
          <cell r="F3182">
            <v>19.559999999999999</v>
          </cell>
          <cell r="G3182">
            <v>1.6</v>
          </cell>
          <cell r="I3182">
            <v>31.307200000000002</v>
          </cell>
        </row>
        <row r="3183">
          <cell r="C3183">
            <v>61003</v>
          </cell>
          <cell r="D3183" t="str">
            <v>INTERRUPTOR DIFERENCIAL RESIDUAL (DR)2P - 25A/30MA-220/240V</v>
          </cell>
          <cell r="E3183" t="str">
            <v>Un</v>
          </cell>
          <cell r="F3183">
            <v>219.76</v>
          </cell>
          <cell r="G3183">
            <v>1</v>
          </cell>
          <cell r="I3183">
            <v>219.76</v>
          </cell>
        </row>
        <row r="3184">
          <cell r="A3184">
            <v>90469</v>
          </cell>
          <cell r="B3184" t="str">
            <v>INTERRUPTOR DIFERENCIAL RESIDUAL BIPOLAR 40A - SENSIBILIDADE 30MA - 220V</v>
          </cell>
          <cell r="H3184" t="str">
            <v>UN</v>
          </cell>
          <cell r="J3184">
            <v>322.51</v>
          </cell>
        </row>
        <row r="3185">
          <cell r="C3185">
            <v>1037</v>
          </cell>
          <cell r="D3185" t="str">
            <v>ELETROTÉCNICO MONTADOR (SGSP)</v>
          </cell>
          <cell r="E3185" t="str">
            <v>H</v>
          </cell>
          <cell r="F3185">
            <v>44.05</v>
          </cell>
          <cell r="G3185">
            <v>0.6</v>
          </cell>
          <cell r="I3185">
            <v>26.432200000000002</v>
          </cell>
        </row>
        <row r="3186">
          <cell r="C3186">
            <v>2041</v>
          </cell>
          <cell r="D3186" t="str">
            <v>ELETRICISTA (SGSP)</v>
          </cell>
          <cell r="E3186" t="str">
            <v>H</v>
          </cell>
          <cell r="F3186">
            <v>26.73</v>
          </cell>
          <cell r="G3186">
            <v>1.6</v>
          </cell>
          <cell r="I3186">
            <v>42.774099999999997</v>
          </cell>
        </row>
        <row r="3187">
          <cell r="C3187">
            <v>2044</v>
          </cell>
          <cell r="D3187" t="str">
            <v>AJUDANTE DE ELETRICISTA (SGSP)</v>
          </cell>
          <cell r="E3187" t="str">
            <v>H</v>
          </cell>
          <cell r="F3187">
            <v>19.559999999999999</v>
          </cell>
          <cell r="G3187">
            <v>1.6</v>
          </cell>
          <cell r="I3187">
            <v>31.307200000000002</v>
          </cell>
        </row>
        <row r="3188">
          <cell r="C3188">
            <v>61004</v>
          </cell>
          <cell r="D3188" t="str">
            <v>INTERRUPTOR DIFERENCIAL RESIDUAL (DR)2P - 40A/30MA-220/240V</v>
          </cell>
          <cell r="E3188" t="str">
            <v>Un</v>
          </cell>
          <cell r="F3188">
            <v>222</v>
          </cell>
          <cell r="G3188">
            <v>1</v>
          </cell>
          <cell r="I3188">
            <v>222</v>
          </cell>
        </row>
        <row r="3189">
          <cell r="A3189">
            <v>90470</v>
          </cell>
          <cell r="B3189" t="str">
            <v>INTERRUPTOR DIFERENCIAL RESIDUAL BIPOLAR 63A, SENSIBILIDADE 30MA - 220V</v>
          </cell>
          <cell r="H3189" t="str">
            <v>UN</v>
          </cell>
          <cell r="J3189">
            <v>350.37</v>
          </cell>
        </row>
        <row r="3190">
          <cell r="C3190">
            <v>1037</v>
          </cell>
          <cell r="D3190" t="str">
            <v>ELETROTÉCNICO MONTADOR (SGSP)</v>
          </cell>
          <cell r="E3190" t="str">
            <v>H</v>
          </cell>
          <cell r="F3190">
            <v>44.05</v>
          </cell>
          <cell r="G3190">
            <v>0.6</v>
          </cell>
          <cell r="I3190">
            <v>26.432200000000002</v>
          </cell>
        </row>
        <row r="3191">
          <cell r="C3191">
            <v>2041</v>
          </cell>
          <cell r="D3191" t="str">
            <v>ELETRICISTA (SGSP)</v>
          </cell>
          <cell r="E3191" t="str">
            <v>H</v>
          </cell>
          <cell r="F3191">
            <v>26.73</v>
          </cell>
          <cell r="G3191">
            <v>1.6</v>
          </cell>
          <cell r="I3191">
            <v>42.774099999999997</v>
          </cell>
        </row>
        <row r="3192">
          <cell r="C3192">
            <v>2044</v>
          </cell>
          <cell r="D3192" t="str">
            <v>AJUDANTE DE ELETRICISTA (SGSP)</v>
          </cell>
          <cell r="E3192" t="str">
            <v>H</v>
          </cell>
          <cell r="F3192">
            <v>19.559999999999999</v>
          </cell>
          <cell r="G3192">
            <v>1.6</v>
          </cell>
          <cell r="I3192">
            <v>31.307200000000002</v>
          </cell>
        </row>
        <row r="3193">
          <cell r="C3193">
            <v>54115</v>
          </cell>
          <cell r="D3193" t="str">
            <v>INTERRUPTOR DIFERENCIAL 2P - 30 MA / 220/240V - 63A</v>
          </cell>
          <cell r="E3193" t="str">
            <v>Un</v>
          </cell>
          <cell r="F3193">
            <v>249.86</v>
          </cell>
          <cell r="G3193">
            <v>1</v>
          </cell>
          <cell r="I3193">
            <v>249.86</v>
          </cell>
        </row>
        <row r="3194">
          <cell r="A3194">
            <v>90472</v>
          </cell>
          <cell r="B3194" t="str">
            <v>INTERRUPTOR DIFERENCIAL TETRAPOLAR - 40A - SENSIBILIDADE 30MA - 380V</v>
          </cell>
          <cell r="H3194" t="str">
            <v>UN</v>
          </cell>
          <cell r="J3194">
            <v>389.98</v>
          </cell>
        </row>
        <row r="3195">
          <cell r="C3195">
            <v>1037</v>
          </cell>
          <cell r="D3195" t="str">
            <v>ELETROTÉCNICO MONTADOR (SGSP)</v>
          </cell>
          <cell r="E3195" t="str">
            <v>H</v>
          </cell>
          <cell r="F3195">
            <v>44.05</v>
          </cell>
          <cell r="G3195">
            <v>0.6</v>
          </cell>
          <cell r="I3195">
            <v>26.432200000000002</v>
          </cell>
        </row>
        <row r="3196">
          <cell r="C3196">
            <v>2041</v>
          </cell>
          <cell r="D3196" t="str">
            <v>ELETRICISTA (SGSP)</v>
          </cell>
          <cell r="E3196" t="str">
            <v>H</v>
          </cell>
          <cell r="F3196">
            <v>26.73</v>
          </cell>
          <cell r="G3196">
            <v>1.6</v>
          </cell>
          <cell r="I3196">
            <v>42.774099999999997</v>
          </cell>
        </row>
        <row r="3197">
          <cell r="C3197">
            <v>2044</v>
          </cell>
          <cell r="D3197" t="str">
            <v>AJUDANTE DE ELETRICISTA (SGSP)</v>
          </cell>
          <cell r="E3197" t="str">
            <v>H</v>
          </cell>
          <cell r="F3197">
            <v>19.559999999999999</v>
          </cell>
          <cell r="G3197">
            <v>1.6</v>
          </cell>
          <cell r="I3197">
            <v>31.307200000000002</v>
          </cell>
        </row>
        <row r="3198">
          <cell r="C3198">
            <v>54112</v>
          </cell>
          <cell r="D3198" t="str">
            <v>INTERRUPTOR DIFERENCIAL 4P - 30MA/380V - 40A</v>
          </cell>
          <cell r="E3198" t="str">
            <v>Un</v>
          </cell>
          <cell r="F3198">
            <v>289.47000000000003</v>
          </cell>
          <cell r="G3198">
            <v>1</v>
          </cell>
          <cell r="I3198">
            <v>289.47000000000003</v>
          </cell>
        </row>
        <row r="3199">
          <cell r="A3199">
            <v>90475</v>
          </cell>
          <cell r="B3199" t="str">
            <v>INTERRUPTOR DIFERENCIAL TETRAPOLAR - 63A SENSIBILIDADE 30MA - 380V</v>
          </cell>
          <cell r="H3199" t="str">
            <v>UN</v>
          </cell>
          <cell r="J3199">
            <v>457.13</v>
          </cell>
        </row>
        <row r="3200">
          <cell r="C3200">
            <v>1037</v>
          </cell>
          <cell r="D3200" t="str">
            <v>ELETROTÉCNICO MONTADOR (SGSP)</v>
          </cell>
          <cell r="E3200" t="str">
            <v>H</v>
          </cell>
          <cell r="F3200">
            <v>44.05</v>
          </cell>
          <cell r="G3200">
            <v>0.6</v>
          </cell>
          <cell r="I3200">
            <v>26.432200000000002</v>
          </cell>
        </row>
        <row r="3201">
          <cell r="C3201">
            <v>2041</v>
          </cell>
          <cell r="D3201" t="str">
            <v>ELETRICISTA (SGSP)</v>
          </cell>
          <cell r="E3201" t="str">
            <v>H</v>
          </cell>
          <cell r="F3201">
            <v>26.73</v>
          </cell>
          <cell r="G3201">
            <v>1.8</v>
          </cell>
          <cell r="I3201">
            <v>48.120899999999999</v>
          </cell>
        </row>
        <row r="3202">
          <cell r="C3202">
            <v>2044</v>
          </cell>
          <cell r="D3202" t="str">
            <v>AJUDANTE DE ELETRICISTA (SGSP)</v>
          </cell>
          <cell r="E3202" t="str">
            <v>H</v>
          </cell>
          <cell r="F3202">
            <v>19.559999999999999</v>
          </cell>
          <cell r="G3202">
            <v>1.8</v>
          </cell>
          <cell r="I3202">
            <v>35.220599999999997</v>
          </cell>
        </row>
        <row r="3203">
          <cell r="C3203">
            <v>54116</v>
          </cell>
          <cell r="D3203" t="str">
            <v>INTERRUPTOR DIFERENCIAL 4P - 30MA/380V - 63A</v>
          </cell>
          <cell r="E3203" t="str">
            <v>Un</v>
          </cell>
          <cell r="F3203">
            <v>347.36</v>
          </cell>
          <cell r="G3203">
            <v>1</v>
          </cell>
          <cell r="I3203">
            <v>347.36</v>
          </cell>
        </row>
        <row r="3204">
          <cell r="A3204">
            <v>90476</v>
          </cell>
          <cell r="B3204" t="str">
            <v>INTERRUPTOR DIFERENCIAL TETRAPOLAR - 80A SENSIBILIDADE 30MA - 380V</v>
          </cell>
          <cell r="H3204" t="str">
            <v>UN</v>
          </cell>
          <cell r="J3204">
            <v>511.4</v>
          </cell>
        </row>
        <row r="3205">
          <cell r="C3205">
            <v>1037</v>
          </cell>
          <cell r="D3205" t="str">
            <v>ELETROTÉCNICO MONTADOR (SGSP)</v>
          </cell>
          <cell r="E3205" t="str">
            <v>H</v>
          </cell>
          <cell r="F3205">
            <v>44.05</v>
          </cell>
          <cell r="G3205">
            <v>0.6</v>
          </cell>
          <cell r="I3205">
            <v>26.432200000000002</v>
          </cell>
        </row>
        <row r="3206">
          <cell r="C3206">
            <v>2041</v>
          </cell>
          <cell r="D3206" t="str">
            <v>ELETRICISTA (SGSP)</v>
          </cell>
          <cell r="E3206" t="str">
            <v>H</v>
          </cell>
          <cell r="F3206">
            <v>26.73</v>
          </cell>
          <cell r="G3206">
            <v>1.9</v>
          </cell>
          <cell r="I3206">
            <v>50.7943</v>
          </cell>
        </row>
        <row r="3207">
          <cell r="C3207">
            <v>2044</v>
          </cell>
          <cell r="D3207" t="str">
            <v>AJUDANTE DE ELETRICISTA (SGSP)</v>
          </cell>
          <cell r="E3207" t="str">
            <v>H</v>
          </cell>
          <cell r="F3207">
            <v>19.559999999999999</v>
          </cell>
          <cell r="G3207">
            <v>1.9</v>
          </cell>
          <cell r="I3207">
            <v>37.177300000000002</v>
          </cell>
        </row>
        <row r="3208">
          <cell r="C3208">
            <v>54117</v>
          </cell>
          <cell r="D3208" t="str">
            <v>INTERRUPTOR DIFERENCIAL 4P - 30MA/380V - 80A</v>
          </cell>
          <cell r="E3208" t="str">
            <v>Un</v>
          </cell>
          <cell r="F3208">
            <v>397</v>
          </cell>
          <cell r="G3208">
            <v>1</v>
          </cell>
          <cell r="I3208">
            <v>397</v>
          </cell>
        </row>
        <row r="3209">
          <cell r="A3209">
            <v>90477</v>
          </cell>
          <cell r="B3209" t="str">
            <v>INTERRUPTOR DIFERENCIAL TETRAPOLAR - 100A SENSIBILIDADE 30MA - 380V</v>
          </cell>
          <cell r="H3209" t="str">
            <v>UN</v>
          </cell>
          <cell r="J3209">
            <v>656.58</v>
          </cell>
        </row>
        <row r="3210">
          <cell r="C3210">
            <v>1037</v>
          </cell>
          <cell r="D3210" t="str">
            <v>ELETROTÉCNICO MONTADOR (SGSP)</v>
          </cell>
          <cell r="E3210" t="str">
            <v>H</v>
          </cell>
          <cell r="F3210">
            <v>44.05</v>
          </cell>
          <cell r="G3210">
            <v>0.6</v>
          </cell>
          <cell r="I3210">
            <v>26.432200000000002</v>
          </cell>
        </row>
        <row r="3211">
          <cell r="C3211">
            <v>2041</v>
          </cell>
          <cell r="D3211" t="str">
            <v>ELETRICISTA (SGSP)</v>
          </cell>
          <cell r="E3211" t="str">
            <v>H</v>
          </cell>
          <cell r="F3211">
            <v>26.73</v>
          </cell>
          <cell r="G3211">
            <v>2</v>
          </cell>
          <cell r="I3211">
            <v>53.467700000000001</v>
          </cell>
        </row>
        <row r="3212">
          <cell r="C3212">
            <v>2044</v>
          </cell>
          <cell r="D3212" t="str">
            <v>AJUDANTE DE ELETRICISTA (SGSP)</v>
          </cell>
          <cell r="E3212" t="str">
            <v>H</v>
          </cell>
          <cell r="F3212">
            <v>19.559999999999999</v>
          </cell>
          <cell r="G3212">
            <v>2</v>
          </cell>
          <cell r="I3212">
            <v>39.134</v>
          </cell>
        </row>
        <row r="3213">
          <cell r="C3213">
            <v>54118</v>
          </cell>
          <cell r="D3213" t="str">
            <v>INTERRUPTOR DIFERENCIAL 4P - 30MA/380V - 100A</v>
          </cell>
          <cell r="E3213" t="str">
            <v>Un</v>
          </cell>
          <cell r="F3213">
            <v>537.54999999999995</v>
          </cell>
          <cell r="G3213">
            <v>1</v>
          </cell>
          <cell r="I3213">
            <v>537.54999999999995</v>
          </cell>
        </row>
        <row r="3214">
          <cell r="A3214">
            <v>90478</v>
          </cell>
          <cell r="B3214" t="str">
            <v>INTERRUPTOR DIFERENCIAL TETRAPOLAR - 125A SENSIBILIDADE 30MA - 380V</v>
          </cell>
          <cell r="H3214" t="str">
            <v>UN</v>
          </cell>
          <cell r="J3214">
            <v>2208.83</v>
          </cell>
        </row>
        <row r="3215">
          <cell r="C3215">
            <v>1037</v>
          </cell>
          <cell r="D3215" t="str">
            <v>ELETROTÉCNICO MONTADOR (SGSP)</v>
          </cell>
          <cell r="E3215" t="str">
            <v>H</v>
          </cell>
          <cell r="F3215">
            <v>44.05</v>
          </cell>
          <cell r="G3215">
            <v>0.6</v>
          </cell>
          <cell r="I3215">
            <v>26.432200000000002</v>
          </cell>
        </row>
        <row r="3216">
          <cell r="C3216">
            <v>2041</v>
          </cell>
          <cell r="D3216" t="str">
            <v>ELETRICISTA (SGSP)</v>
          </cell>
          <cell r="E3216" t="str">
            <v>H</v>
          </cell>
          <cell r="F3216">
            <v>26.73</v>
          </cell>
          <cell r="G3216">
            <v>2.1</v>
          </cell>
          <cell r="I3216">
            <v>56.141100000000002</v>
          </cell>
        </row>
        <row r="3217">
          <cell r="C3217">
            <v>2044</v>
          </cell>
          <cell r="D3217" t="str">
            <v>AJUDANTE DE ELETRICISTA (SGSP)</v>
          </cell>
          <cell r="E3217" t="str">
            <v>H</v>
          </cell>
          <cell r="F3217">
            <v>19.559999999999999</v>
          </cell>
          <cell r="G3217">
            <v>2.1</v>
          </cell>
          <cell r="I3217">
            <v>41.090699999999998</v>
          </cell>
        </row>
        <row r="3218">
          <cell r="C3218">
            <v>54119</v>
          </cell>
          <cell r="D3218" t="str">
            <v>INTERRUPTOR DIFERENCIAL 4P - 30MA/380V - 125A</v>
          </cell>
          <cell r="E3218" t="str">
            <v>Un</v>
          </cell>
          <cell r="F3218">
            <v>2085.17</v>
          </cell>
          <cell r="G3218">
            <v>1</v>
          </cell>
          <cell r="I3218">
            <v>2085.17</v>
          </cell>
        </row>
        <row r="3219">
          <cell r="A3219">
            <v>90487</v>
          </cell>
          <cell r="B3219" t="str">
            <v>INTERRUPTOR DIFERENCIAL TETRAPOLAR - 63A SENSIBILIDADE 300MA - 380V</v>
          </cell>
          <cell r="H3219" t="str">
            <v>UN</v>
          </cell>
          <cell r="J3219">
            <v>478.89</v>
          </cell>
        </row>
        <row r="3220">
          <cell r="C3220">
            <v>1037</v>
          </cell>
          <cell r="D3220" t="str">
            <v>ELETROTÉCNICO MONTADOR (SGSP)</v>
          </cell>
          <cell r="E3220" t="str">
            <v>H</v>
          </cell>
          <cell r="F3220">
            <v>44.05</v>
          </cell>
          <cell r="G3220">
            <v>0.6</v>
          </cell>
          <cell r="I3220">
            <v>26.432200000000002</v>
          </cell>
        </row>
        <row r="3221">
          <cell r="C3221">
            <v>2041</v>
          </cell>
          <cell r="D3221" t="str">
            <v>ELETRICISTA (SGSP)</v>
          </cell>
          <cell r="E3221" t="str">
            <v>H</v>
          </cell>
          <cell r="F3221">
            <v>26.73</v>
          </cell>
          <cell r="G3221">
            <v>2</v>
          </cell>
          <cell r="I3221">
            <v>53.467700000000001</v>
          </cell>
        </row>
        <row r="3222">
          <cell r="C3222">
            <v>2044</v>
          </cell>
          <cell r="D3222" t="str">
            <v>AJUDANTE DE ELETRICISTA (SGSP)</v>
          </cell>
          <cell r="E3222" t="str">
            <v>H</v>
          </cell>
          <cell r="F3222">
            <v>19.559999999999999</v>
          </cell>
          <cell r="G3222">
            <v>2</v>
          </cell>
          <cell r="I3222">
            <v>39.134</v>
          </cell>
        </row>
        <row r="3223">
          <cell r="C3223">
            <v>54126</v>
          </cell>
          <cell r="D3223" t="str">
            <v>INTERRUPTOR DIFERENCIAL 4P - 300MA/380V - 63A</v>
          </cell>
          <cell r="E3223" t="str">
            <v>Un</v>
          </cell>
          <cell r="F3223">
            <v>359.86</v>
          </cell>
          <cell r="G3223">
            <v>1</v>
          </cell>
          <cell r="I3223">
            <v>359.86</v>
          </cell>
        </row>
        <row r="3224">
          <cell r="A3224">
            <v>90488</v>
          </cell>
          <cell r="B3224" t="str">
            <v>INTERRUPTOR DIFERENCIAL TETRAPOLAR - 80A SENSIBILIDADE 300MA - 380V</v>
          </cell>
          <cell r="H3224" t="str">
            <v>UN</v>
          </cell>
          <cell r="J3224">
            <v>511.13</v>
          </cell>
        </row>
        <row r="3225">
          <cell r="C3225">
            <v>1037</v>
          </cell>
          <cell r="D3225" t="str">
            <v>ELETROTÉCNICO MONTADOR (SGSP)</v>
          </cell>
          <cell r="E3225" t="str">
            <v>H</v>
          </cell>
          <cell r="F3225">
            <v>44.05</v>
          </cell>
          <cell r="G3225">
            <v>0.6</v>
          </cell>
          <cell r="I3225">
            <v>26.432200000000002</v>
          </cell>
        </row>
        <row r="3226">
          <cell r="C3226">
            <v>2041</v>
          </cell>
          <cell r="D3226" t="str">
            <v>ELETRICISTA (SGSP)</v>
          </cell>
          <cell r="E3226" t="str">
            <v>H</v>
          </cell>
          <cell r="F3226">
            <v>26.73</v>
          </cell>
          <cell r="G3226">
            <v>2.1</v>
          </cell>
          <cell r="I3226">
            <v>56.141100000000002</v>
          </cell>
        </row>
        <row r="3227">
          <cell r="C3227">
            <v>2044</v>
          </cell>
          <cell r="D3227" t="str">
            <v>AJUDANTE DE ELETRICISTA (SGSP)</v>
          </cell>
          <cell r="E3227" t="str">
            <v>H</v>
          </cell>
          <cell r="F3227">
            <v>19.559999999999999</v>
          </cell>
          <cell r="G3227">
            <v>2.1</v>
          </cell>
          <cell r="I3227">
            <v>41.090699999999998</v>
          </cell>
        </row>
        <row r="3228">
          <cell r="C3228">
            <v>54127</v>
          </cell>
          <cell r="D3228" t="str">
            <v>INTERRUPTOR DIFERENCIAL 4P - 300MA/380V - 80A</v>
          </cell>
          <cell r="E3228" t="str">
            <v>Un</v>
          </cell>
          <cell r="F3228">
            <v>387.47</v>
          </cell>
          <cell r="G3228">
            <v>1</v>
          </cell>
          <cell r="I3228">
            <v>387.47</v>
          </cell>
        </row>
        <row r="3229">
          <cell r="A3229">
            <v>90489</v>
          </cell>
          <cell r="B3229" t="str">
            <v>INTERRUPTOR DIFERENCIAL TETRAPOLAR - 100A SENSIBIL. 300MA - 380V</v>
          </cell>
          <cell r="H3229" t="str">
            <v>UN</v>
          </cell>
          <cell r="J3229">
            <v>608.29999999999995</v>
          </cell>
        </row>
        <row r="3230">
          <cell r="C3230">
            <v>1037</v>
          </cell>
          <cell r="D3230" t="str">
            <v>ELETROTÉCNICO MONTADOR (SGSP)</v>
          </cell>
          <cell r="E3230" t="str">
            <v>H</v>
          </cell>
          <cell r="F3230">
            <v>44.05</v>
          </cell>
          <cell r="G3230">
            <v>0.6</v>
          </cell>
          <cell r="I3230">
            <v>26.432200000000002</v>
          </cell>
        </row>
        <row r="3231">
          <cell r="C3231">
            <v>2041</v>
          </cell>
          <cell r="D3231" t="str">
            <v>ELETRICISTA (SGSP)</v>
          </cell>
          <cell r="E3231" t="str">
            <v>H</v>
          </cell>
          <cell r="F3231">
            <v>26.73</v>
          </cell>
          <cell r="G3231">
            <v>2.2000000000000002</v>
          </cell>
          <cell r="I3231">
            <v>58.814399999999999</v>
          </cell>
        </row>
        <row r="3232">
          <cell r="C3232">
            <v>2044</v>
          </cell>
          <cell r="D3232" t="str">
            <v>AJUDANTE DE ELETRICISTA (SGSP)</v>
          </cell>
          <cell r="E3232" t="str">
            <v>H</v>
          </cell>
          <cell r="F3232">
            <v>19.559999999999999</v>
          </cell>
          <cell r="G3232">
            <v>2.2000000000000002</v>
          </cell>
          <cell r="I3232">
            <v>43.047400000000003</v>
          </cell>
        </row>
        <row r="3233">
          <cell r="C3233">
            <v>54128</v>
          </cell>
          <cell r="D3233" t="str">
            <v>INTERRUPTOR DIFERENCIAL 4P - 300MA/380V - 100A</v>
          </cell>
          <cell r="E3233" t="str">
            <v>Un</v>
          </cell>
          <cell r="F3233">
            <v>480.01</v>
          </cell>
          <cell r="G3233">
            <v>1</v>
          </cell>
          <cell r="I3233">
            <v>480.01</v>
          </cell>
        </row>
        <row r="3234">
          <cell r="A3234">
            <v>90490</v>
          </cell>
          <cell r="B3234" t="str">
            <v>INTERRUPTOR DIFERENCIAL TETRAPOLAR - 125A SENSIBILIDADE 300MA - 380V</v>
          </cell>
          <cell r="H3234" t="str">
            <v>UN</v>
          </cell>
          <cell r="J3234">
            <v>2494.0500000000002</v>
          </cell>
        </row>
        <row r="3235">
          <cell r="C3235">
            <v>1037</v>
          </cell>
          <cell r="D3235" t="str">
            <v>ELETROTÉCNICO MONTADOR (SGSP)</v>
          </cell>
          <cell r="E3235" t="str">
            <v>H</v>
          </cell>
          <cell r="F3235">
            <v>44.05</v>
          </cell>
          <cell r="G3235">
            <v>0.6</v>
          </cell>
          <cell r="I3235">
            <v>26.432200000000002</v>
          </cell>
        </row>
        <row r="3236">
          <cell r="C3236">
            <v>2041</v>
          </cell>
          <cell r="D3236" t="str">
            <v>ELETRICISTA (SGSP)</v>
          </cell>
          <cell r="E3236" t="str">
            <v>H</v>
          </cell>
          <cell r="F3236">
            <v>26.73</v>
          </cell>
          <cell r="G3236">
            <v>2.2999999999999998</v>
          </cell>
          <cell r="I3236">
            <v>61.4878</v>
          </cell>
        </row>
        <row r="3237">
          <cell r="C3237">
            <v>2044</v>
          </cell>
          <cell r="D3237" t="str">
            <v>AJUDANTE DE ELETRICISTA (SGSP)</v>
          </cell>
          <cell r="E3237" t="str">
            <v>H</v>
          </cell>
          <cell r="F3237">
            <v>19.559999999999999</v>
          </cell>
          <cell r="G3237">
            <v>2.2999999999999998</v>
          </cell>
          <cell r="I3237">
            <v>45.004100000000001</v>
          </cell>
        </row>
        <row r="3238">
          <cell r="C3238">
            <v>54129</v>
          </cell>
          <cell r="D3238" t="str">
            <v>INTERRUPTOR DIFERENCIAL 4P - 300MA/380V - 125A</v>
          </cell>
          <cell r="E3238" t="str">
            <v>Un</v>
          </cell>
          <cell r="F3238">
            <v>2361.13</v>
          </cell>
          <cell r="G3238">
            <v>1</v>
          </cell>
          <cell r="I3238">
            <v>2361.13</v>
          </cell>
        </row>
        <row r="3239">
          <cell r="A3239">
            <v>90506</v>
          </cell>
          <cell r="B3239" t="str">
            <v>QUADRO DE DISTRIBUIÇÃO EM CHAPA METÁLICA - PARA ATÉ 16 DISJUNTORES</v>
          </cell>
          <cell r="H3239" t="str">
            <v>UN</v>
          </cell>
          <cell r="J3239">
            <v>690.26</v>
          </cell>
        </row>
        <row r="3240">
          <cell r="C3240">
            <v>2020</v>
          </cell>
          <cell r="D3240" t="str">
            <v>PEDREIRO (SGSP)</v>
          </cell>
          <cell r="E3240" t="str">
            <v>H</v>
          </cell>
          <cell r="F3240">
            <v>24.28</v>
          </cell>
          <cell r="G3240">
            <v>0.88</v>
          </cell>
          <cell r="I3240">
            <v>21.3705</v>
          </cell>
        </row>
        <row r="3241">
          <cell r="C3241">
            <v>2041</v>
          </cell>
          <cell r="D3241" t="str">
            <v>ELETRICISTA (SGSP)</v>
          </cell>
          <cell r="E3241" t="str">
            <v>H</v>
          </cell>
          <cell r="F3241">
            <v>26.73</v>
          </cell>
          <cell r="G3241">
            <v>0.88</v>
          </cell>
          <cell r="I3241">
            <v>23.525700000000001</v>
          </cell>
        </row>
        <row r="3242">
          <cell r="C3242">
            <v>2044</v>
          </cell>
          <cell r="D3242" t="str">
            <v>AJUDANTE DE ELETRICISTA (SGSP)</v>
          </cell>
          <cell r="E3242" t="str">
            <v>H</v>
          </cell>
          <cell r="F3242">
            <v>19.559999999999999</v>
          </cell>
          <cell r="G3242">
            <v>0.88</v>
          </cell>
          <cell r="I3242">
            <v>17.218900000000001</v>
          </cell>
        </row>
        <row r="3243">
          <cell r="C3243">
            <v>51216</v>
          </cell>
          <cell r="D3243" t="str">
            <v>QUADRO DE DISTRIBUIÇÃO DE SOBREPOR C/ PORTA C/ BARRAMENTO CHAPA METÁLICA 100A - 16 DISJUNTORES</v>
          </cell>
          <cell r="E3243" t="str">
            <v>Un</v>
          </cell>
          <cell r="F3243">
            <v>628.14</v>
          </cell>
          <cell r="G3243">
            <v>1</v>
          </cell>
          <cell r="I3243">
            <v>628.14</v>
          </cell>
        </row>
        <row r="3244">
          <cell r="A3244">
            <v>90510</v>
          </cell>
          <cell r="B3244" t="str">
            <v>QUADRO DE DISTRIBUIÇÃO EM CHAPA METÁLICA - PARA ATÉ 24 DISJUNTORES</v>
          </cell>
          <cell r="H3244" t="str">
            <v>un</v>
          </cell>
          <cell r="J3244">
            <v>1362.97</v>
          </cell>
        </row>
        <row r="3245">
          <cell r="C3245">
            <v>2020</v>
          </cell>
          <cell r="D3245" t="str">
            <v>PEDREIRO (SGSP)</v>
          </cell>
          <cell r="E3245" t="str">
            <v>H</v>
          </cell>
          <cell r="F3245">
            <v>24.28</v>
          </cell>
          <cell r="G3245">
            <v>1.44</v>
          </cell>
          <cell r="I3245">
            <v>34.97</v>
          </cell>
        </row>
        <row r="3246">
          <cell r="C3246">
            <v>2041</v>
          </cell>
          <cell r="D3246" t="str">
            <v>ELETRICISTA (SGSP)</v>
          </cell>
          <cell r="E3246" t="str">
            <v>H</v>
          </cell>
          <cell r="F3246">
            <v>26.73</v>
          </cell>
          <cell r="G3246">
            <v>1.44</v>
          </cell>
          <cell r="I3246">
            <v>38.496699999999997</v>
          </cell>
        </row>
        <row r="3247">
          <cell r="C3247">
            <v>2044</v>
          </cell>
          <cell r="D3247" t="str">
            <v>AJUDANTE DE ELETRICISTA (SGSP)</v>
          </cell>
          <cell r="E3247" t="str">
            <v>H</v>
          </cell>
          <cell r="F3247">
            <v>19.559999999999999</v>
          </cell>
          <cell r="G3247">
            <v>1.44</v>
          </cell>
          <cell r="I3247">
            <v>28.176500000000001</v>
          </cell>
        </row>
        <row r="3248">
          <cell r="C3248">
            <v>51222</v>
          </cell>
          <cell r="D3248" t="str">
            <v>QUADRO DE DISTRIBUIÇÃO DE SOBREPOR C/ PORTA C/ BARRAMENTO CHAPA METÁLICA 150A - 24 DISJUNTORES</v>
          </cell>
          <cell r="E3248" t="str">
            <v>Un</v>
          </cell>
          <cell r="F3248">
            <v>1261.33</v>
          </cell>
          <cell r="G3248">
            <v>1</v>
          </cell>
          <cell r="I3248">
            <v>1261.33</v>
          </cell>
        </row>
        <row r="3249">
          <cell r="A3249">
            <v>90512</v>
          </cell>
          <cell r="B3249" t="str">
            <v>QUADRO DE DISTRIBUIÇÃO EM CHAPA METÁLICA - PARA ATÉ 28 DISJUNTORES</v>
          </cell>
          <cell r="H3249" t="str">
            <v>UN</v>
          </cell>
          <cell r="J3249">
            <v>938.3</v>
          </cell>
        </row>
        <row r="3250">
          <cell r="C3250">
            <v>2020</v>
          </cell>
          <cell r="D3250" t="str">
            <v>PEDREIRO (SGSP)</v>
          </cell>
          <cell r="E3250" t="str">
            <v>H</v>
          </cell>
          <cell r="F3250">
            <v>24.28</v>
          </cell>
          <cell r="G3250">
            <v>1.44</v>
          </cell>
          <cell r="I3250">
            <v>34.97</v>
          </cell>
        </row>
        <row r="3251">
          <cell r="C3251">
            <v>2041</v>
          </cell>
          <cell r="D3251" t="str">
            <v>ELETRICISTA (SGSP)</v>
          </cell>
          <cell r="E3251" t="str">
            <v>H</v>
          </cell>
          <cell r="F3251">
            <v>26.73</v>
          </cell>
          <cell r="G3251">
            <v>1.44</v>
          </cell>
          <cell r="I3251">
            <v>38.496699999999997</v>
          </cell>
        </row>
        <row r="3252">
          <cell r="C3252">
            <v>2044</v>
          </cell>
          <cell r="D3252" t="str">
            <v>AJUDANTE DE ELETRICISTA (SGSP)</v>
          </cell>
          <cell r="E3252" t="str">
            <v>H</v>
          </cell>
          <cell r="F3252">
            <v>19.559999999999999</v>
          </cell>
          <cell r="G3252">
            <v>1.44</v>
          </cell>
          <cell r="I3252">
            <v>28.176500000000001</v>
          </cell>
        </row>
        <row r="3253">
          <cell r="C3253">
            <v>51228</v>
          </cell>
          <cell r="D3253" t="str">
            <v>QUADRO DE DISTRIBUIÇÃO DE SOBREPOR C/ PORTA C/ BARRAMENTO CHAPA METÁLICA 100A - 28 DISJUNTORES</v>
          </cell>
          <cell r="E3253" t="str">
            <v>Un</v>
          </cell>
          <cell r="F3253">
            <v>836.66</v>
          </cell>
          <cell r="G3253">
            <v>1</v>
          </cell>
          <cell r="I3253">
            <v>836.66</v>
          </cell>
        </row>
        <row r="3254">
          <cell r="A3254">
            <v>90514</v>
          </cell>
          <cell r="B3254" t="str">
            <v>QUADRO DE DISTRIBUIÇÃO EM CHAPA METÁLICA - PARA ATÉ 34 DISJUNTORES</v>
          </cell>
          <cell r="H3254" t="str">
            <v>UN</v>
          </cell>
          <cell r="J3254">
            <v>1512.65</v>
          </cell>
        </row>
        <row r="3255">
          <cell r="C3255">
            <v>2020</v>
          </cell>
          <cell r="D3255" t="str">
            <v>PEDREIRO (SGSP)</v>
          </cell>
          <cell r="E3255" t="str">
            <v>H</v>
          </cell>
          <cell r="F3255">
            <v>24.28</v>
          </cell>
          <cell r="G3255">
            <v>1.44</v>
          </cell>
          <cell r="I3255">
            <v>34.97</v>
          </cell>
        </row>
        <row r="3256">
          <cell r="C3256">
            <v>2041</v>
          </cell>
          <cell r="D3256" t="str">
            <v>ELETRICISTA (SGSP)</v>
          </cell>
          <cell r="E3256" t="str">
            <v>H</v>
          </cell>
          <cell r="F3256">
            <v>26.73</v>
          </cell>
          <cell r="G3256">
            <v>1.44</v>
          </cell>
          <cell r="I3256">
            <v>38.496699999999997</v>
          </cell>
        </row>
        <row r="3257">
          <cell r="C3257">
            <v>2044</v>
          </cell>
          <cell r="D3257" t="str">
            <v>AJUDANTE DE ELETRICISTA (SGSP)</v>
          </cell>
          <cell r="E3257" t="str">
            <v>H</v>
          </cell>
          <cell r="F3257">
            <v>19.559999999999999</v>
          </cell>
          <cell r="G3257">
            <v>1.44</v>
          </cell>
          <cell r="I3257">
            <v>28.176500000000001</v>
          </cell>
        </row>
        <row r="3258">
          <cell r="C3258">
            <v>51232</v>
          </cell>
          <cell r="D3258" t="str">
            <v>QUADRO DE DISTRIBUIÇÃO DE SOBREPOR C/ PORTA C/ BARRAMENTO CHAPA METÁLICA 150A - 34 DISJUNTORES</v>
          </cell>
          <cell r="E3258" t="str">
            <v>Un</v>
          </cell>
          <cell r="F3258">
            <v>1411.01</v>
          </cell>
          <cell r="G3258">
            <v>1</v>
          </cell>
          <cell r="I3258">
            <v>1411.01</v>
          </cell>
        </row>
        <row r="3259">
          <cell r="A3259">
            <v>90517</v>
          </cell>
          <cell r="B3259" t="str">
            <v>QUADRO DE DISTRIBUIÇÃO EM CHAPA METÁLICA - PARA ATÉ 44 DISJUNTORES</v>
          </cell>
          <cell r="H3259" t="str">
            <v>UN</v>
          </cell>
          <cell r="J3259">
            <v>1740.02</v>
          </cell>
        </row>
        <row r="3260">
          <cell r="C3260">
            <v>2020</v>
          </cell>
          <cell r="D3260" t="str">
            <v>PEDREIRO (SGSP)</v>
          </cell>
          <cell r="E3260" t="str">
            <v>H</v>
          </cell>
          <cell r="F3260">
            <v>24.28</v>
          </cell>
          <cell r="G3260">
            <v>2</v>
          </cell>
          <cell r="I3260">
            <v>48.569499999999998</v>
          </cell>
        </row>
        <row r="3261">
          <cell r="C3261">
            <v>2041</v>
          </cell>
          <cell r="D3261" t="str">
            <v>ELETRICISTA (SGSP)</v>
          </cell>
          <cell r="E3261" t="str">
            <v>H</v>
          </cell>
          <cell r="F3261">
            <v>26.73</v>
          </cell>
          <cell r="G3261">
            <v>2</v>
          </cell>
          <cell r="I3261">
            <v>53.467700000000001</v>
          </cell>
        </row>
        <row r="3262">
          <cell r="C3262">
            <v>2044</v>
          </cell>
          <cell r="D3262" t="str">
            <v>AJUDANTE DE ELETRICISTA (SGSP)</v>
          </cell>
          <cell r="E3262" t="str">
            <v>H</v>
          </cell>
          <cell r="F3262">
            <v>19.559999999999999</v>
          </cell>
          <cell r="G3262">
            <v>2</v>
          </cell>
          <cell r="I3262">
            <v>39.134</v>
          </cell>
        </row>
        <row r="3263">
          <cell r="C3263">
            <v>51239</v>
          </cell>
          <cell r="D3263" t="str">
            <v>QUADRO DE DISTRIBUIÇÃO DE SOBREPOR C/ PORTA C/ BARRAMENTO CHAPA METÁLICA 150A - 44 DISJUNTORES</v>
          </cell>
          <cell r="E3263" t="str">
            <v>Un</v>
          </cell>
          <cell r="F3263">
            <v>1598.85</v>
          </cell>
          <cell r="G3263">
            <v>1</v>
          </cell>
          <cell r="I3263">
            <v>1598.85</v>
          </cell>
        </row>
        <row r="3264">
          <cell r="A3264">
            <v>90519</v>
          </cell>
          <cell r="B3264" t="str">
            <v>QUADRO DE DISTRIBUIÇÃO EM CHAPA METÁLICA - PARA ATÉ 70 DISJUNTORES</v>
          </cell>
          <cell r="H3264" t="str">
            <v>UN</v>
          </cell>
          <cell r="J3264">
            <v>3483.23</v>
          </cell>
        </row>
        <row r="3265">
          <cell r="C3265">
            <v>2020</v>
          </cell>
          <cell r="D3265" t="str">
            <v>PEDREIRO (SGSP)</v>
          </cell>
          <cell r="E3265" t="str">
            <v>H</v>
          </cell>
          <cell r="F3265">
            <v>24.28</v>
          </cell>
          <cell r="G3265">
            <v>3</v>
          </cell>
          <cell r="I3265">
            <v>72.854200000000006</v>
          </cell>
        </row>
        <row r="3266">
          <cell r="C3266">
            <v>2041</v>
          </cell>
          <cell r="D3266" t="str">
            <v>ELETRICISTA (SGSP)</v>
          </cell>
          <cell r="E3266" t="str">
            <v>H</v>
          </cell>
          <cell r="F3266">
            <v>26.73</v>
          </cell>
          <cell r="G3266">
            <v>3</v>
          </cell>
          <cell r="I3266">
            <v>80.201499999999996</v>
          </cell>
        </row>
        <row r="3267">
          <cell r="C3267">
            <v>2044</v>
          </cell>
          <cell r="D3267" t="str">
            <v>AJUDANTE DE ELETRICISTA (SGSP)</v>
          </cell>
          <cell r="E3267" t="str">
            <v>H</v>
          </cell>
          <cell r="F3267">
            <v>19.559999999999999</v>
          </cell>
          <cell r="G3267">
            <v>3</v>
          </cell>
          <cell r="I3267">
            <v>58.701000000000001</v>
          </cell>
        </row>
        <row r="3268">
          <cell r="C3268">
            <v>51241</v>
          </cell>
          <cell r="D3268" t="str">
            <v>QUADRO DE DISTRIBUIÇÃO DE SOBREPOR C/ PORTA C/ BARRAMENTO CHAPA METÁLICA 225A - 70 DISJUNTORES</v>
          </cell>
          <cell r="E3268" t="str">
            <v>Un</v>
          </cell>
          <cell r="F3268">
            <v>3271.47</v>
          </cell>
          <cell r="G3268">
            <v>1</v>
          </cell>
          <cell r="I3268">
            <v>3271.47</v>
          </cell>
        </row>
        <row r="3269">
          <cell r="A3269">
            <v>90520</v>
          </cell>
          <cell r="B3269" t="str">
            <v>CAIXA DE PASSAGEM E LIGAÇÃO EM PVC OCTOGONAL FUNDO MOVEL 10X10CM, INCLUSIVE ESPELHO</v>
          </cell>
          <cell r="H3269" t="str">
            <v>UN</v>
          </cell>
          <cell r="J3269">
            <v>18.8</v>
          </cell>
        </row>
        <row r="3270">
          <cell r="C3270">
            <v>2041</v>
          </cell>
          <cell r="D3270" t="str">
            <v>ELETRICISTA (SGSP)</v>
          </cell>
          <cell r="E3270" t="str">
            <v>H</v>
          </cell>
          <cell r="F3270">
            <v>26.73</v>
          </cell>
          <cell r="G3270">
            <v>0.4</v>
          </cell>
          <cell r="I3270">
            <v>10.6935</v>
          </cell>
        </row>
        <row r="3271">
          <cell r="C3271">
            <v>54811</v>
          </cell>
          <cell r="D3271" t="str">
            <v>CAIXA DE PASSAGEM E LIGAÇÃO EM PVC OCTOGONAL FUNDO MÓVEL 10 X10CM</v>
          </cell>
          <cell r="E3271" t="str">
            <v>Un</v>
          </cell>
          <cell r="F3271">
            <v>8.11</v>
          </cell>
          <cell r="G3271">
            <v>1</v>
          </cell>
          <cell r="I3271">
            <v>8.11</v>
          </cell>
        </row>
        <row r="3272">
          <cell r="A3272">
            <v>90521</v>
          </cell>
          <cell r="B3272" t="str">
            <v>CAIXA DE PASSAGEM E LIGAÇÃO EM PVC 7,5X7,5X5,0CM (3"X3"), INCLUSIVE ESPELHO</v>
          </cell>
          <cell r="H3272" t="str">
            <v>UN</v>
          </cell>
          <cell r="J3272">
            <v>18.079999999999998</v>
          </cell>
        </row>
        <row r="3273">
          <cell r="C3273">
            <v>2041</v>
          </cell>
          <cell r="D3273" t="str">
            <v>ELETRICISTA (SGSP)</v>
          </cell>
          <cell r="E3273" t="str">
            <v>H</v>
          </cell>
          <cell r="F3273">
            <v>26.73</v>
          </cell>
          <cell r="G3273">
            <v>0.35</v>
          </cell>
          <cell r="I3273">
            <v>9.3567999999999998</v>
          </cell>
        </row>
        <row r="3274">
          <cell r="C3274">
            <v>54810</v>
          </cell>
          <cell r="D3274" t="str">
            <v>CAIXA DE PASSAGEM E LIGAÇÃO EM PVC 7,5 X 7,5 X 5,0CM (3"X3") SEM PLACA</v>
          </cell>
          <cell r="E3274" t="str">
            <v>Un</v>
          </cell>
          <cell r="F3274">
            <v>6.67</v>
          </cell>
          <cell r="G3274">
            <v>1</v>
          </cell>
          <cell r="I3274">
            <v>6.67</v>
          </cell>
        </row>
        <row r="3275">
          <cell r="C3275">
            <v>55212</v>
          </cell>
          <cell r="D3275" t="str">
            <v>ESPELHO PLÁSTICO - 3"X3"</v>
          </cell>
          <cell r="E3275" t="str">
            <v>Un</v>
          </cell>
          <cell r="F3275">
            <v>2.0499999999999998</v>
          </cell>
          <cell r="G3275">
            <v>1</v>
          </cell>
          <cell r="I3275">
            <v>2.0499999999999998</v>
          </cell>
        </row>
        <row r="3276">
          <cell r="A3276">
            <v>90522</v>
          </cell>
          <cell r="B3276" t="str">
            <v>CAIXA DE PVC 10X5X5CM, INCLUSIVE ESPELHO</v>
          </cell>
          <cell r="H3276" t="str">
            <v>UN</v>
          </cell>
          <cell r="J3276">
            <v>14.44</v>
          </cell>
        </row>
        <row r="3277">
          <cell r="C3277">
            <v>2041</v>
          </cell>
          <cell r="D3277" t="str">
            <v>ELETRICISTA (SGSP)</v>
          </cell>
          <cell r="E3277" t="str">
            <v>H</v>
          </cell>
          <cell r="F3277">
            <v>26.73</v>
          </cell>
          <cell r="G3277">
            <v>0.3</v>
          </cell>
          <cell r="I3277">
            <v>8.0200999999999993</v>
          </cell>
        </row>
        <row r="3278">
          <cell r="C3278">
            <v>54813</v>
          </cell>
          <cell r="D3278" t="str">
            <v>CAIXA DE PVC 10 X 5 X 5CM</v>
          </cell>
          <cell r="E3278" t="str">
            <v>Un</v>
          </cell>
          <cell r="F3278">
            <v>3.45</v>
          </cell>
          <cell r="G3278">
            <v>1</v>
          </cell>
          <cell r="I3278">
            <v>3.45</v>
          </cell>
        </row>
        <row r="3279">
          <cell r="C3279">
            <v>55210</v>
          </cell>
          <cell r="D3279" t="str">
            <v xml:space="preserve">ESPELHO PLÁSTICO - 4"X2"                               </v>
          </cell>
          <cell r="E3279" t="str">
            <v>Un</v>
          </cell>
          <cell r="F3279">
            <v>2.97</v>
          </cell>
          <cell r="G3279">
            <v>1</v>
          </cell>
          <cell r="I3279">
            <v>2.97</v>
          </cell>
        </row>
        <row r="3280">
          <cell r="A3280">
            <v>90523</v>
          </cell>
          <cell r="B3280" t="str">
            <v>CAIXA E PVC 10X10X5CM, INCLUSIVE ESPELHO</v>
          </cell>
          <cell r="H3280" t="str">
            <v>UN</v>
          </cell>
          <cell r="J3280">
            <v>27.26</v>
          </cell>
        </row>
        <row r="3281">
          <cell r="C3281">
            <v>2041</v>
          </cell>
          <cell r="D3281" t="str">
            <v>ELETRICISTA (SGSP)</v>
          </cell>
          <cell r="E3281" t="str">
            <v>H</v>
          </cell>
          <cell r="F3281">
            <v>26.73</v>
          </cell>
          <cell r="G3281">
            <v>0.4</v>
          </cell>
          <cell r="I3281">
            <v>10.6935</v>
          </cell>
        </row>
        <row r="3282">
          <cell r="C3282">
            <v>54812</v>
          </cell>
          <cell r="D3282" t="str">
            <v>CAIXA DE PVC 10 X10 X 5CM</v>
          </cell>
          <cell r="E3282" t="str">
            <v>Un</v>
          </cell>
          <cell r="F3282">
            <v>7.52</v>
          </cell>
          <cell r="G3282">
            <v>1</v>
          </cell>
          <cell r="I3282">
            <v>7.52</v>
          </cell>
        </row>
        <row r="3283">
          <cell r="C3283">
            <v>55211</v>
          </cell>
          <cell r="D3283" t="str">
            <v>ESPELHO PLÁSTICO - 4"X4"</v>
          </cell>
          <cell r="E3283" t="str">
            <v>Un</v>
          </cell>
          <cell r="F3283">
            <v>9.0500000000000007</v>
          </cell>
          <cell r="G3283">
            <v>1</v>
          </cell>
          <cell r="I3283">
            <v>9.0500000000000007</v>
          </cell>
        </row>
        <row r="3284">
          <cell r="A3284">
            <v>90524</v>
          </cell>
          <cell r="B3284" t="str">
            <v>CAIXA DE PASSAGEM EM FERRO ESTAMPADO - 3"X3", INCLUSIVE ESPELHO</v>
          </cell>
          <cell r="H3284" t="str">
            <v>UN</v>
          </cell>
          <cell r="J3284">
            <v>14.46</v>
          </cell>
        </row>
        <row r="3285">
          <cell r="C3285">
            <v>2041</v>
          </cell>
          <cell r="D3285" t="str">
            <v>ELETRICISTA (SGSP)</v>
          </cell>
          <cell r="E3285" t="str">
            <v>H</v>
          </cell>
          <cell r="F3285">
            <v>26.73</v>
          </cell>
          <cell r="G3285">
            <v>0.35</v>
          </cell>
          <cell r="I3285">
            <v>9.3567999999999998</v>
          </cell>
        </row>
        <row r="3286">
          <cell r="C3286">
            <v>54801</v>
          </cell>
          <cell r="D3286" t="str">
            <v>CAIXA DE FERRO ESTAMPADO - 3"X3"</v>
          </cell>
          <cell r="E3286" t="str">
            <v>Un</v>
          </cell>
          <cell r="F3286">
            <v>3.05</v>
          </cell>
          <cell r="G3286">
            <v>1</v>
          </cell>
          <cell r="I3286">
            <v>3.05</v>
          </cell>
        </row>
        <row r="3287">
          <cell r="C3287">
            <v>55212</v>
          </cell>
          <cell r="D3287" t="str">
            <v>ESPELHO PLÁSTICO - 3"X3"</v>
          </cell>
          <cell r="E3287" t="str">
            <v>Un</v>
          </cell>
          <cell r="F3287">
            <v>2.0499999999999998</v>
          </cell>
          <cell r="G3287">
            <v>1</v>
          </cell>
          <cell r="I3287">
            <v>2.0499999999999998</v>
          </cell>
        </row>
        <row r="3288">
          <cell r="A3288">
            <v>90525</v>
          </cell>
          <cell r="B3288" t="str">
            <v>CAIXA DE PASSAGEM EM FERRO ESTAMPADO - 4"X2", INCLUSIVE ESPELHO</v>
          </cell>
          <cell r="H3288" t="str">
            <v>UN</v>
          </cell>
          <cell r="J3288">
            <v>13.33</v>
          </cell>
        </row>
        <row r="3289">
          <cell r="C3289">
            <v>2041</v>
          </cell>
          <cell r="D3289" t="str">
            <v>ELETRICISTA (SGSP)</v>
          </cell>
          <cell r="E3289" t="str">
            <v>H</v>
          </cell>
          <cell r="F3289">
            <v>26.73</v>
          </cell>
          <cell r="G3289">
            <v>0.3</v>
          </cell>
          <cell r="I3289">
            <v>8.0200999999999993</v>
          </cell>
        </row>
        <row r="3290">
          <cell r="C3290">
            <v>54803</v>
          </cell>
          <cell r="D3290" t="str">
            <v>CAIXA DE FERRO ESTAMPADO - 4"X2"</v>
          </cell>
          <cell r="E3290" t="str">
            <v>Un</v>
          </cell>
          <cell r="F3290">
            <v>2.34</v>
          </cell>
          <cell r="G3290">
            <v>1</v>
          </cell>
          <cell r="I3290">
            <v>2.34</v>
          </cell>
        </row>
        <row r="3291">
          <cell r="C3291">
            <v>55210</v>
          </cell>
          <cell r="D3291" t="str">
            <v xml:space="preserve">ESPELHO PLÁSTICO - 4"X2"                               </v>
          </cell>
          <cell r="E3291" t="str">
            <v>Un</v>
          </cell>
          <cell r="F3291">
            <v>2.97</v>
          </cell>
          <cell r="G3291">
            <v>1</v>
          </cell>
          <cell r="I3291">
            <v>2.97</v>
          </cell>
        </row>
        <row r="3292">
          <cell r="A3292">
            <v>90526</v>
          </cell>
          <cell r="B3292" t="str">
            <v>CAIXA DE PASSAGEM EM FERRO ESTAMPADO - 4"X4", INCLUSIVE ESPELHO</v>
          </cell>
          <cell r="H3292" t="str">
            <v>UN</v>
          </cell>
          <cell r="J3292">
            <v>25.61</v>
          </cell>
        </row>
        <row r="3293">
          <cell r="C3293">
            <v>2041</v>
          </cell>
          <cell r="D3293" t="str">
            <v>ELETRICISTA (SGSP)</v>
          </cell>
          <cell r="E3293" t="str">
            <v>H</v>
          </cell>
          <cell r="F3293">
            <v>26.73</v>
          </cell>
          <cell r="G3293">
            <v>0.4</v>
          </cell>
          <cell r="I3293">
            <v>10.6935</v>
          </cell>
        </row>
        <row r="3294">
          <cell r="C3294">
            <v>54802</v>
          </cell>
          <cell r="D3294" t="str">
            <v>CAIXA DE FERRO ESTAMPADO - 4"X4"</v>
          </cell>
          <cell r="E3294" t="str">
            <v>Un</v>
          </cell>
          <cell r="F3294">
            <v>5.87</v>
          </cell>
          <cell r="G3294">
            <v>1</v>
          </cell>
          <cell r="I3294">
            <v>5.87</v>
          </cell>
        </row>
        <row r="3295">
          <cell r="C3295">
            <v>55211</v>
          </cell>
          <cell r="D3295" t="str">
            <v>ESPELHO PLÁSTICO - 4"X4"</v>
          </cell>
          <cell r="E3295" t="str">
            <v>Un</v>
          </cell>
          <cell r="F3295">
            <v>9.0500000000000007</v>
          </cell>
          <cell r="G3295">
            <v>1</v>
          </cell>
          <cell r="I3295">
            <v>9.0500000000000007</v>
          </cell>
        </row>
        <row r="3296">
          <cell r="A3296">
            <v>90527</v>
          </cell>
          <cell r="B3296" t="str">
            <v>CAIXA DE PASSAGEM EM FERRO ESTAMPADO COM FUNDO MÓVEL</v>
          </cell>
          <cell r="H3296" t="str">
            <v>UN</v>
          </cell>
          <cell r="J3296">
            <v>13.86</v>
          </cell>
        </row>
        <row r="3297">
          <cell r="C3297">
            <v>2041</v>
          </cell>
          <cell r="D3297" t="str">
            <v>ELETRICISTA (SGSP)</v>
          </cell>
          <cell r="E3297" t="str">
            <v>H</v>
          </cell>
          <cell r="F3297">
            <v>26.73</v>
          </cell>
          <cell r="G3297">
            <v>0.4</v>
          </cell>
          <cell r="I3297">
            <v>10.6935</v>
          </cell>
        </row>
        <row r="3298">
          <cell r="C3298">
            <v>54804</v>
          </cell>
          <cell r="D3298" t="str">
            <v>CAIXA DE PASSAGEM EM CHAPA DE AÇO ESMALTADO N. 20 FUNDO MÓVEL - 2"</v>
          </cell>
          <cell r="E3298" t="str">
            <v>Un</v>
          </cell>
          <cell r="F3298">
            <v>3.17</v>
          </cell>
          <cell r="G3298">
            <v>1</v>
          </cell>
          <cell r="I3298">
            <v>3.17</v>
          </cell>
        </row>
        <row r="3299">
          <cell r="A3299">
            <v>90528</v>
          </cell>
          <cell r="B3299" t="str">
            <v>CAIXA DE PASSAGEM TIPO CONDULETE - 1/2"</v>
          </cell>
          <cell r="H3299" t="str">
            <v>UN</v>
          </cell>
          <cell r="J3299">
            <v>28.19</v>
          </cell>
        </row>
        <row r="3300">
          <cell r="C3300">
            <v>2041</v>
          </cell>
          <cell r="D3300" t="str">
            <v>ELETRICISTA (SGSP)</v>
          </cell>
          <cell r="E3300" t="str">
            <v>H</v>
          </cell>
          <cell r="F3300">
            <v>26.73</v>
          </cell>
          <cell r="G3300">
            <v>0.5</v>
          </cell>
          <cell r="I3300">
            <v>13.366899999999999</v>
          </cell>
        </row>
        <row r="3301">
          <cell r="C3301">
            <v>54862</v>
          </cell>
          <cell r="D3301" t="str">
            <v>CONDULETE DE ALUMÍNIO TIPO C COM TAMPA - 1/2"</v>
          </cell>
          <cell r="E3301" t="str">
            <v>Un</v>
          </cell>
          <cell r="F3301">
            <v>14.82</v>
          </cell>
          <cell r="G3301">
            <v>1</v>
          </cell>
          <cell r="I3301">
            <v>14.82</v>
          </cell>
        </row>
        <row r="3302">
          <cell r="A3302">
            <v>90529</v>
          </cell>
          <cell r="B3302" t="str">
            <v>CAIXA DE PASSAGEM TIPO CONDULETE - 3/4"</v>
          </cell>
          <cell r="H3302" t="str">
            <v>UN</v>
          </cell>
          <cell r="J3302">
            <v>27.44</v>
          </cell>
        </row>
        <row r="3303">
          <cell r="C3303">
            <v>2041</v>
          </cell>
          <cell r="D3303" t="str">
            <v>ELETRICISTA (SGSP)</v>
          </cell>
          <cell r="E3303" t="str">
            <v>H</v>
          </cell>
          <cell r="F3303">
            <v>26.73</v>
          </cell>
          <cell r="G3303">
            <v>0.5</v>
          </cell>
          <cell r="I3303">
            <v>13.366899999999999</v>
          </cell>
        </row>
        <row r="3304">
          <cell r="C3304">
            <v>54863</v>
          </cell>
          <cell r="D3304" t="str">
            <v>CONDULETE DE ALUMÍNIO TIPO C COM TAMPA - 3/4"</v>
          </cell>
          <cell r="E3304" t="str">
            <v>Un</v>
          </cell>
          <cell r="F3304">
            <v>14.07</v>
          </cell>
          <cell r="G3304">
            <v>1</v>
          </cell>
          <cell r="I3304">
            <v>14.07</v>
          </cell>
        </row>
        <row r="3305">
          <cell r="A3305">
            <v>90530</v>
          </cell>
          <cell r="B3305" t="str">
            <v>CAIXA DE PASSAGEM TIPO CONDULETE - 1"</v>
          </cell>
          <cell r="H3305" t="str">
            <v>UN</v>
          </cell>
          <cell r="J3305">
            <v>32.869999999999997</v>
          </cell>
        </row>
        <row r="3306">
          <cell r="C3306">
            <v>2041</v>
          </cell>
          <cell r="D3306" t="str">
            <v>ELETRICISTA (SGSP)</v>
          </cell>
          <cell r="E3306" t="str">
            <v>H</v>
          </cell>
          <cell r="F3306">
            <v>26.73</v>
          </cell>
          <cell r="G3306">
            <v>0.5</v>
          </cell>
          <cell r="I3306">
            <v>13.366899999999999</v>
          </cell>
        </row>
        <row r="3307">
          <cell r="C3307">
            <v>54864</v>
          </cell>
          <cell r="D3307" t="str">
            <v>CONDULETE DE ALUMÍNIO TIPO C COM TAMPA - 1"</v>
          </cell>
          <cell r="E3307" t="str">
            <v>Un</v>
          </cell>
          <cell r="F3307">
            <v>19.5</v>
          </cell>
          <cell r="G3307">
            <v>1</v>
          </cell>
          <cell r="I3307">
            <v>19.5</v>
          </cell>
        </row>
        <row r="3308">
          <cell r="A3308">
            <v>90531</v>
          </cell>
          <cell r="B3308" t="str">
            <v>CAIXA DE PASSAGEM TIPO CONDULETE - 1 1/4"</v>
          </cell>
          <cell r="H3308" t="str">
            <v>UN</v>
          </cell>
          <cell r="J3308">
            <v>47.4</v>
          </cell>
        </row>
        <row r="3309">
          <cell r="C3309">
            <v>2041</v>
          </cell>
          <cell r="D3309" t="str">
            <v>ELETRICISTA (SGSP)</v>
          </cell>
          <cell r="E3309" t="str">
            <v>H</v>
          </cell>
          <cell r="F3309">
            <v>26.73</v>
          </cell>
          <cell r="G3309">
            <v>0.5</v>
          </cell>
          <cell r="I3309">
            <v>13.366899999999999</v>
          </cell>
        </row>
        <row r="3310">
          <cell r="C3310">
            <v>54865</v>
          </cell>
          <cell r="D3310" t="str">
            <v>CONDULETE DE ALUMÍNIO TIPO C COM TAMPA - 1 1/4"</v>
          </cell>
          <cell r="E3310" t="str">
            <v>Un</v>
          </cell>
          <cell r="F3310">
            <v>34.03</v>
          </cell>
          <cell r="G3310">
            <v>1</v>
          </cell>
          <cell r="I3310">
            <v>34.03</v>
          </cell>
        </row>
        <row r="3311">
          <cell r="A3311">
            <v>90532</v>
          </cell>
          <cell r="B3311" t="str">
            <v>CAIXA DE PASSAGEM TIPO CONDULETE - 1 1/2"</v>
          </cell>
          <cell r="H3311" t="str">
            <v>UN</v>
          </cell>
          <cell r="J3311">
            <v>46.88</v>
          </cell>
        </row>
        <row r="3312">
          <cell r="C3312">
            <v>2041</v>
          </cell>
          <cell r="D3312" t="str">
            <v>ELETRICISTA (SGSP)</v>
          </cell>
          <cell r="E3312" t="str">
            <v>H</v>
          </cell>
          <cell r="F3312">
            <v>26.73</v>
          </cell>
          <cell r="G3312">
            <v>0.5</v>
          </cell>
          <cell r="I3312">
            <v>13.366899999999999</v>
          </cell>
        </row>
        <row r="3313">
          <cell r="C3313">
            <v>54866</v>
          </cell>
          <cell r="D3313" t="str">
            <v>CONDULETE DE ALUMÍNIO TIPO C COM TAMPA - 1 1/2"</v>
          </cell>
          <cell r="E3313" t="str">
            <v>Un</v>
          </cell>
          <cell r="F3313">
            <v>33.51</v>
          </cell>
          <cell r="G3313">
            <v>1</v>
          </cell>
          <cell r="I3313">
            <v>33.51</v>
          </cell>
        </row>
        <row r="3314">
          <cell r="A3314">
            <v>90533</v>
          </cell>
          <cell r="B3314" t="str">
            <v>CAIXA DE PASSAGEM TIPO CONDULETE - 2"</v>
          </cell>
          <cell r="H3314" t="str">
            <v>UN</v>
          </cell>
          <cell r="J3314">
            <v>95.21</v>
          </cell>
        </row>
        <row r="3315">
          <cell r="C3315">
            <v>2041</v>
          </cell>
          <cell r="D3315" t="str">
            <v>ELETRICISTA (SGSP)</v>
          </cell>
          <cell r="E3315" t="str">
            <v>H</v>
          </cell>
          <cell r="F3315">
            <v>26.73</v>
          </cell>
          <cell r="G3315">
            <v>0.5</v>
          </cell>
          <cell r="I3315">
            <v>13.366899999999999</v>
          </cell>
        </row>
        <row r="3316">
          <cell r="C3316">
            <v>54867</v>
          </cell>
          <cell r="D3316" t="str">
            <v>CONDULETE DE ALUMÍNIO TIPO C COM TAMPA - 2"</v>
          </cell>
          <cell r="E3316" t="str">
            <v>Un</v>
          </cell>
          <cell r="F3316">
            <v>81.84</v>
          </cell>
          <cell r="G3316">
            <v>1</v>
          </cell>
          <cell r="I3316">
            <v>81.84</v>
          </cell>
        </row>
        <row r="3317">
          <cell r="A3317">
            <v>90534</v>
          </cell>
          <cell r="B3317" t="str">
            <v>CAIXA DE PASSAGEM TIPO CONDULETE - 2 1/2"</v>
          </cell>
          <cell r="H3317" t="str">
            <v>UN</v>
          </cell>
          <cell r="J3317">
            <v>193.03</v>
          </cell>
        </row>
        <row r="3318">
          <cell r="C3318">
            <v>2041</v>
          </cell>
          <cell r="D3318" t="str">
            <v>ELETRICISTA (SGSP)</v>
          </cell>
          <cell r="E3318" t="str">
            <v>H</v>
          </cell>
          <cell r="F3318">
            <v>26.73</v>
          </cell>
          <cell r="G3318">
            <v>0.6</v>
          </cell>
          <cell r="I3318">
            <v>16.040299999999998</v>
          </cell>
        </row>
        <row r="3319">
          <cell r="C3319">
            <v>54868</v>
          </cell>
          <cell r="D3319" t="str">
            <v>CONDULETE DE ALUMÍNIO TIPO C COM TAMPA - 2 1/2"</v>
          </cell>
          <cell r="E3319" t="str">
            <v>Un</v>
          </cell>
          <cell r="F3319">
            <v>176.99</v>
          </cell>
          <cell r="G3319">
            <v>1</v>
          </cell>
          <cell r="I3319">
            <v>176.99</v>
          </cell>
        </row>
        <row r="3320">
          <cell r="A3320">
            <v>90535</v>
          </cell>
          <cell r="B3320" t="str">
            <v>CAIXA DE PASSAGEM TIPO CONDULETE - 3"</v>
          </cell>
          <cell r="H3320" t="str">
            <v>UN</v>
          </cell>
          <cell r="J3320">
            <v>205.56</v>
          </cell>
        </row>
        <row r="3321">
          <cell r="C3321">
            <v>2041</v>
          </cell>
          <cell r="D3321" t="str">
            <v>ELETRICISTA (SGSP)</v>
          </cell>
          <cell r="E3321" t="str">
            <v>H</v>
          </cell>
          <cell r="F3321">
            <v>26.73</v>
          </cell>
          <cell r="G3321">
            <v>0.7</v>
          </cell>
          <cell r="I3321">
            <v>18.713699999999999</v>
          </cell>
        </row>
        <row r="3322">
          <cell r="C3322">
            <v>54869</v>
          </cell>
          <cell r="D3322" t="str">
            <v>CONDULETE DE ALUMÍNIO TIPO C COM TAMPA - 3"</v>
          </cell>
          <cell r="E3322" t="str">
            <v>Un</v>
          </cell>
          <cell r="F3322">
            <v>186.85</v>
          </cell>
          <cell r="G3322">
            <v>1</v>
          </cell>
          <cell r="I3322">
            <v>186.85</v>
          </cell>
        </row>
        <row r="3323">
          <cell r="A3323">
            <v>90537</v>
          </cell>
          <cell r="B3323" t="str">
            <v>CAIXA DE PASSAGEM TIPO CONDULETE - 4"</v>
          </cell>
          <cell r="H3323" t="str">
            <v>UN</v>
          </cell>
          <cell r="J3323">
            <v>337.65</v>
          </cell>
        </row>
        <row r="3324">
          <cell r="C3324">
            <v>2041</v>
          </cell>
          <cell r="D3324" t="str">
            <v>ELETRICISTA (SGSP)</v>
          </cell>
          <cell r="E3324" t="str">
            <v>H</v>
          </cell>
          <cell r="F3324">
            <v>26.73</v>
          </cell>
          <cell r="G3324">
            <v>0.85</v>
          </cell>
          <cell r="I3324">
            <v>22.723700000000001</v>
          </cell>
        </row>
        <row r="3325">
          <cell r="C3325">
            <v>54871</v>
          </cell>
          <cell r="D3325" t="str">
            <v>CONDULETE DE ALUMÍNIO TIPO C COM TAMPA - 4"</v>
          </cell>
          <cell r="E3325" t="str">
            <v>Un</v>
          </cell>
          <cell r="F3325">
            <v>314.93</v>
          </cell>
          <cell r="G3325">
            <v>1</v>
          </cell>
          <cell r="I3325">
            <v>314.93</v>
          </cell>
        </row>
        <row r="3326">
          <cell r="A3326">
            <v>90539</v>
          </cell>
          <cell r="B3326" t="str">
            <v>CAIXA DE PASSAGEM EM CHAPA METÁLICA COM TAMPA PARAFUSADA - 10X10X8CM</v>
          </cell>
          <cell r="H3326" t="str">
            <v>UN</v>
          </cell>
          <cell r="J3326">
            <v>36.44</v>
          </cell>
        </row>
        <row r="3327">
          <cell r="C3327">
            <v>2041</v>
          </cell>
          <cell r="D3327" t="str">
            <v>ELETRICISTA (SGSP)</v>
          </cell>
          <cell r="E3327" t="str">
            <v>H</v>
          </cell>
          <cell r="F3327">
            <v>26.73</v>
          </cell>
          <cell r="G3327">
            <v>0.6</v>
          </cell>
          <cell r="I3327">
            <v>16.040299999999998</v>
          </cell>
        </row>
        <row r="3328">
          <cell r="C3328">
            <v>2044</v>
          </cell>
          <cell r="D3328" t="str">
            <v>AJUDANTE DE ELETRICISTA (SGSP)</v>
          </cell>
          <cell r="E3328" t="str">
            <v>H</v>
          </cell>
          <cell r="F3328">
            <v>19.559999999999999</v>
          </cell>
          <cell r="G3328">
            <v>0.3</v>
          </cell>
          <cell r="I3328">
            <v>5.8700999999999999</v>
          </cell>
        </row>
        <row r="3329">
          <cell r="C3329">
            <v>57847</v>
          </cell>
          <cell r="D3329" t="str">
            <v>CAIXA DE PASSAGEM EM CHAPA METÁLICA COM TAMPA APARAFUSADA MED. (10X10X8)CM</v>
          </cell>
          <cell r="E3329" t="str">
            <v>Un</v>
          </cell>
          <cell r="F3329">
            <v>14.53</v>
          </cell>
          <cell r="G3329">
            <v>1</v>
          </cell>
          <cell r="I3329">
            <v>14.53</v>
          </cell>
        </row>
        <row r="3330">
          <cell r="A3330">
            <v>90540</v>
          </cell>
          <cell r="B3330" t="str">
            <v>CAIXA DE PASSAGEM EM CHAPA METÁLICA COM TAMPA PARAFUSADA - 20X20X10CM</v>
          </cell>
          <cell r="H3330" t="str">
            <v>UN</v>
          </cell>
          <cell r="J3330">
            <v>67.91</v>
          </cell>
        </row>
        <row r="3331">
          <cell r="C3331">
            <v>2041</v>
          </cell>
          <cell r="D3331" t="str">
            <v>ELETRICISTA (SGSP)</v>
          </cell>
          <cell r="E3331" t="str">
            <v>H</v>
          </cell>
          <cell r="F3331">
            <v>26.73</v>
          </cell>
          <cell r="G3331">
            <v>0.9</v>
          </cell>
          <cell r="I3331">
            <v>24.060400000000001</v>
          </cell>
        </row>
        <row r="3332">
          <cell r="C3332">
            <v>2044</v>
          </cell>
          <cell r="D3332" t="str">
            <v>AJUDANTE DE ELETRICISTA (SGSP)</v>
          </cell>
          <cell r="E3332" t="str">
            <v>H</v>
          </cell>
          <cell r="F3332">
            <v>19.559999999999999</v>
          </cell>
          <cell r="G3332">
            <v>0.45</v>
          </cell>
          <cell r="I3332">
            <v>8.8050999999999995</v>
          </cell>
        </row>
        <row r="3333">
          <cell r="C3333">
            <v>54840</v>
          </cell>
          <cell r="D3333" t="str">
            <v>CAIXA DE PAS. TAMP. PARAF. - 20X20X10CM</v>
          </cell>
          <cell r="E3333" t="str">
            <v>Un</v>
          </cell>
          <cell r="F3333">
            <v>35.04</v>
          </cell>
          <cell r="G3333">
            <v>1</v>
          </cell>
          <cell r="I3333">
            <v>35.04</v>
          </cell>
        </row>
        <row r="3334">
          <cell r="A3334">
            <v>90541</v>
          </cell>
          <cell r="B3334" t="str">
            <v>CAIXA DE PASSAGEM EM CHAPA METÁLICA COM TAMPA PARAFUSADA - 30X30X12CM</v>
          </cell>
          <cell r="H3334" t="str">
            <v>UN</v>
          </cell>
          <cell r="J3334">
            <v>95.69</v>
          </cell>
        </row>
        <row r="3335">
          <cell r="C3335">
            <v>2041</v>
          </cell>
          <cell r="D3335" t="str">
            <v>ELETRICISTA (SGSP)</v>
          </cell>
          <cell r="E3335" t="str">
            <v>H</v>
          </cell>
          <cell r="F3335">
            <v>26.73</v>
          </cell>
          <cell r="G3335">
            <v>1.2</v>
          </cell>
          <cell r="I3335">
            <v>32.080599999999997</v>
          </cell>
        </row>
        <row r="3336">
          <cell r="C3336">
            <v>2044</v>
          </cell>
          <cell r="D3336" t="str">
            <v>AJUDANTE DE ELETRICISTA (SGSP)</v>
          </cell>
          <cell r="E3336" t="str">
            <v>H</v>
          </cell>
          <cell r="F3336">
            <v>19.559999999999999</v>
          </cell>
          <cell r="G3336">
            <v>0.6</v>
          </cell>
          <cell r="I3336">
            <v>11.7402</v>
          </cell>
        </row>
        <row r="3337">
          <cell r="C3337">
            <v>54842</v>
          </cell>
          <cell r="D3337" t="str">
            <v>CAIXA DE PASSAGEM EM CHAPA DE AÇO DE SOBREPOR COM TAMPA APARAFUSADA - MED. (30X30X12)CM</v>
          </cell>
          <cell r="E3337" t="str">
            <v>Un</v>
          </cell>
          <cell r="F3337">
            <v>51.87</v>
          </cell>
          <cell r="G3337">
            <v>1</v>
          </cell>
          <cell r="I3337">
            <v>51.87</v>
          </cell>
        </row>
        <row r="3338">
          <cell r="A3338">
            <v>90542</v>
          </cell>
          <cell r="B3338" t="str">
            <v>CAIXA DE PASSAGEM EM CHAPA METÁLICA COM TAMPA PARAFUSADA - 40X40X15CM</v>
          </cell>
          <cell r="H3338" t="str">
            <v>UN</v>
          </cell>
          <cell r="J3338">
            <v>143.66</v>
          </cell>
        </row>
        <row r="3339">
          <cell r="C3339">
            <v>2041</v>
          </cell>
          <cell r="D3339" t="str">
            <v>ELETRICISTA (SGSP)</v>
          </cell>
          <cell r="E3339" t="str">
            <v>H</v>
          </cell>
          <cell r="F3339">
            <v>26.73</v>
          </cell>
          <cell r="G3339">
            <v>1.5</v>
          </cell>
          <cell r="I3339">
            <v>40.100700000000003</v>
          </cell>
        </row>
        <row r="3340">
          <cell r="C3340">
            <v>2044</v>
          </cell>
          <cell r="D3340" t="str">
            <v>AJUDANTE DE ELETRICISTA (SGSP)</v>
          </cell>
          <cell r="E3340" t="str">
            <v>H</v>
          </cell>
          <cell r="F3340">
            <v>19.559999999999999</v>
          </cell>
          <cell r="G3340">
            <v>0.75</v>
          </cell>
          <cell r="I3340">
            <v>14.6752</v>
          </cell>
        </row>
        <row r="3341">
          <cell r="C3341">
            <v>54844</v>
          </cell>
          <cell r="D3341" t="str">
            <v>CAIXA DE PASSAGEM EM CHAPA DE AÇO DE SOBREPOR COM TAMPA APARAFUSADA - MED. (40X40X15)CM</v>
          </cell>
          <cell r="E3341" t="str">
            <v>Un</v>
          </cell>
          <cell r="F3341">
            <v>88.88</v>
          </cell>
          <cell r="G3341">
            <v>1</v>
          </cell>
          <cell r="I3341">
            <v>88.88</v>
          </cell>
        </row>
        <row r="3342">
          <cell r="A3342">
            <v>90543</v>
          </cell>
          <cell r="B3342" t="str">
            <v>CAIXA DE PASSAGEM EM ALUMÍNIO COM TAMPA E VEDAÇÃO 20X20CM</v>
          </cell>
          <cell r="H3342" t="str">
            <v>UN</v>
          </cell>
          <cell r="J3342">
            <v>114.15</v>
          </cell>
        </row>
        <row r="3343">
          <cell r="C3343">
            <v>2041</v>
          </cell>
          <cell r="D3343" t="str">
            <v>ELETRICISTA (SGSP)</v>
          </cell>
          <cell r="E3343" t="str">
            <v>H</v>
          </cell>
          <cell r="F3343">
            <v>26.73</v>
          </cell>
          <cell r="G3343">
            <v>0.9</v>
          </cell>
          <cell r="I3343">
            <v>24.060400000000001</v>
          </cell>
        </row>
        <row r="3344">
          <cell r="C3344">
            <v>2044</v>
          </cell>
          <cell r="D3344" t="str">
            <v>AJUDANTE DE ELETRICISTA (SGSP)</v>
          </cell>
          <cell r="E3344" t="str">
            <v>H</v>
          </cell>
          <cell r="F3344">
            <v>19.559999999999999</v>
          </cell>
          <cell r="G3344">
            <v>0.45</v>
          </cell>
          <cell r="I3344">
            <v>8.8050999999999995</v>
          </cell>
        </row>
        <row r="3345">
          <cell r="C3345">
            <v>54845</v>
          </cell>
          <cell r="D3345" t="str">
            <v>CAIXA DE PASSAGEM EM ALUMÍNIO COM TAMPA E VEDAÇÃO 20 X 20 CM</v>
          </cell>
          <cell r="E3345" t="str">
            <v>Un</v>
          </cell>
          <cell r="F3345">
            <v>81.28</v>
          </cell>
          <cell r="G3345">
            <v>1</v>
          </cell>
          <cell r="I3345">
            <v>81.28</v>
          </cell>
        </row>
        <row r="3346">
          <cell r="A3346">
            <v>90544</v>
          </cell>
          <cell r="B3346" t="str">
            <v>CAIXA DE PASSAGEM EM ALUMÍNIO COM TAMPA E VEDAÇÃO 30X30CM</v>
          </cell>
          <cell r="H3346" t="str">
            <v>UN</v>
          </cell>
          <cell r="J3346">
            <v>226.93</v>
          </cell>
        </row>
        <row r="3347">
          <cell r="C3347">
            <v>2041</v>
          </cell>
          <cell r="D3347" t="str">
            <v>ELETRICISTA (SGSP)</v>
          </cell>
          <cell r="E3347" t="str">
            <v>H</v>
          </cell>
          <cell r="F3347">
            <v>26.73</v>
          </cell>
          <cell r="G3347">
            <v>1.2</v>
          </cell>
          <cell r="I3347">
            <v>32.080599999999997</v>
          </cell>
        </row>
        <row r="3348">
          <cell r="C3348">
            <v>2044</v>
          </cell>
          <cell r="D3348" t="str">
            <v>AJUDANTE DE ELETRICISTA (SGSP)</v>
          </cell>
          <cell r="E3348" t="str">
            <v>H</v>
          </cell>
          <cell r="F3348">
            <v>19.559999999999999</v>
          </cell>
          <cell r="G3348">
            <v>0.6</v>
          </cell>
          <cell r="I3348">
            <v>11.7402</v>
          </cell>
        </row>
        <row r="3349">
          <cell r="C3349">
            <v>54846</v>
          </cell>
          <cell r="D3349" t="str">
            <v>CAIXA DE PASSAGEM EM ALUMÍNIO COM TAMPA E VEDAÇÃO 30 X 30 CM</v>
          </cell>
          <cell r="E3349" t="str">
            <v>Un</v>
          </cell>
          <cell r="F3349">
            <v>183.11</v>
          </cell>
          <cell r="G3349">
            <v>1</v>
          </cell>
          <cell r="I3349">
            <v>183.11</v>
          </cell>
        </row>
        <row r="3350">
          <cell r="A3350">
            <v>90545</v>
          </cell>
          <cell r="B3350" t="str">
            <v>CAIXA DE PASSAGEM EM ALUMÍNIO COM TAMPA E VEDAÇÃO 40X40CM</v>
          </cell>
          <cell r="H3350" t="str">
            <v>UN</v>
          </cell>
          <cell r="J3350">
            <v>601.70000000000005</v>
          </cell>
        </row>
        <row r="3351">
          <cell r="C3351">
            <v>2041</v>
          </cell>
          <cell r="D3351" t="str">
            <v>ELETRICISTA (SGSP)</v>
          </cell>
          <cell r="E3351" t="str">
            <v>H</v>
          </cell>
          <cell r="F3351">
            <v>26.73</v>
          </cell>
          <cell r="G3351">
            <v>1.5</v>
          </cell>
          <cell r="I3351">
            <v>40.100700000000003</v>
          </cell>
        </row>
        <row r="3352">
          <cell r="C3352">
            <v>2044</v>
          </cell>
          <cell r="D3352" t="str">
            <v>AJUDANTE DE ELETRICISTA (SGSP)</v>
          </cell>
          <cell r="E3352" t="str">
            <v>H</v>
          </cell>
          <cell r="F3352">
            <v>19.559999999999999</v>
          </cell>
          <cell r="G3352">
            <v>0.75</v>
          </cell>
          <cell r="I3352">
            <v>14.6752</v>
          </cell>
        </row>
        <row r="3353">
          <cell r="C3353">
            <v>54847</v>
          </cell>
          <cell r="D3353" t="str">
            <v>CAIXA DE PASSAGEM EM ALUMÍNIO COM TAMPA E VEDAÇÃO 40 X 40 CM</v>
          </cell>
          <cell r="E3353" t="str">
            <v>Un</v>
          </cell>
          <cell r="F3353">
            <v>546.91999999999996</v>
          </cell>
          <cell r="G3353">
            <v>1</v>
          </cell>
          <cell r="I3353">
            <v>546.91999999999996</v>
          </cell>
        </row>
        <row r="3354">
          <cell r="A3354">
            <v>90550</v>
          </cell>
          <cell r="B3354" t="str">
            <v>CAIXA DE PASSAGEM EM CHAPA METÁLICA COM PORTA E FECHADURA - 40X40X15CM - USO PARA TELEFONIA</v>
          </cell>
          <cell r="H3354" t="str">
            <v>UN</v>
          </cell>
          <cell r="J3354">
            <v>362.01</v>
          </cell>
        </row>
        <row r="3355">
          <cell r="C3355">
            <v>2041</v>
          </cell>
          <cell r="D3355" t="str">
            <v>ELETRICISTA (SGSP)</v>
          </cell>
          <cell r="E3355" t="str">
            <v>H</v>
          </cell>
          <cell r="F3355">
            <v>26.73</v>
          </cell>
          <cell r="G3355">
            <v>1.5</v>
          </cell>
          <cell r="I3355">
            <v>40.100700000000003</v>
          </cell>
        </row>
        <row r="3356">
          <cell r="C3356">
            <v>2044</v>
          </cell>
          <cell r="D3356" t="str">
            <v>AJUDANTE DE ELETRICISTA (SGSP)</v>
          </cell>
          <cell r="E3356" t="str">
            <v>H</v>
          </cell>
          <cell r="F3356">
            <v>19.559999999999999</v>
          </cell>
          <cell r="G3356">
            <v>0.75</v>
          </cell>
          <cell r="I3356">
            <v>14.6752</v>
          </cell>
        </row>
        <row r="3357">
          <cell r="C3357">
            <v>54824</v>
          </cell>
          <cell r="D3357" t="str">
            <v>CAIXA DE PASSAGEM EM CHAPA METÁLICA DE SOBREPOR COM PORTA E FECHADURA -40X40X15CM- USO PARA TELEFONIA, PADRÃO TELEBRAS</v>
          </cell>
          <cell r="E3357" t="str">
            <v>Un</v>
          </cell>
          <cell r="F3357">
            <v>307.23</v>
          </cell>
          <cell r="G3357">
            <v>1</v>
          </cell>
          <cell r="I3357">
            <v>307.23</v>
          </cell>
        </row>
        <row r="3358">
          <cell r="A3358">
            <v>90551</v>
          </cell>
          <cell r="B3358" t="str">
            <v>CAIXA DE PASSAGEM EM CHAPA METÁLICA COM PORTA E FECHADURA - 50X50X15CM - USO PARA TELEFONIA</v>
          </cell>
          <cell r="H3358" t="str">
            <v>UN</v>
          </cell>
          <cell r="J3358">
            <v>394.55</v>
          </cell>
        </row>
        <row r="3359">
          <cell r="C3359">
            <v>2041</v>
          </cell>
          <cell r="D3359" t="str">
            <v>ELETRICISTA (SGSP)</v>
          </cell>
          <cell r="E3359" t="str">
            <v>H</v>
          </cell>
          <cell r="F3359">
            <v>26.73</v>
          </cell>
          <cell r="G3359">
            <v>2</v>
          </cell>
          <cell r="I3359">
            <v>53.467700000000001</v>
          </cell>
        </row>
        <row r="3360">
          <cell r="C3360">
            <v>2044</v>
          </cell>
          <cell r="D3360" t="str">
            <v>AJUDANTE DE ELETRICISTA (SGSP)</v>
          </cell>
          <cell r="E3360" t="str">
            <v>H</v>
          </cell>
          <cell r="F3360">
            <v>19.559999999999999</v>
          </cell>
          <cell r="G3360">
            <v>1</v>
          </cell>
          <cell r="I3360">
            <v>19.567</v>
          </cell>
        </row>
        <row r="3361">
          <cell r="C3361">
            <v>54826</v>
          </cell>
          <cell r="D3361" t="str">
            <v>CAIXA DE PASSAGEM EM CHAPA METÁLICA DE SOBREPOR C/ PORTA E FECHADURA - 50X50X15CM - USO P/ TELEFONIA, PADRÃO TELEBRAS</v>
          </cell>
          <cell r="E3361" t="str">
            <v>Un</v>
          </cell>
          <cell r="F3361">
            <v>321.52</v>
          </cell>
          <cell r="G3361">
            <v>1</v>
          </cell>
          <cell r="I3361">
            <v>321.52</v>
          </cell>
        </row>
        <row r="3362">
          <cell r="A3362">
            <v>90555</v>
          </cell>
          <cell r="B3362" t="str">
            <v>CAIXA DE PASSAGEM EM ALVENARIA - ESCAVAÇÃO E APILOAMENTO</v>
          </cell>
          <cell r="H3362" t="str">
            <v>M3</v>
          </cell>
          <cell r="J3362">
            <v>52.9</v>
          </cell>
        </row>
        <row r="3363">
          <cell r="C3363">
            <v>2099</v>
          </cell>
          <cell r="D3363" t="str">
            <v>SERVENTE (SGSP)</v>
          </cell>
          <cell r="E3363" t="str">
            <v>H</v>
          </cell>
          <cell r="F3363">
            <v>19.59</v>
          </cell>
          <cell r="G3363">
            <v>2.7</v>
          </cell>
          <cell r="I3363">
            <v>52.900500000000001</v>
          </cell>
        </row>
        <row r="3364">
          <cell r="A3364">
            <v>90556</v>
          </cell>
          <cell r="B3364" t="str">
            <v>CAIXA DE PASSAGEM EM ALVENARIA - LASTRO DE BRITA (FUNDO)</v>
          </cell>
          <cell r="H3364" t="str">
            <v>M3</v>
          </cell>
          <cell r="J3364">
            <v>164.54</v>
          </cell>
        </row>
        <row r="3365">
          <cell r="C3365">
            <v>2099</v>
          </cell>
          <cell r="D3365" t="str">
            <v>SERVENTE (SGSP)</v>
          </cell>
          <cell r="E3365" t="str">
            <v>H</v>
          </cell>
          <cell r="F3365">
            <v>19.59</v>
          </cell>
          <cell r="G3365">
            <v>3</v>
          </cell>
          <cell r="I3365">
            <v>58.778399999999998</v>
          </cell>
        </row>
        <row r="3366">
          <cell r="C3366">
            <v>10543</v>
          </cell>
          <cell r="D3366" t="str">
            <v>PEDRA BRITADA NÚMERO 2</v>
          </cell>
          <cell r="E3366" t="str">
            <v>M3</v>
          </cell>
          <cell r="F3366">
            <v>96.15</v>
          </cell>
          <cell r="G3366">
            <v>1.1000000000000001</v>
          </cell>
          <cell r="I3366">
            <v>105.765</v>
          </cell>
        </row>
        <row r="3367">
          <cell r="A3367">
            <v>90557</v>
          </cell>
          <cell r="B3367" t="str">
            <v>CAIXA DE PASSAGEM EM ALVENARIA - LASTRO DE CONCRETO (FUNDO)</v>
          </cell>
          <cell r="H3367" t="str">
            <v>M3</v>
          </cell>
          <cell r="J3367">
            <v>447.74</v>
          </cell>
        </row>
        <row r="3368">
          <cell r="C3368">
            <v>2020</v>
          </cell>
          <cell r="D3368" t="str">
            <v>PEDREIRO (SGSP)</v>
          </cell>
          <cell r="E3368" t="str">
            <v>H</v>
          </cell>
          <cell r="F3368">
            <v>24.28</v>
          </cell>
          <cell r="G3368">
            <v>2</v>
          </cell>
          <cell r="I3368">
            <v>48.569499999999998</v>
          </cell>
        </row>
        <row r="3369">
          <cell r="C3369">
            <v>2099</v>
          </cell>
          <cell r="D3369" t="str">
            <v>SERVENTE (SGSP)</v>
          </cell>
          <cell r="E3369" t="str">
            <v>H</v>
          </cell>
          <cell r="F3369">
            <v>19.59</v>
          </cell>
          <cell r="G3369">
            <v>6</v>
          </cell>
          <cell r="I3369">
            <v>117.5568</v>
          </cell>
        </row>
        <row r="3370">
          <cell r="C3370">
            <v>10604</v>
          </cell>
          <cell r="D3370" t="str">
            <v>CONCRETO FCK=10MPA C/ BRITA 2</v>
          </cell>
          <cell r="E3370" t="str">
            <v>M3</v>
          </cell>
          <cell r="F3370">
            <v>268.2</v>
          </cell>
          <cell r="G3370">
            <v>1.05</v>
          </cell>
          <cell r="I3370">
            <v>281.61349999999999</v>
          </cell>
        </row>
        <row r="3371">
          <cell r="A3371">
            <v>90558</v>
          </cell>
          <cell r="B3371" t="str">
            <v>CAIXA DE PASSAGEM EM ALVENARIA - PAREDE DE 1/2 TIJOLO, REVESTIDA</v>
          </cell>
          <cell r="H3371" t="str">
            <v>M2</v>
          </cell>
          <cell r="J3371">
            <v>266.04000000000002</v>
          </cell>
        </row>
        <row r="3372">
          <cell r="C3372">
            <v>2020</v>
          </cell>
          <cell r="D3372" t="str">
            <v>PEDREIRO (SGSP)</v>
          </cell>
          <cell r="E3372" t="str">
            <v>H</v>
          </cell>
          <cell r="F3372">
            <v>24.28</v>
          </cell>
          <cell r="G3372">
            <v>4.03</v>
          </cell>
          <cell r="I3372">
            <v>97.867500000000007</v>
          </cell>
        </row>
        <row r="3373">
          <cell r="C3373">
            <v>2099</v>
          </cell>
          <cell r="D3373" t="str">
            <v>SERVENTE (SGSP)</v>
          </cell>
          <cell r="E3373" t="str">
            <v>H</v>
          </cell>
          <cell r="F3373">
            <v>19.59</v>
          </cell>
          <cell r="G3373">
            <v>3.0611000000000002</v>
          </cell>
          <cell r="I3373">
            <v>59.975499999999997</v>
          </cell>
        </row>
        <row r="3374">
          <cell r="C3374">
            <v>10636</v>
          </cell>
          <cell r="D3374" t="str">
            <v>ARGAMASSA DE CIMENTO COM AREIA GROSSA 1:6</v>
          </cell>
          <cell r="E3374" t="str">
            <v>M3</v>
          </cell>
          <cell r="F3374">
            <v>493.84</v>
          </cell>
          <cell r="G3374">
            <v>1.89E-2</v>
          </cell>
          <cell r="I3374">
            <v>9.3336000000000006</v>
          </cell>
        </row>
        <row r="3375">
          <cell r="C3375">
            <v>10648</v>
          </cell>
          <cell r="D3375" t="str">
            <v>ARGAMASSA MISTA COM AREIA GROSSA 1:2:8</v>
          </cell>
          <cell r="E3375" t="str">
            <v>M3</v>
          </cell>
          <cell r="F3375">
            <v>582.22</v>
          </cell>
          <cell r="G3375">
            <v>4.7300000000000002E-2</v>
          </cell>
          <cell r="I3375">
            <v>27.539000000000001</v>
          </cell>
        </row>
        <row r="3376">
          <cell r="C3376">
            <v>12580</v>
          </cell>
          <cell r="D3376" t="str">
            <v>TIJOLO MAÇICO DE BARRO COMUM</v>
          </cell>
          <cell r="E3376" t="str">
            <v>Un</v>
          </cell>
          <cell r="F3376">
            <v>0.5</v>
          </cell>
          <cell r="G3376">
            <v>84</v>
          </cell>
          <cell r="I3376">
            <v>42</v>
          </cell>
        </row>
        <row r="3377">
          <cell r="C3377">
            <v>14022</v>
          </cell>
          <cell r="D3377" t="str">
            <v>PRIMER HIDROFUGANTE A BASE DE SILANO SILOXANO P/ SUPERFÍCIES DE CONCRETO, ALVENARIA, ETC.</v>
          </cell>
          <cell r="E3377" t="str">
            <v>Kg</v>
          </cell>
          <cell r="F3377">
            <v>73.540000000000006</v>
          </cell>
          <cell r="G3377">
            <v>0.27</v>
          </cell>
          <cell r="I3377">
            <v>19.855799999999999</v>
          </cell>
        </row>
        <row r="3378">
          <cell r="C3378">
            <v>14040</v>
          </cell>
          <cell r="D3378" t="str">
            <v>TINTA BETUMINOSA PARA CONCRETO E ALVENARIA</v>
          </cell>
          <cell r="E3378" t="str">
            <v>L</v>
          </cell>
          <cell r="F3378">
            <v>18.93</v>
          </cell>
          <cell r="G3378">
            <v>0.5</v>
          </cell>
          <cell r="I3378">
            <v>9.4649999999999999</v>
          </cell>
        </row>
        <row r="3379">
          <cell r="A3379">
            <v>90559</v>
          </cell>
          <cell r="B3379" t="str">
            <v>CAIXA DE PASSAGEM EM ALVENARIA - PAREDE DE 1 TIJOLO, REVESTIDA</v>
          </cell>
          <cell r="H3379" t="str">
            <v>M2</v>
          </cell>
          <cell r="J3379">
            <v>364.41</v>
          </cell>
        </row>
        <row r="3380">
          <cell r="C3380">
            <v>2020</v>
          </cell>
          <cell r="D3380" t="str">
            <v>PEDREIRO (SGSP)</v>
          </cell>
          <cell r="E3380" t="str">
            <v>H</v>
          </cell>
          <cell r="F3380">
            <v>24.28</v>
          </cell>
          <cell r="G3380">
            <v>4.49</v>
          </cell>
          <cell r="I3380">
            <v>109.0385</v>
          </cell>
        </row>
        <row r="3381">
          <cell r="C3381">
            <v>2099</v>
          </cell>
          <cell r="D3381" t="str">
            <v>SERVENTE (SGSP)</v>
          </cell>
          <cell r="E3381" t="str">
            <v>H</v>
          </cell>
          <cell r="F3381">
            <v>19.59</v>
          </cell>
          <cell r="G3381">
            <v>5.16</v>
          </cell>
          <cell r="I3381">
            <v>101.0988</v>
          </cell>
        </row>
        <row r="3382">
          <cell r="C3382">
            <v>10636</v>
          </cell>
          <cell r="D3382" t="str">
            <v>ARGAMASSA DE CIMENTO COM AREIA GROSSA 1:6</v>
          </cell>
          <cell r="E3382" t="str">
            <v>M3</v>
          </cell>
          <cell r="F3382">
            <v>493.84</v>
          </cell>
          <cell r="G3382">
            <v>1.54E-2</v>
          </cell>
          <cell r="I3382">
            <v>7.6051000000000002</v>
          </cell>
        </row>
        <row r="3383">
          <cell r="C3383">
            <v>10648</v>
          </cell>
          <cell r="D3383" t="str">
            <v>ARGAMASSA MISTA COM AREIA GROSSA 1:2:8</v>
          </cell>
          <cell r="E3383" t="str">
            <v>M3</v>
          </cell>
          <cell r="F3383">
            <v>582.22</v>
          </cell>
          <cell r="G3383">
            <v>6.5000000000000002E-2</v>
          </cell>
          <cell r="I3383">
            <v>37.844299999999997</v>
          </cell>
        </row>
        <row r="3384">
          <cell r="C3384">
            <v>12580</v>
          </cell>
          <cell r="D3384" t="str">
            <v>TIJOLO MAÇICO DE BARRO COMUM</v>
          </cell>
          <cell r="E3384" t="str">
            <v>Un</v>
          </cell>
          <cell r="F3384">
            <v>0.5</v>
          </cell>
          <cell r="G3384">
            <v>159</v>
          </cell>
          <cell r="I3384">
            <v>79.5</v>
          </cell>
        </row>
        <row r="3385">
          <cell r="C3385">
            <v>14022</v>
          </cell>
          <cell r="D3385" t="str">
            <v>PRIMER HIDROFUGANTE A BASE DE SILANO SILOXANO P/ SUPERFÍCIES DE CONCRETO, ALVENARIA, ETC.</v>
          </cell>
          <cell r="E3385" t="str">
            <v>Kg</v>
          </cell>
          <cell r="F3385">
            <v>73.540000000000006</v>
          </cell>
          <cell r="G3385">
            <v>0.27</v>
          </cell>
          <cell r="I3385">
            <v>19.855799999999999</v>
          </cell>
        </row>
        <row r="3386">
          <cell r="C3386">
            <v>14040</v>
          </cell>
          <cell r="D3386" t="str">
            <v>TINTA BETUMINOSA PARA CONCRETO E ALVENARIA</v>
          </cell>
          <cell r="E3386" t="str">
            <v>L</v>
          </cell>
          <cell r="F3386">
            <v>18.93</v>
          </cell>
          <cell r="G3386">
            <v>0.5</v>
          </cell>
          <cell r="I3386">
            <v>9.4649999999999999</v>
          </cell>
        </row>
        <row r="3387">
          <cell r="A3387">
            <v>90560</v>
          </cell>
          <cell r="B3387" t="str">
            <v>CAIXA DE PASSAGEM EM ALVENARIA - TAMPA DE CONCRETO</v>
          </cell>
          <cell r="H3387" t="str">
            <v>M2</v>
          </cell>
          <cell r="J3387">
            <v>233.09</v>
          </cell>
        </row>
        <row r="3388">
          <cell r="C3388">
            <v>2013</v>
          </cell>
          <cell r="D3388" t="str">
            <v>CARPINTEIRO (SGSP)</v>
          </cell>
          <cell r="E3388" t="str">
            <v>H</v>
          </cell>
          <cell r="F3388">
            <v>24.1</v>
          </cell>
          <cell r="G3388">
            <v>2.42</v>
          </cell>
          <cell r="I3388">
            <v>58.3324</v>
          </cell>
        </row>
        <row r="3389">
          <cell r="C3389">
            <v>2014</v>
          </cell>
          <cell r="D3389" t="str">
            <v>AJUDANTE DE CARPINTEIRO (SGSP)</v>
          </cell>
          <cell r="E3389" t="str">
            <v>H</v>
          </cell>
          <cell r="F3389">
            <v>19.559999999999999</v>
          </cell>
          <cell r="G3389">
            <v>2.42</v>
          </cell>
          <cell r="I3389">
            <v>47.3521</v>
          </cell>
        </row>
        <row r="3390">
          <cell r="C3390">
            <v>2015</v>
          </cell>
          <cell r="D3390" t="str">
            <v>FERREIRO (SGSP)</v>
          </cell>
          <cell r="E3390" t="str">
            <v>H</v>
          </cell>
          <cell r="F3390">
            <v>24.43</v>
          </cell>
          <cell r="G3390">
            <v>0.46</v>
          </cell>
          <cell r="I3390">
            <v>11.242100000000001</v>
          </cell>
        </row>
        <row r="3391">
          <cell r="C3391">
            <v>2016</v>
          </cell>
          <cell r="D3391" t="str">
            <v>AJUDANTE DE FERREIRO - ARMADOR (SGSP)</v>
          </cell>
          <cell r="E3391" t="str">
            <v>H</v>
          </cell>
          <cell r="F3391">
            <v>19.559999999999999</v>
          </cell>
          <cell r="G3391">
            <v>0.46</v>
          </cell>
          <cell r="I3391">
            <v>9.0007999999999999</v>
          </cell>
        </row>
        <row r="3392">
          <cell r="C3392">
            <v>2020</v>
          </cell>
          <cell r="D3392" t="str">
            <v>PEDREIRO (SGSP)</v>
          </cell>
          <cell r="E3392" t="str">
            <v>H</v>
          </cell>
          <cell r="F3392">
            <v>24.28</v>
          </cell>
          <cell r="G3392">
            <v>0.3</v>
          </cell>
          <cell r="I3392">
            <v>7.2854000000000001</v>
          </cell>
        </row>
        <row r="3393">
          <cell r="C3393">
            <v>2099</v>
          </cell>
          <cell r="D3393" t="str">
            <v>SERVENTE (SGSP)</v>
          </cell>
          <cell r="E3393" t="str">
            <v>H</v>
          </cell>
          <cell r="F3393">
            <v>19.59</v>
          </cell>
          <cell r="G3393">
            <v>0.8</v>
          </cell>
          <cell r="I3393">
            <v>15.674200000000001</v>
          </cell>
        </row>
        <row r="3394">
          <cell r="C3394">
            <v>10608</v>
          </cell>
          <cell r="D3394" t="str">
            <v>CONCRETO FCK=15MPA C/ BRITA 2</v>
          </cell>
          <cell r="E3394" t="str">
            <v>M3</v>
          </cell>
          <cell r="F3394">
            <v>346.87</v>
          </cell>
          <cell r="G3394">
            <v>0.05</v>
          </cell>
          <cell r="I3394">
            <v>17.343499999999999</v>
          </cell>
        </row>
        <row r="3395">
          <cell r="C3395">
            <v>11021</v>
          </cell>
          <cell r="D3395" t="str">
            <v>COMPENSADO RESINADO 12MM COLA BRANCA - CHAPA DE 2,20 X 1,10 M</v>
          </cell>
          <cell r="E3395" t="str">
            <v>M2</v>
          </cell>
          <cell r="F3395">
            <v>37.380000000000003</v>
          </cell>
          <cell r="G3395">
            <v>0.4</v>
          </cell>
          <cell r="I3395">
            <v>14.952</v>
          </cell>
        </row>
        <row r="3396">
          <cell r="C3396">
            <v>11070</v>
          </cell>
          <cell r="D3396" t="str">
            <v>PINUS - TÁBUA DE 1" X 12" - BRUTA</v>
          </cell>
          <cell r="E3396" t="str">
            <v>M</v>
          </cell>
          <cell r="F3396">
            <v>12.51</v>
          </cell>
          <cell r="G3396">
            <v>0.4</v>
          </cell>
          <cell r="I3396">
            <v>5.0039999999999996</v>
          </cell>
        </row>
        <row r="3397">
          <cell r="C3397">
            <v>11520</v>
          </cell>
          <cell r="D3397" t="str">
            <v>AÇO CA-60B - MÉDIA BITOLAS</v>
          </cell>
          <cell r="E3397" t="str">
            <v>KG</v>
          </cell>
          <cell r="F3397">
            <v>8.6199999999999992</v>
          </cell>
          <cell r="G3397">
            <v>5.27</v>
          </cell>
          <cell r="I3397">
            <v>45.414200000000001</v>
          </cell>
        </row>
        <row r="3398">
          <cell r="C3398">
            <v>17740</v>
          </cell>
          <cell r="D3398" t="str">
            <v>ARAME RECOZIDO N. 16 E N. 18</v>
          </cell>
          <cell r="E3398" t="str">
            <v>Kg</v>
          </cell>
          <cell r="F3398">
            <v>16.54</v>
          </cell>
          <cell r="G3398">
            <v>0.09</v>
          </cell>
          <cell r="I3398">
            <v>1.4885999999999999</v>
          </cell>
        </row>
        <row r="3399">
          <cell r="A3399">
            <v>90562</v>
          </cell>
          <cell r="B3399" t="str">
            <v>CAIXA TELEFÔNICA INTERNA PADRÃO TELESP N.2 20X20X12CM</v>
          </cell>
          <cell r="H3399" t="str">
            <v>UN</v>
          </cell>
          <cell r="J3399">
            <v>145.78</v>
          </cell>
        </row>
        <row r="3400">
          <cell r="C3400">
            <v>2041</v>
          </cell>
          <cell r="D3400" t="str">
            <v>ELETRICISTA (SGSP)</v>
          </cell>
          <cell r="E3400" t="str">
            <v>H</v>
          </cell>
          <cell r="F3400">
            <v>26.73</v>
          </cell>
          <cell r="G3400">
            <v>1.1000000000000001</v>
          </cell>
          <cell r="I3400">
            <v>29.4072</v>
          </cell>
        </row>
        <row r="3401">
          <cell r="C3401">
            <v>2044</v>
          </cell>
          <cell r="D3401" t="str">
            <v>AJUDANTE DE ELETRICISTA (SGSP)</v>
          </cell>
          <cell r="E3401" t="str">
            <v>H</v>
          </cell>
          <cell r="F3401">
            <v>19.559999999999999</v>
          </cell>
          <cell r="G3401">
            <v>1.1000000000000001</v>
          </cell>
          <cell r="I3401">
            <v>21.523700000000002</v>
          </cell>
        </row>
        <row r="3402">
          <cell r="C3402">
            <v>51266</v>
          </cell>
          <cell r="D3402" t="str">
            <v>CAIXA TELEFONE INTERNA PADRÃO TELEBRÁS N.2 - 20X20X13,5CM</v>
          </cell>
          <cell r="E3402" t="str">
            <v>Un</v>
          </cell>
          <cell r="F3402">
            <v>94.85</v>
          </cell>
          <cell r="G3402">
            <v>1</v>
          </cell>
          <cell r="I3402">
            <v>94.85</v>
          </cell>
        </row>
        <row r="3403">
          <cell r="A3403">
            <v>90563</v>
          </cell>
          <cell r="B3403" t="str">
            <v>CAIXA TELEFÔNICA INTERNA PADRÃO TELESP N.3 40X40X13,5CM</v>
          </cell>
          <cell r="H3403" t="str">
            <v>UN</v>
          </cell>
          <cell r="J3403">
            <v>270.83999999999997</v>
          </cell>
        </row>
        <row r="3404">
          <cell r="C3404">
            <v>2041</v>
          </cell>
          <cell r="D3404" t="str">
            <v>ELETRICISTA (SGSP)</v>
          </cell>
          <cell r="E3404" t="str">
            <v>H</v>
          </cell>
          <cell r="F3404">
            <v>26.73</v>
          </cell>
          <cell r="G3404">
            <v>1.5</v>
          </cell>
          <cell r="I3404">
            <v>40.100700000000003</v>
          </cell>
        </row>
        <row r="3405">
          <cell r="C3405">
            <v>2044</v>
          </cell>
          <cell r="D3405" t="str">
            <v>AJUDANTE DE ELETRICISTA (SGSP)</v>
          </cell>
          <cell r="E3405" t="str">
            <v>H</v>
          </cell>
          <cell r="F3405">
            <v>19.559999999999999</v>
          </cell>
          <cell r="G3405">
            <v>1.5</v>
          </cell>
          <cell r="I3405">
            <v>29.3505</v>
          </cell>
        </row>
        <row r="3406">
          <cell r="C3406">
            <v>51267</v>
          </cell>
          <cell r="D3406" t="str">
            <v>CAIXA TELEFONE INTERNA PADRÃO TELEBRÁS N.3 - 40X40X13,5CM</v>
          </cell>
          <cell r="E3406" t="str">
            <v>Un</v>
          </cell>
          <cell r="F3406">
            <v>201.39</v>
          </cell>
          <cell r="G3406">
            <v>1</v>
          </cell>
          <cell r="I3406">
            <v>201.39</v>
          </cell>
        </row>
        <row r="3407">
          <cell r="A3407">
            <v>90564</v>
          </cell>
          <cell r="B3407" t="str">
            <v>CAIXA TELEFÔNICA INTERNA PADRÃO TELESP N. 4 60X60X13,5CM</v>
          </cell>
          <cell r="H3407" t="str">
            <v>UN</v>
          </cell>
          <cell r="J3407">
            <v>490.81</v>
          </cell>
        </row>
        <row r="3408">
          <cell r="C3408">
            <v>2041</v>
          </cell>
          <cell r="D3408" t="str">
            <v>ELETRICISTA (SGSP)</v>
          </cell>
          <cell r="E3408" t="str">
            <v>H</v>
          </cell>
          <cell r="F3408">
            <v>26.73</v>
          </cell>
          <cell r="G3408">
            <v>2.4</v>
          </cell>
          <cell r="I3408">
            <v>64.161199999999994</v>
          </cell>
        </row>
        <row r="3409">
          <cell r="C3409">
            <v>2044</v>
          </cell>
          <cell r="D3409" t="str">
            <v>AJUDANTE DE ELETRICISTA (SGSP)</v>
          </cell>
          <cell r="E3409" t="str">
            <v>H</v>
          </cell>
          <cell r="F3409">
            <v>19.559999999999999</v>
          </cell>
          <cell r="G3409">
            <v>2.4</v>
          </cell>
          <cell r="I3409">
            <v>46.960799999999999</v>
          </cell>
        </row>
        <row r="3410">
          <cell r="C3410">
            <v>51268</v>
          </cell>
          <cell r="D3410" t="str">
            <v>CAIXA TELEFONE INTERNA PADRÃO TELEBRÁS N.4 - 60X60X13,5CM</v>
          </cell>
          <cell r="E3410" t="str">
            <v>Un</v>
          </cell>
          <cell r="F3410">
            <v>379.69</v>
          </cell>
          <cell r="G3410">
            <v>1</v>
          </cell>
          <cell r="I3410">
            <v>379.69</v>
          </cell>
        </row>
        <row r="3411">
          <cell r="A3411">
            <v>90565</v>
          </cell>
          <cell r="B3411" t="str">
            <v>CAIXA TELEFÔNICA INTERNA PADRÃO TELESP N. 5 80X80X13,5CM</v>
          </cell>
          <cell r="H3411" t="str">
            <v>UN</v>
          </cell>
          <cell r="J3411">
            <v>826.13</v>
          </cell>
        </row>
        <row r="3412">
          <cell r="C3412">
            <v>2041</v>
          </cell>
          <cell r="D3412" t="str">
            <v>ELETRICISTA (SGSP)</v>
          </cell>
          <cell r="E3412" t="str">
            <v>H</v>
          </cell>
          <cell r="F3412">
            <v>26.73</v>
          </cell>
          <cell r="G3412">
            <v>3.5</v>
          </cell>
          <cell r="I3412">
            <v>93.5685</v>
          </cell>
        </row>
        <row r="3413">
          <cell r="C3413">
            <v>2044</v>
          </cell>
          <cell r="D3413" t="str">
            <v>AJUDANTE DE ELETRICISTA (SGSP)</v>
          </cell>
          <cell r="E3413" t="str">
            <v>H</v>
          </cell>
          <cell r="F3413">
            <v>19.559999999999999</v>
          </cell>
          <cell r="G3413">
            <v>3.5</v>
          </cell>
          <cell r="I3413">
            <v>68.484499999999997</v>
          </cell>
        </row>
        <row r="3414">
          <cell r="C3414">
            <v>51269</v>
          </cell>
          <cell r="D3414" t="str">
            <v>CAIXA TELEFONE INTERNA PADRÃO TELEBRÁS N.5 - 80X80X13,5CM</v>
          </cell>
          <cell r="E3414" t="str">
            <v>Un</v>
          </cell>
          <cell r="F3414">
            <v>664.08</v>
          </cell>
          <cell r="G3414">
            <v>1</v>
          </cell>
          <cell r="I3414">
            <v>664.08</v>
          </cell>
        </row>
        <row r="3415">
          <cell r="A3415">
            <v>90566</v>
          </cell>
          <cell r="B3415" t="str">
            <v>CAIXA TELEFÔNICA INTERNA PADRÃO TELESP N.6 120X120X13,5CM</v>
          </cell>
          <cell r="H3415" t="str">
            <v>UN</v>
          </cell>
          <cell r="J3415">
            <v>1814.15</v>
          </cell>
        </row>
        <row r="3416">
          <cell r="C3416">
            <v>2041</v>
          </cell>
          <cell r="D3416" t="str">
            <v>ELETRICISTA (SGSP)</v>
          </cell>
          <cell r="E3416" t="str">
            <v>H</v>
          </cell>
          <cell r="F3416">
            <v>26.73</v>
          </cell>
          <cell r="G3416">
            <v>5</v>
          </cell>
          <cell r="I3416">
            <v>133.66929999999999</v>
          </cell>
        </row>
        <row r="3417">
          <cell r="C3417">
            <v>2044</v>
          </cell>
          <cell r="D3417" t="str">
            <v>AJUDANTE DE ELETRICISTA (SGSP)</v>
          </cell>
          <cell r="E3417" t="str">
            <v>H</v>
          </cell>
          <cell r="F3417">
            <v>19.559999999999999</v>
          </cell>
          <cell r="G3417">
            <v>5</v>
          </cell>
          <cell r="I3417">
            <v>97.835099999999997</v>
          </cell>
        </row>
        <row r="3418">
          <cell r="C3418">
            <v>51270</v>
          </cell>
          <cell r="D3418" t="str">
            <v>CAIXA TELEFONE INTERNA PADRÃO TELEBRÁS N.6 - 120X120X13,5CM</v>
          </cell>
          <cell r="E3418" t="str">
            <v>Un</v>
          </cell>
          <cell r="F3418">
            <v>1582.65</v>
          </cell>
          <cell r="G3418">
            <v>1</v>
          </cell>
          <cell r="I3418">
            <v>1582.65</v>
          </cell>
        </row>
        <row r="3419">
          <cell r="A3419">
            <v>90567</v>
          </cell>
          <cell r="B3419" t="str">
            <v>CAIXA TELEFÔNICA INTERNA PADRÃO TELESP N.7 150X150X17CM</v>
          </cell>
          <cell r="H3419" t="str">
            <v>UN</v>
          </cell>
          <cell r="J3419">
            <v>2086.64</v>
          </cell>
        </row>
        <row r="3420">
          <cell r="C3420">
            <v>2041</v>
          </cell>
          <cell r="D3420" t="str">
            <v>ELETRICISTA (SGSP)</v>
          </cell>
          <cell r="E3420" t="str">
            <v>H</v>
          </cell>
          <cell r="F3420">
            <v>26.73</v>
          </cell>
          <cell r="G3420">
            <v>6</v>
          </cell>
          <cell r="I3420">
            <v>160.40309999999999</v>
          </cell>
        </row>
        <row r="3421">
          <cell r="C3421">
            <v>2044</v>
          </cell>
          <cell r="D3421" t="str">
            <v>AJUDANTE DE ELETRICISTA (SGSP)</v>
          </cell>
          <cell r="E3421" t="str">
            <v>H</v>
          </cell>
          <cell r="F3421">
            <v>19.559999999999999</v>
          </cell>
          <cell r="G3421">
            <v>6</v>
          </cell>
          <cell r="I3421">
            <v>117.4021</v>
          </cell>
        </row>
        <row r="3422">
          <cell r="C3422">
            <v>51271</v>
          </cell>
          <cell r="D3422" t="str">
            <v>CAIXA TELEFONE INTERNA PADRÃO TELEBRÁS N.7 - 150X150X17 CM</v>
          </cell>
          <cell r="E3422" t="str">
            <v>Un</v>
          </cell>
          <cell r="F3422">
            <v>1808.83</v>
          </cell>
          <cell r="G3422">
            <v>1</v>
          </cell>
          <cell r="I3422">
            <v>1808.83</v>
          </cell>
        </row>
        <row r="3423">
          <cell r="A3423">
            <v>90568</v>
          </cell>
          <cell r="B3423" t="str">
            <v>CAIXA DE PASSAGEM E TAMPA PRÉ-MOLDADAS EM CONCRETO, SEM FUNDO, 20X20CM</v>
          </cell>
          <cell r="H3423" t="str">
            <v>UN</v>
          </cell>
          <cell r="J3423">
            <v>134.56</v>
          </cell>
        </row>
        <row r="3424">
          <cell r="C3424">
            <v>2041</v>
          </cell>
          <cell r="D3424" t="str">
            <v>ELETRICISTA (SGSP)</v>
          </cell>
          <cell r="E3424" t="str">
            <v>H</v>
          </cell>
          <cell r="F3424">
            <v>26.73</v>
          </cell>
          <cell r="G3424">
            <v>0.9</v>
          </cell>
          <cell r="I3424">
            <v>24.060400000000001</v>
          </cell>
        </row>
        <row r="3425">
          <cell r="C3425">
            <v>2044</v>
          </cell>
          <cell r="D3425" t="str">
            <v>AJUDANTE DE ELETRICISTA (SGSP)</v>
          </cell>
          <cell r="E3425" t="str">
            <v>H</v>
          </cell>
          <cell r="F3425">
            <v>19.559999999999999</v>
          </cell>
          <cell r="G3425">
            <v>0.45</v>
          </cell>
          <cell r="I3425">
            <v>8.8050999999999995</v>
          </cell>
        </row>
        <row r="3426">
          <cell r="C3426">
            <v>54850</v>
          </cell>
          <cell r="D3426" t="str">
            <v>CAIXA DE PASSAGEM E TAMPA PRÉ-MOLDADAS EM CONCRETO 20 X 20 CM</v>
          </cell>
          <cell r="E3426" t="str">
            <v>Un</v>
          </cell>
          <cell r="F3426">
            <v>101.69</v>
          </cell>
          <cell r="G3426">
            <v>1</v>
          </cell>
          <cell r="I3426">
            <v>101.69</v>
          </cell>
        </row>
        <row r="3427">
          <cell r="A3427">
            <v>90569</v>
          </cell>
          <cell r="B3427" t="str">
            <v>CAIXA DE PASSAGEM E TAMPA PRÉ-MOLDADAS EM CONCRETO, SEM FUNDO, 30X30CM</v>
          </cell>
          <cell r="H3427" t="str">
            <v>UN</v>
          </cell>
          <cell r="J3427">
            <v>137.47</v>
          </cell>
        </row>
        <row r="3428">
          <cell r="C3428">
            <v>2041</v>
          </cell>
          <cell r="D3428" t="str">
            <v>ELETRICISTA (SGSP)</v>
          </cell>
          <cell r="E3428" t="str">
            <v>H</v>
          </cell>
          <cell r="F3428">
            <v>26.73</v>
          </cell>
          <cell r="G3428">
            <v>1.2</v>
          </cell>
          <cell r="I3428">
            <v>32.080599999999997</v>
          </cell>
        </row>
        <row r="3429">
          <cell r="C3429">
            <v>2044</v>
          </cell>
          <cell r="D3429" t="str">
            <v>AJUDANTE DE ELETRICISTA (SGSP)</v>
          </cell>
          <cell r="E3429" t="str">
            <v>H</v>
          </cell>
          <cell r="F3429">
            <v>19.559999999999999</v>
          </cell>
          <cell r="G3429">
            <v>0.6</v>
          </cell>
          <cell r="I3429">
            <v>11.7402</v>
          </cell>
        </row>
        <row r="3430">
          <cell r="C3430">
            <v>54851</v>
          </cell>
          <cell r="D3430" t="str">
            <v>CAIXA DE PASSAGEM E TAMPA PRÉ-MOLDADAS EM CONCRETO 30 X 30 CM</v>
          </cell>
          <cell r="E3430" t="str">
            <v>Un</v>
          </cell>
          <cell r="F3430">
            <v>93.65</v>
          </cell>
          <cell r="G3430">
            <v>1</v>
          </cell>
          <cell r="I3430">
            <v>93.65</v>
          </cell>
        </row>
        <row r="3431">
          <cell r="A3431">
            <v>90570</v>
          </cell>
          <cell r="B3431" t="str">
            <v>CAIXA DE PASSAGEM E TAMPA PRÉ-MOLDADAS EM CONCRETO, SEM FUNDO, 40X40CM</v>
          </cell>
          <cell r="H3431" t="str">
            <v>UN</v>
          </cell>
          <cell r="J3431">
            <v>182.72</v>
          </cell>
        </row>
        <row r="3432">
          <cell r="C3432">
            <v>2041</v>
          </cell>
          <cell r="D3432" t="str">
            <v>ELETRICISTA (SGSP)</v>
          </cell>
          <cell r="E3432" t="str">
            <v>H</v>
          </cell>
          <cell r="F3432">
            <v>26.73</v>
          </cell>
          <cell r="G3432">
            <v>1.5</v>
          </cell>
          <cell r="I3432">
            <v>40.100700000000003</v>
          </cell>
        </row>
        <row r="3433">
          <cell r="C3433">
            <v>2044</v>
          </cell>
          <cell r="D3433" t="str">
            <v>AJUDANTE DE ELETRICISTA (SGSP)</v>
          </cell>
          <cell r="E3433" t="str">
            <v>H</v>
          </cell>
          <cell r="F3433">
            <v>19.559999999999999</v>
          </cell>
          <cell r="G3433">
            <v>0.75</v>
          </cell>
          <cell r="I3433">
            <v>14.6752</v>
          </cell>
        </row>
        <row r="3434">
          <cell r="C3434">
            <v>54852</v>
          </cell>
          <cell r="D3434" t="str">
            <v>CAIXA DE PASSAGEM E TAMPA PRÉ-MOLDADAS EM CONCRETO 40 X 40 CM</v>
          </cell>
          <cell r="E3434" t="str">
            <v>Un</v>
          </cell>
          <cell r="F3434">
            <v>127.94</v>
          </cell>
          <cell r="G3434">
            <v>1</v>
          </cell>
          <cell r="I3434">
            <v>127.94</v>
          </cell>
        </row>
        <row r="3435">
          <cell r="A3435">
            <v>90571</v>
          </cell>
          <cell r="B3435" t="str">
            <v>CAIXA DE PASSAGEM E TAMPA PRÉ-MOLDADAS EM CONCRETO, SEM FUNDO, 50X50CM</v>
          </cell>
          <cell r="H3435" t="str">
            <v>UN</v>
          </cell>
          <cell r="J3435">
            <v>262.35000000000002</v>
          </cell>
        </row>
        <row r="3436">
          <cell r="C3436">
            <v>2041</v>
          </cell>
          <cell r="D3436" t="str">
            <v>ELETRICISTA (SGSP)</v>
          </cell>
          <cell r="E3436" t="str">
            <v>H</v>
          </cell>
          <cell r="F3436">
            <v>26.73</v>
          </cell>
          <cell r="G3436">
            <v>1.8</v>
          </cell>
          <cell r="I3436">
            <v>48.120899999999999</v>
          </cell>
        </row>
        <row r="3437">
          <cell r="C3437">
            <v>2044</v>
          </cell>
          <cell r="D3437" t="str">
            <v>AJUDANTE DE ELETRICISTA (SGSP)</v>
          </cell>
          <cell r="E3437" t="str">
            <v>H</v>
          </cell>
          <cell r="F3437">
            <v>19.559999999999999</v>
          </cell>
          <cell r="G3437">
            <v>0.9</v>
          </cell>
          <cell r="I3437">
            <v>17.610299999999999</v>
          </cell>
        </row>
        <row r="3438">
          <cell r="C3438">
            <v>54853</v>
          </cell>
          <cell r="D3438" t="str">
            <v>CAIXA DE PASSAGEM E TAMPA PRÉ-MOLDADAS EM CONCRETO 50 X 50 CM</v>
          </cell>
          <cell r="E3438" t="str">
            <v>Un</v>
          </cell>
          <cell r="F3438">
            <v>196.62</v>
          </cell>
          <cell r="G3438">
            <v>1</v>
          </cell>
          <cell r="I3438">
            <v>196.62</v>
          </cell>
        </row>
        <row r="3439">
          <cell r="A3439">
            <v>90572</v>
          </cell>
          <cell r="B3439" t="str">
            <v>CAIXA DE PASSAGEM E TAMPA PRÉ-MOLDADAS EM CONCRETO, SEM FUNDO, 60X60CM</v>
          </cell>
          <cell r="H3439" t="str">
            <v>UN</v>
          </cell>
          <cell r="J3439">
            <v>304.33999999999997</v>
          </cell>
        </row>
        <row r="3440">
          <cell r="C3440">
            <v>2041</v>
          </cell>
          <cell r="D3440" t="str">
            <v>ELETRICISTA (SGSP)</v>
          </cell>
          <cell r="E3440" t="str">
            <v>H</v>
          </cell>
          <cell r="F3440">
            <v>26.73</v>
          </cell>
          <cell r="G3440">
            <v>2.1</v>
          </cell>
          <cell r="I3440">
            <v>56.141100000000002</v>
          </cell>
        </row>
        <row r="3441">
          <cell r="C3441">
            <v>2044</v>
          </cell>
          <cell r="D3441" t="str">
            <v>AJUDANTE DE ELETRICISTA (SGSP)</v>
          </cell>
          <cell r="E3441" t="str">
            <v>H</v>
          </cell>
          <cell r="F3441">
            <v>19.559999999999999</v>
          </cell>
          <cell r="G3441">
            <v>1.05</v>
          </cell>
          <cell r="I3441">
            <v>20.545300000000001</v>
          </cell>
        </row>
        <row r="3442">
          <cell r="C3442">
            <v>54854</v>
          </cell>
          <cell r="D3442" t="str">
            <v>CAIXA DE PASSAGEM E TAMPA PRÉ-MOLDADAS EM CONCRETO 60 X 60 CM</v>
          </cell>
          <cell r="E3442" t="str">
            <v>Un</v>
          </cell>
          <cell r="F3442">
            <v>227.65</v>
          </cell>
          <cell r="G3442">
            <v>1</v>
          </cell>
          <cell r="I3442">
            <v>227.65</v>
          </cell>
        </row>
        <row r="3443">
          <cell r="A3443">
            <v>90573</v>
          </cell>
          <cell r="B3443" t="str">
            <v>CAIXA DE PASSAGEM E TAMPA PRÉ-MOLDADAS EM CONCRETO, SEM FUNDO, 100X100</v>
          </cell>
          <cell r="H3443" t="str">
            <v>UN</v>
          </cell>
          <cell r="J3443">
            <v>572.04</v>
          </cell>
        </row>
        <row r="3444">
          <cell r="C3444">
            <v>2041</v>
          </cell>
          <cell r="D3444" t="str">
            <v>ELETRICISTA (SGSP)</v>
          </cell>
          <cell r="E3444" t="str">
            <v>H</v>
          </cell>
          <cell r="F3444">
            <v>26.73</v>
          </cell>
          <cell r="G3444">
            <v>2.4</v>
          </cell>
          <cell r="I3444">
            <v>64.161199999999994</v>
          </cell>
        </row>
        <row r="3445">
          <cell r="C3445">
            <v>2044</v>
          </cell>
          <cell r="D3445" t="str">
            <v>AJUDANTE DE ELETRICISTA (SGSP)</v>
          </cell>
          <cell r="E3445" t="str">
            <v>H</v>
          </cell>
          <cell r="F3445">
            <v>19.559999999999999</v>
          </cell>
          <cell r="G3445">
            <v>1.2</v>
          </cell>
          <cell r="I3445">
            <v>23.480399999999999</v>
          </cell>
        </row>
        <row r="3446">
          <cell r="C3446">
            <v>54855</v>
          </cell>
          <cell r="D3446" t="str">
            <v>CAIXA DE PASSAGEM E TAMPA PRÉ-MOLDADAS EM CONCRETO 100 X 100 CM</v>
          </cell>
          <cell r="E3446" t="str">
            <v>Un</v>
          </cell>
          <cell r="F3446">
            <v>484.4</v>
          </cell>
          <cell r="G3446">
            <v>1</v>
          </cell>
          <cell r="I3446">
            <v>484.4</v>
          </cell>
        </row>
        <row r="3447">
          <cell r="A3447">
            <v>90590</v>
          </cell>
          <cell r="B3447" t="str">
            <v>CAIXA DE ALUMÍNIO 10X10CM, ALTA COM TAMPA DE LATÃO PARA TOMADAS</v>
          </cell>
          <cell r="H3447" t="str">
            <v>UN</v>
          </cell>
          <cell r="J3447">
            <v>90.07</v>
          </cell>
        </row>
        <row r="3448">
          <cell r="C3448">
            <v>2041</v>
          </cell>
          <cell r="D3448" t="str">
            <v>ELETRICISTA (SGSP)</v>
          </cell>
          <cell r="E3448" t="str">
            <v>H</v>
          </cell>
          <cell r="F3448">
            <v>26.73</v>
          </cell>
          <cell r="G3448">
            <v>1</v>
          </cell>
          <cell r="I3448">
            <v>26.733799999999999</v>
          </cell>
        </row>
        <row r="3449">
          <cell r="C3449">
            <v>2044</v>
          </cell>
          <cell r="D3449" t="str">
            <v>AJUDANTE DE ELETRICISTA (SGSP)</v>
          </cell>
          <cell r="E3449" t="str">
            <v>H</v>
          </cell>
          <cell r="F3449">
            <v>19.559999999999999</v>
          </cell>
          <cell r="G3449">
            <v>1</v>
          </cell>
          <cell r="I3449">
            <v>19.567</v>
          </cell>
        </row>
        <row r="3450">
          <cell r="C3450">
            <v>54805</v>
          </cell>
          <cell r="D3450" t="str">
            <v>CAIXA ALUMÍNIO 10X10CM - ALTA -  TAMPA LATÃO - P/ TOMADAS</v>
          </cell>
          <cell r="E3450" t="str">
            <v>Un</v>
          </cell>
          <cell r="F3450">
            <v>43.77</v>
          </cell>
          <cell r="G3450">
            <v>1</v>
          </cell>
          <cell r="I3450">
            <v>43.77</v>
          </cell>
        </row>
        <row r="3451">
          <cell r="A3451">
            <v>90598</v>
          </cell>
          <cell r="B3451" t="str">
            <v>QUADRO GERAL OU DE DISTRIBUIÇÃO, EM CHAPA METÁLICA N.14 ESMALTADA</v>
          </cell>
          <cell r="H3451" t="str">
            <v>M2</v>
          </cell>
          <cell r="J3451">
            <v>1641.97</v>
          </cell>
        </row>
        <row r="3452">
          <cell r="C3452">
            <v>2041</v>
          </cell>
          <cell r="D3452" t="str">
            <v>ELETRICISTA (SGSP)</v>
          </cell>
          <cell r="E3452" t="str">
            <v>H</v>
          </cell>
          <cell r="F3452">
            <v>26.73</v>
          </cell>
          <cell r="G3452">
            <v>5</v>
          </cell>
          <cell r="I3452">
            <v>133.66929999999999</v>
          </cell>
        </row>
        <row r="3453">
          <cell r="C3453">
            <v>2044</v>
          </cell>
          <cell r="D3453" t="str">
            <v>AJUDANTE DE ELETRICISTA (SGSP)</v>
          </cell>
          <cell r="E3453" t="str">
            <v>H</v>
          </cell>
          <cell r="F3453">
            <v>19.559999999999999</v>
          </cell>
          <cell r="G3453">
            <v>5</v>
          </cell>
          <cell r="I3453">
            <v>97.835099999999997</v>
          </cell>
        </row>
        <row r="3454">
          <cell r="C3454">
            <v>51250</v>
          </cell>
          <cell r="D3454" t="str">
            <v>CAIXA CHAPA 14 ESMALTADA TIPO "X" - MED. (140X145X25)CM</v>
          </cell>
          <cell r="E3454" t="str">
            <v>Un</v>
          </cell>
          <cell r="F3454">
            <v>2863.3</v>
          </cell>
          <cell r="G3454">
            <v>0.49259999999999998</v>
          </cell>
          <cell r="I3454">
            <v>1410.4614999999999</v>
          </cell>
        </row>
        <row r="3455">
          <cell r="A3455">
            <v>90618</v>
          </cell>
          <cell r="B3455" t="str">
            <v>CHAVE SECCIONADORA TRIPOLAR, ABERTURA SOB CARGA - SECA 250A/600V</v>
          </cell>
          <cell r="H3455" t="str">
            <v>UN</v>
          </cell>
          <cell r="J3455">
            <v>2109.9299999999998</v>
          </cell>
        </row>
        <row r="3456">
          <cell r="C3456">
            <v>2041</v>
          </cell>
          <cell r="D3456" t="str">
            <v>ELETRICISTA (SGSP)</v>
          </cell>
          <cell r="E3456" t="str">
            <v>H</v>
          </cell>
          <cell r="F3456">
            <v>26.73</v>
          </cell>
          <cell r="G3456">
            <v>2</v>
          </cell>
          <cell r="I3456">
            <v>53.467700000000001</v>
          </cell>
        </row>
        <row r="3457">
          <cell r="C3457">
            <v>2044</v>
          </cell>
          <cell r="D3457" t="str">
            <v>AJUDANTE DE ELETRICISTA (SGSP)</v>
          </cell>
          <cell r="E3457" t="str">
            <v>H</v>
          </cell>
          <cell r="F3457">
            <v>19.559999999999999</v>
          </cell>
          <cell r="G3457">
            <v>2</v>
          </cell>
          <cell r="I3457">
            <v>39.134</v>
          </cell>
        </row>
        <row r="3458">
          <cell r="C3458">
            <v>53288</v>
          </cell>
          <cell r="D3458" t="str">
            <v>CHAVE SECCIONADORA TRIP. ABERTURA SOB CARGA-SECA-250A/600V</v>
          </cell>
          <cell r="E3458" t="str">
            <v>Un</v>
          </cell>
          <cell r="F3458">
            <v>2017.33</v>
          </cell>
          <cell r="G3458">
            <v>1</v>
          </cell>
          <cell r="I3458">
            <v>2017.33</v>
          </cell>
        </row>
        <row r="3459">
          <cell r="A3459">
            <v>90619</v>
          </cell>
          <cell r="B3459" t="str">
            <v>CHAVE SECCIONADORA TRIPOLAR, ABERTURA SOB CARGA - SECA 400A/600V</v>
          </cell>
          <cell r="H3459" t="str">
            <v>UN</v>
          </cell>
          <cell r="J3459">
            <v>2364.41</v>
          </cell>
        </row>
        <row r="3460">
          <cell r="C3460">
            <v>2041</v>
          </cell>
          <cell r="D3460" t="str">
            <v>ELETRICISTA (SGSP)</v>
          </cell>
          <cell r="E3460" t="str">
            <v>H</v>
          </cell>
          <cell r="F3460">
            <v>26.73</v>
          </cell>
          <cell r="G3460">
            <v>3</v>
          </cell>
          <cell r="I3460">
            <v>80.201499999999996</v>
          </cell>
        </row>
        <row r="3461">
          <cell r="C3461">
            <v>2044</v>
          </cell>
          <cell r="D3461" t="str">
            <v>AJUDANTE DE ELETRICISTA (SGSP)</v>
          </cell>
          <cell r="E3461" t="str">
            <v>H</v>
          </cell>
          <cell r="F3461">
            <v>19.559999999999999</v>
          </cell>
          <cell r="G3461">
            <v>3</v>
          </cell>
          <cell r="I3461">
            <v>58.701000000000001</v>
          </cell>
        </row>
        <row r="3462">
          <cell r="C3462">
            <v>53289</v>
          </cell>
          <cell r="D3462" t="str">
            <v>CHAVE SECCIONADORA TRIP. ABERTURA SOB CARGA-SECA-400A/600V</v>
          </cell>
          <cell r="E3462" t="str">
            <v>Un</v>
          </cell>
          <cell r="F3462">
            <v>2225.5100000000002</v>
          </cell>
          <cell r="G3462">
            <v>1</v>
          </cell>
          <cell r="I3462">
            <v>2225.5100000000002</v>
          </cell>
        </row>
        <row r="3463">
          <cell r="A3463">
            <v>90620</v>
          </cell>
          <cell r="B3463" t="str">
            <v>CHAVE SECCIONADORA TRIPOLAR, ABERTURA SOB CARGA - SECA 630A/600V</v>
          </cell>
          <cell r="H3463" t="str">
            <v>UN</v>
          </cell>
          <cell r="J3463">
            <v>4106.3900000000003</v>
          </cell>
        </row>
        <row r="3464">
          <cell r="C3464">
            <v>2041</v>
          </cell>
          <cell r="D3464" t="str">
            <v>ELETRICISTA (SGSP)</v>
          </cell>
          <cell r="E3464" t="str">
            <v>H</v>
          </cell>
          <cell r="F3464">
            <v>26.73</v>
          </cell>
          <cell r="G3464">
            <v>3</v>
          </cell>
          <cell r="I3464">
            <v>80.201499999999996</v>
          </cell>
        </row>
        <row r="3465">
          <cell r="C3465">
            <v>2044</v>
          </cell>
          <cell r="D3465" t="str">
            <v>AJUDANTE DE ELETRICISTA (SGSP)</v>
          </cell>
          <cell r="E3465" t="str">
            <v>H</v>
          </cell>
          <cell r="F3465">
            <v>19.559999999999999</v>
          </cell>
          <cell r="G3465">
            <v>3</v>
          </cell>
          <cell r="I3465">
            <v>58.701000000000001</v>
          </cell>
        </row>
        <row r="3466">
          <cell r="C3466">
            <v>53290</v>
          </cell>
          <cell r="D3466" t="str">
            <v>CHAVE SECCIONADORA TRIP. ABERTURA SOB CARGA-SECA-630A/600V</v>
          </cell>
          <cell r="E3466" t="str">
            <v>Un</v>
          </cell>
          <cell r="F3466">
            <v>3967.49</v>
          </cell>
          <cell r="G3466">
            <v>1</v>
          </cell>
          <cell r="I3466">
            <v>3967.49</v>
          </cell>
        </row>
        <row r="3467">
          <cell r="A3467">
            <v>90623</v>
          </cell>
          <cell r="B3467" t="str">
            <v>CHAVE SECCIONADORA TIPO NH, COM BASE E FUSÍVEIS - 125A (ABERTURA SEM CARGA)</v>
          </cell>
          <cell r="H3467" t="str">
            <v>UN</v>
          </cell>
          <cell r="J3467">
            <v>320.14</v>
          </cell>
        </row>
        <row r="3468">
          <cell r="C3468">
            <v>2041</v>
          </cell>
          <cell r="D3468" t="str">
            <v>ELETRICISTA (SGSP)</v>
          </cell>
          <cell r="E3468" t="str">
            <v>H</v>
          </cell>
          <cell r="F3468">
            <v>26.73</v>
          </cell>
          <cell r="G3468">
            <v>2</v>
          </cell>
          <cell r="I3468">
            <v>53.467700000000001</v>
          </cell>
        </row>
        <row r="3469">
          <cell r="C3469">
            <v>2044</v>
          </cell>
          <cell r="D3469" t="str">
            <v>AJUDANTE DE ELETRICISTA (SGSP)</v>
          </cell>
          <cell r="E3469" t="str">
            <v>H</v>
          </cell>
          <cell r="F3469">
            <v>19.559999999999999</v>
          </cell>
          <cell r="G3469">
            <v>2</v>
          </cell>
          <cell r="I3469">
            <v>39.134</v>
          </cell>
        </row>
        <row r="3470">
          <cell r="C3470">
            <v>53261</v>
          </cell>
          <cell r="D3470" t="str">
            <v>CHAVE NH COM BASE E FUSÍVEIS - 3X125A</v>
          </cell>
          <cell r="E3470" t="str">
            <v>Un</v>
          </cell>
          <cell r="F3470">
            <v>227.54</v>
          </cell>
          <cell r="G3470">
            <v>1</v>
          </cell>
          <cell r="I3470">
            <v>227.54</v>
          </cell>
        </row>
        <row r="3471">
          <cell r="A3471">
            <v>90624</v>
          </cell>
          <cell r="B3471" t="str">
            <v>CHAVE SECCIONADORA TIPO NH, COM BASE E FUSÍVEIS - 250A (ABERTURA SEM CARGA)</v>
          </cell>
          <cell r="H3471" t="str">
            <v>UN</v>
          </cell>
          <cell r="J3471">
            <v>806.5</v>
          </cell>
        </row>
        <row r="3472">
          <cell r="C3472">
            <v>2041</v>
          </cell>
          <cell r="D3472" t="str">
            <v>ELETRICISTA (SGSP)</v>
          </cell>
          <cell r="E3472" t="str">
            <v>H</v>
          </cell>
          <cell r="F3472">
            <v>26.73</v>
          </cell>
          <cell r="G3472">
            <v>2</v>
          </cell>
          <cell r="I3472">
            <v>53.467700000000001</v>
          </cell>
        </row>
        <row r="3473">
          <cell r="C3473">
            <v>2044</v>
          </cell>
          <cell r="D3473" t="str">
            <v>AJUDANTE DE ELETRICISTA (SGSP)</v>
          </cell>
          <cell r="E3473" t="str">
            <v>H</v>
          </cell>
          <cell r="F3473">
            <v>19.559999999999999</v>
          </cell>
          <cell r="G3473">
            <v>2</v>
          </cell>
          <cell r="I3473">
            <v>39.134</v>
          </cell>
        </row>
        <row r="3474">
          <cell r="C3474">
            <v>53263</v>
          </cell>
          <cell r="D3474" t="str">
            <v>CHAVE NH COM BASE E FUSÍVEIS - 3X250A</v>
          </cell>
          <cell r="E3474" t="str">
            <v>Un</v>
          </cell>
          <cell r="F3474">
            <v>713.9</v>
          </cell>
          <cell r="G3474">
            <v>1</v>
          </cell>
          <cell r="I3474">
            <v>713.9</v>
          </cell>
        </row>
        <row r="3475">
          <cell r="A3475">
            <v>90625</v>
          </cell>
          <cell r="B3475" t="str">
            <v>CHAVE SECCIONADORA TIPO NH, COM BASE E FUSÍVEIS - 400A (ABERTURA SEM CARGA)</v>
          </cell>
          <cell r="H3475" t="str">
            <v>UN</v>
          </cell>
          <cell r="J3475">
            <v>1101.78</v>
          </cell>
        </row>
        <row r="3476">
          <cell r="C3476">
            <v>2041</v>
          </cell>
          <cell r="D3476" t="str">
            <v>ELETRICISTA (SGSP)</v>
          </cell>
          <cell r="E3476" t="str">
            <v>H</v>
          </cell>
          <cell r="F3476">
            <v>26.73</v>
          </cell>
          <cell r="G3476">
            <v>2</v>
          </cell>
          <cell r="I3476">
            <v>53.467700000000001</v>
          </cell>
        </row>
        <row r="3477">
          <cell r="C3477">
            <v>2044</v>
          </cell>
          <cell r="D3477" t="str">
            <v>AJUDANTE DE ELETRICISTA (SGSP)</v>
          </cell>
          <cell r="E3477" t="str">
            <v>H</v>
          </cell>
          <cell r="F3477">
            <v>19.559999999999999</v>
          </cell>
          <cell r="G3477">
            <v>2</v>
          </cell>
          <cell r="I3477">
            <v>39.134</v>
          </cell>
        </row>
        <row r="3478">
          <cell r="C3478">
            <v>53265</v>
          </cell>
          <cell r="D3478" t="str">
            <v>CHAVE NH COM BASE E FUSÍVEIS - 3X400A</v>
          </cell>
          <cell r="E3478" t="str">
            <v>Un</v>
          </cell>
          <cell r="F3478">
            <v>1009.18</v>
          </cell>
          <cell r="G3478">
            <v>1</v>
          </cell>
          <cell r="I3478">
            <v>1009.18</v>
          </cell>
        </row>
        <row r="3479">
          <cell r="A3479">
            <v>90626</v>
          </cell>
          <cell r="B3479" t="str">
            <v>CHAVE SECCIONADORA TIPO NH, COM BASE E FUSÍVEIS - 630A (ABERTURA SEM CARGA)</v>
          </cell>
          <cell r="H3479" t="str">
            <v>UN</v>
          </cell>
          <cell r="J3479">
            <v>1480.56</v>
          </cell>
        </row>
        <row r="3480">
          <cell r="C3480">
            <v>2041</v>
          </cell>
          <cell r="D3480" t="str">
            <v>ELETRICISTA (SGSP)</v>
          </cell>
          <cell r="E3480" t="str">
            <v>H</v>
          </cell>
          <cell r="F3480">
            <v>26.73</v>
          </cell>
          <cell r="G3480">
            <v>2</v>
          </cell>
          <cell r="I3480">
            <v>53.467700000000001</v>
          </cell>
        </row>
        <row r="3481">
          <cell r="C3481">
            <v>2044</v>
          </cell>
          <cell r="D3481" t="str">
            <v>AJUDANTE DE ELETRICISTA (SGSP)</v>
          </cell>
          <cell r="E3481" t="str">
            <v>H</v>
          </cell>
          <cell r="F3481">
            <v>19.559999999999999</v>
          </cell>
          <cell r="G3481">
            <v>2</v>
          </cell>
          <cell r="I3481">
            <v>39.134</v>
          </cell>
        </row>
        <row r="3482">
          <cell r="C3482">
            <v>53266</v>
          </cell>
          <cell r="D3482" t="str">
            <v>CHAVE NH COM BASE E FUSÍVEIS - 3X630A</v>
          </cell>
          <cell r="E3482" t="str">
            <v>Un</v>
          </cell>
          <cell r="F3482">
            <v>1387.96</v>
          </cell>
          <cell r="G3482">
            <v>1</v>
          </cell>
          <cell r="I3482">
            <v>1387.96</v>
          </cell>
        </row>
        <row r="3483">
          <cell r="A3483">
            <v>90627</v>
          </cell>
          <cell r="B3483" t="str">
            <v>CHAVE SECCIONADORA TRIPOLAR, ABERTURA SOB CARGA, COM FUSÍVEIS NH00 - 125A/500V</v>
          </cell>
          <cell r="H3483" t="str">
            <v>UN</v>
          </cell>
          <cell r="J3483">
            <v>400.05</v>
          </cell>
        </row>
        <row r="3484">
          <cell r="C3484">
            <v>2041</v>
          </cell>
          <cell r="D3484" t="str">
            <v>ELETRICISTA (SGSP)</v>
          </cell>
          <cell r="E3484" t="str">
            <v>H</v>
          </cell>
          <cell r="F3484">
            <v>26.73</v>
          </cell>
          <cell r="G3484">
            <v>2</v>
          </cell>
          <cell r="I3484">
            <v>53.467700000000001</v>
          </cell>
        </row>
        <row r="3485">
          <cell r="C3485">
            <v>2044</v>
          </cell>
          <cell r="D3485" t="str">
            <v>AJUDANTE DE ELETRICISTA (SGSP)</v>
          </cell>
          <cell r="E3485" t="str">
            <v>H</v>
          </cell>
          <cell r="F3485">
            <v>19.559999999999999</v>
          </cell>
          <cell r="G3485">
            <v>2</v>
          </cell>
          <cell r="I3485">
            <v>39.134</v>
          </cell>
        </row>
        <row r="3486">
          <cell r="C3486">
            <v>53275</v>
          </cell>
          <cell r="D3486" t="str">
            <v>CHAVE SECCIONADORA TRIP. ABERTURA SOB CARGA - 125A/525V - SEM FUSÍVEIS</v>
          </cell>
          <cell r="E3486" t="str">
            <v>Un</v>
          </cell>
          <cell r="F3486">
            <v>238.93</v>
          </cell>
          <cell r="G3486">
            <v>1</v>
          </cell>
          <cell r="I3486">
            <v>238.93</v>
          </cell>
        </row>
        <row r="3487">
          <cell r="C3487">
            <v>53622</v>
          </cell>
          <cell r="D3487" t="str">
            <v>FUSÍVEL TIPO NH00 - 125A</v>
          </cell>
          <cell r="E3487" t="str">
            <v>Un</v>
          </cell>
          <cell r="F3487">
            <v>22.84</v>
          </cell>
          <cell r="G3487">
            <v>3</v>
          </cell>
          <cell r="I3487">
            <v>68.52</v>
          </cell>
        </row>
        <row r="3488">
          <cell r="A3488">
            <v>90628</v>
          </cell>
          <cell r="B3488" t="str">
            <v>CHAVE SECCIONADORA TRIPOLAR, ABERTURA SOB CARGA, COM FUSÍVEIS NH1 - 250A/500V</v>
          </cell>
          <cell r="H3488" t="str">
            <v>UN</v>
          </cell>
          <cell r="J3488">
            <v>809.95</v>
          </cell>
        </row>
        <row r="3489">
          <cell r="C3489">
            <v>2041</v>
          </cell>
          <cell r="D3489" t="str">
            <v>ELETRICISTA (SGSP)</v>
          </cell>
          <cell r="E3489" t="str">
            <v>H</v>
          </cell>
          <cell r="F3489">
            <v>26.73</v>
          </cell>
          <cell r="G3489">
            <v>2</v>
          </cell>
          <cell r="I3489">
            <v>53.467700000000001</v>
          </cell>
        </row>
        <row r="3490">
          <cell r="C3490">
            <v>2044</v>
          </cell>
          <cell r="D3490" t="str">
            <v>AJUDANTE DE ELETRICISTA (SGSP)</v>
          </cell>
          <cell r="E3490" t="str">
            <v>H</v>
          </cell>
          <cell r="F3490">
            <v>19.559999999999999</v>
          </cell>
          <cell r="G3490">
            <v>2</v>
          </cell>
          <cell r="I3490">
            <v>39.134</v>
          </cell>
        </row>
        <row r="3491">
          <cell r="C3491">
            <v>53277</v>
          </cell>
          <cell r="D3491" t="str">
            <v>CHAVE SECCIONADORA TRIP. ABERTURA SOB CARGA - 250A/500V - SEM FUSÍVEIS</v>
          </cell>
          <cell r="E3491" t="str">
            <v>Un</v>
          </cell>
          <cell r="F3491">
            <v>549.53</v>
          </cell>
          <cell r="G3491">
            <v>1</v>
          </cell>
          <cell r="I3491">
            <v>549.53</v>
          </cell>
        </row>
        <row r="3492">
          <cell r="C3492">
            <v>53625</v>
          </cell>
          <cell r="D3492" t="str">
            <v>FUSÍVEL TIPO NH1 - 250 A</v>
          </cell>
          <cell r="E3492" t="str">
            <v>Un</v>
          </cell>
          <cell r="F3492">
            <v>55.94</v>
          </cell>
          <cell r="G3492">
            <v>3</v>
          </cell>
          <cell r="I3492">
            <v>167.82</v>
          </cell>
        </row>
        <row r="3493">
          <cell r="A3493">
            <v>90629</v>
          </cell>
          <cell r="B3493" t="str">
            <v>CHAVE SECCIONADORA TRIPOLAR, ABERTURA SOB CARGA, COM FUSÍVEIS NH2 - 400A/500V</v>
          </cell>
          <cell r="H3493" t="str">
            <v>UN</v>
          </cell>
          <cell r="J3493">
            <v>1110.26</v>
          </cell>
        </row>
        <row r="3494">
          <cell r="C3494">
            <v>2041</v>
          </cell>
          <cell r="D3494" t="str">
            <v>ELETRICISTA (SGSP)</v>
          </cell>
          <cell r="E3494" t="str">
            <v>H</v>
          </cell>
          <cell r="F3494">
            <v>26.73</v>
          </cell>
          <cell r="G3494">
            <v>2</v>
          </cell>
          <cell r="I3494">
            <v>53.467700000000001</v>
          </cell>
        </row>
        <row r="3495">
          <cell r="C3495">
            <v>2044</v>
          </cell>
          <cell r="D3495" t="str">
            <v>AJUDANTE DE ELETRICISTA (SGSP)</v>
          </cell>
          <cell r="E3495" t="str">
            <v>H</v>
          </cell>
          <cell r="F3495">
            <v>19.559999999999999</v>
          </cell>
          <cell r="G3495">
            <v>2</v>
          </cell>
          <cell r="I3495">
            <v>39.134</v>
          </cell>
        </row>
        <row r="3496">
          <cell r="C3496">
            <v>53279</v>
          </cell>
          <cell r="D3496" t="str">
            <v>CHAVE SECCIONADORA TRIP. ABERTURA SOB CARGA - 400A/500V - SEM FUSÍVEIS</v>
          </cell>
          <cell r="E3496" t="str">
            <v>Un</v>
          </cell>
          <cell r="F3496">
            <v>789.63</v>
          </cell>
          <cell r="G3496">
            <v>1</v>
          </cell>
          <cell r="I3496">
            <v>789.63</v>
          </cell>
        </row>
        <row r="3497">
          <cell r="C3497">
            <v>53628</v>
          </cell>
          <cell r="D3497" t="str">
            <v>FUSÍVEL TIPO NH2 - 400A</v>
          </cell>
          <cell r="E3497" t="str">
            <v>Un</v>
          </cell>
          <cell r="F3497">
            <v>76.010000000000005</v>
          </cell>
          <cell r="G3497">
            <v>3</v>
          </cell>
          <cell r="I3497">
            <v>228.03</v>
          </cell>
        </row>
        <row r="3498">
          <cell r="A3498">
            <v>90630</v>
          </cell>
          <cell r="B3498" t="str">
            <v>CHAVE SECCIONADORA TRIPOLAR, ABERTURA SOB CARGA, COM FUSÍVEIS NH3 -630A/600V</v>
          </cell>
          <cell r="H3498" t="str">
            <v>UN</v>
          </cell>
          <cell r="J3498">
            <v>2228.7800000000002</v>
          </cell>
        </row>
        <row r="3499">
          <cell r="C3499">
            <v>2041</v>
          </cell>
          <cell r="D3499" t="str">
            <v>ELETRICISTA (SGSP)</v>
          </cell>
          <cell r="E3499" t="str">
            <v>H</v>
          </cell>
          <cell r="F3499">
            <v>26.73</v>
          </cell>
          <cell r="G3499">
            <v>3.5</v>
          </cell>
          <cell r="I3499">
            <v>93.5685</v>
          </cell>
        </row>
        <row r="3500">
          <cell r="C3500">
            <v>2044</v>
          </cell>
          <cell r="D3500" t="str">
            <v>AJUDANTE DE ELETRICISTA (SGSP)</v>
          </cell>
          <cell r="E3500" t="str">
            <v>H</v>
          </cell>
          <cell r="F3500">
            <v>19.559999999999999</v>
          </cell>
          <cell r="G3500">
            <v>3.5</v>
          </cell>
          <cell r="I3500">
            <v>68.484499999999997</v>
          </cell>
        </row>
        <row r="3501">
          <cell r="C3501">
            <v>53280</v>
          </cell>
          <cell r="D3501" t="str">
            <v>CHAVE SECCIONADORA TRIP. ABERTURA SOB CARGA - 630A/600V - SEM FUSÍVEIS</v>
          </cell>
          <cell r="E3501" t="str">
            <v>Un</v>
          </cell>
          <cell r="F3501">
            <v>1734</v>
          </cell>
          <cell r="G3501">
            <v>1</v>
          </cell>
          <cell r="I3501">
            <v>1734</v>
          </cell>
        </row>
        <row r="3502">
          <cell r="C3502">
            <v>53633</v>
          </cell>
          <cell r="D3502" t="str">
            <v>FUSÍVEL TIPO NH3 - 630A</v>
          </cell>
          <cell r="E3502" t="str">
            <v>Un</v>
          </cell>
          <cell r="F3502">
            <v>110.91</v>
          </cell>
          <cell r="G3502">
            <v>3</v>
          </cell>
          <cell r="I3502">
            <v>332.73</v>
          </cell>
        </row>
        <row r="3503">
          <cell r="A3503">
            <v>90633</v>
          </cell>
          <cell r="B3503" t="str">
            <v>CHAVE SECCIONADORA ROTATIVA ABERT. SOB CARGA TP (PACCO) - 3X16A</v>
          </cell>
          <cell r="H3503" t="str">
            <v>UN</v>
          </cell>
          <cell r="J3503">
            <v>162.69999999999999</v>
          </cell>
        </row>
        <row r="3504">
          <cell r="C3504">
            <v>2041</v>
          </cell>
          <cell r="D3504" t="str">
            <v>ELETRICISTA (SGSP)</v>
          </cell>
          <cell r="E3504" t="str">
            <v>H</v>
          </cell>
          <cell r="F3504">
            <v>26.73</v>
          </cell>
          <cell r="G3504">
            <v>0.45</v>
          </cell>
          <cell r="I3504">
            <v>12.030200000000001</v>
          </cell>
        </row>
        <row r="3505">
          <cell r="C3505">
            <v>2044</v>
          </cell>
          <cell r="D3505" t="str">
            <v>AJUDANTE DE ELETRICISTA (SGSP)</v>
          </cell>
          <cell r="E3505" t="str">
            <v>H</v>
          </cell>
          <cell r="F3505">
            <v>19.559999999999999</v>
          </cell>
          <cell r="G3505">
            <v>0.45</v>
          </cell>
          <cell r="I3505">
            <v>8.8050999999999995</v>
          </cell>
        </row>
        <row r="3506">
          <cell r="C3506">
            <v>53270</v>
          </cell>
          <cell r="D3506" t="str">
            <v>CHAVE SECCIONADORA ROTATIVA - 3X16A (PACCO)</v>
          </cell>
          <cell r="E3506" t="str">
            <v>Un</v>
          </cell>
          <cell r="F3506">
            <v>141.86000000000001</v>
          </cell>
          <cell r="G3506">
            <v>1</v>
          </cell>
          <cell r="I3506">
            <v>141.86000000000001</v>
          </cell>
        </row>
        <row r="3507">
          <cell r="A3507">
            <v>90636</v>
          </cell>
          <cell r="B3507" t="str">
            <v>CHAVE SECCIONADORA ROTATIVA ABERTURA SOB CARGA TIPO (PACCO) - 3X63A</v>
          </cell>
          <cell r="H3507" t="str">
            <v>UN</v>
          </cell>
          <cell r="J3507">
            <v>319.83999999999997</v>
          </cell>
        </row>
        <row r="3508">
          <cell r="C3508">
            <v>2041</v>
          </cell>
          <cell r="D3508" t="str">
            <v>ELETRICISTA (SGSP)</v>
          </cell>
          <cell r="E3508" t="str">
            <v>H</v>
          </cell>
          <cell r="F3508">
            <v>26.73</v>
          </cell>
          <cell r="G3508">
            <v>0.6</v>
          </cell>
          <cell r="I3508">
            <v>16.040299999999998</v>
          </cell>
        </row>
        <row r="3509">
          <cell r="C3509">
            <v>2044</v>
          </cell>
          <cell r="D3509" t="str">
            <v>AJUDANTE DE ELETRICISTA (SGSP)</v>
          </cell>
          <cell r="E3509" t="str">
            <v>H</v>
          </cell>
          <cell r="F3509">
            <v>19.559999999999999</v>
          </cell>
          <cell r="G3509">
            <v>0.6</v>
          </cell>
          <cell r="I3509">
            <v>11.7402</v>
          </cell>
        </row>
        <row r="3510">
          <cell r="C3510">
            <v>53268</v>
          </cell>
          <cell r="D3510" t="str">
            <v>CHAVE SECCIONADORA ROTATIVA - 3X63A (PACCO)</v>
          </cell>
          <cell r="E3510" t="str">
            <v>Un</v>
          </cell>
          <cell r="F3510">
            <v>292.06</v>
          </cell>
          <cell r="G3510">
            <v>1</v>
          </cell>
          <cell r="I3510">
            <v>292.06</v>
          </cell>
        </row>
        <row r="3511">
          <cell r="A3511">
            <v>90649</v>
          </cell>
          <cell r="B3511" t="str">
            <v>FUSÍVEL TIPO "DIAZED", TIPO RÁPIDO OU RETARDADO - 2/25A</v>
          </cell>
          <cell r="H3511" t="str">
            <v>UN</v>
          </cell>
          <cell r="J3511">
            <v>10.02</v>
          </cell>
        </row>
        <row r="3512">
          <cell r="C3512">
            <v>2041</v>
          </cell>
          <cell r="D3512" t="str">
            <v>ELETRICISTA (SGSP)</v>
          </cell>
          <cell r="E3512" t="str">
            <v>H</v>
          </cell>
          <cell r="F3512">
            <v>26.73</v>
          </cell>
          <cell r="G3512">
            <v>0.2</v>
          </cell>
          <cell r="I3512">
            <v>5.3467000000000002</v>
          </cell>
        </row>
        <row r="3513">
          <cell r="C3513">
            <v>53645</v>
          </cell>
          <cell r="D3513" t="str">
            <v>FUSÍVEL TIPO DIAZED - RÁPIDO RETARDO - 2X25A</v>
          </cell>
          <cell r="E3513" t="str">
            <v>UN</v>
          </cell>
          <cell r="F3513">
            <v>4.67</v>
          </cell>
          <cell r="G3513">
            <v>1</v>
          </cell>
          <cell r="I3513">
            <v>4.67</v>
          </cell>
        </row>
        <row r="3514">
          <cell r="A3514">
            <v>90658</v>
          </cell>
          <cell r="B3514" t="str">
            <v>FUSÍVEL TIPO NH - 100/200A</v>
          </cell>
          <cell r="H3514" t="str">
            <v>UN</v>
          </cell>
          <cell r="J3514">
            <v>57.5</v>
          </cell>
        </row>
        <row r="3515">
          <cell r="C3515">
            <v>2041</v>
          </cell>
          <cell r="D3515" t="str">
            <v>ELETRICISTA (SGSP)</v>
          </cell>
          <cell r="E3515" t="str">
            <v>H</v>
          </cell>
          <cell r="F3515">
            <v>26.73</v>
          </cell>
          <cell r="G3515">
            <v>0.2</v>
          </cell>
          <cell r="I3515">
            <v>5.3467000000000002</v>
          </cell>
        </row>
        <row r="3516">
          <cell r="C3516">
            <v>53631</v>
          </cell>
          <cell r="D3516" t="str">
            <v>FUSÍVEL TIPO NH1 - 200A</v>
          </cell>
          <cell r="E3516" t="str">
            <v>Un</v>
          </cell>
          <cell r="F3516">
            <v>52.15</v>
          </cell>
          <cell r="G3516">
            <v>1</v>
          </cell>
          <cell r="I3516">
            <v>52.15</v>
          </cell>
        </row>
        <row r="3517">
          <cell r="A3517">
            <v>90659</v>
          </cell>
          <cell r="B3517" t="str">
            <v>FUSÍVEL TIPO NH - 224/355A</v>
          </cell>
          <cell r="H3517" t="str">
            <v>UN</v>
          </cell>
          <cell r="J3517">
            <v>90.86</v>
          </cell>
        </row>
        <row r="3518">
          <cell r="C3518">
            <v>2041</v>
          </cell>
          <cell r="D3518" t="str">
            <v>ELETRICISTA (SGSP)</v>
          </cell>
          <cell r="E3518" t="str">
            <v>H</v>
          </cell>
          <cell r="F3518">
            <v>26.73</v>
          </cell>
          <cell r="G3518">
            <v>0.2</v>
          </cell>
          <cell r="I3518">
            <v>5.3467000000000002</v>
          </cell>
        </row>
        <row r="3519">
          <cell r="C3519">
            <v>53632</v>
          </cell>
          <cell r="D3519" t="str">
            <v>FUSÍVEL TIPO NH2 - 355A</v>
          </cell>
          <cell r="E3519" t="str">
            <v>Un</v>
          </cell>
          <cell r="F3519">
            <v>85.51</v>
          </cell>
          <cell r="G3519">
            <v>1</v>
          </cell>
          <cell r="I3519">
            <v>85.51</v>
          </cell>
        </row>
        <row r="3520">
          <cell r="A3520">
            <v>90660</v>
          </cell>
          <cell r="B3520" t="str">
            <v>FUSÍVEL TIPO NH - 425/630A</v>
          </cell>
          <cell r="H3520" t="str">
            <v>UN</v>
          </cell>
          <cell r="J3520">
            <v>116.26</v>
          </cell>
        </row>
        <row r="3521">
          <cell r="C3521">
            <v>2041</v>
          </cell>
          <cell r="D3521" t="str">
            <v>ELETRICISTA (SGSP)</v>
          </cell>
          <cell r="E3521" t="str">
            <v>H</v>
          </cell>
          <cell r="F3521">
            <v>26.73</v>
          </cell>
          <cell r="G3521">
            <v>0.2</v>
          </cell>
          <cell r="I3521">
            <v>5.3467000000000002</v>
          </cell>
        </row>
        <row r="3522">
          <cell r="C3522">
            <v>53633</v>
          </cell>
          <cell r="D3522" t="str">
            <v>FUSÍVEL TIPO NH3 - 630A</v>
          </cell>
          <cell r="E3522" t="str">
            <v>Un</v>
          </cell>
          <cell r="F3522">
            <v>110.91</v>
          </cell>
          <cell r="G3522">
            <v>1</v>
          </cell>
          <cell r="I3522">
            <v>110.91</v>
          </cell>
        </row>
        <row r="3523">
          <cell r="A3523">
            <v>90661</v>
          </cell>
          <cell r="B3523" t="str">
            <v>FUSÍVEL TIPO NH TAMANHO 04 DE 800-1250A</v>
          </cell>
          <cell r="H3523" t="str">
            <v>UN</v>
          </cell>
          <cell r="J3523">
            <v>953.45</v>
          </cell>
        </row>
        <row r="3524">
          <cell r="C3524">
            <v>2041</v>
          </cell>
          <cell r="D3524" t="str">
            <v>ELETRICISTA (SGSP)</v>
          </cell>
          <cell r="E3524" t="str">
            <v>H</v>
          </cell>
          <cell r="F3524">
            <v>26.73</v>
          </cell>
          <cell r="G3524">
            <v>0.5</v>
          </cell>
          <cell r="I3524">
            <v>13.366899999999999</v>
          </cell>
        </row>
        <row r="3525">
          <cell r="C3525">
            <v>2044</v>
          </cell>
          <cell r="D3525" t="str">
            <v>AJUDANTE DE ELETRICISTA (SGSP)</v>
          </cell>
          <cell r="E3525" t="str">
            <v>H</v>
          </cell>
          <cell r="F3525">
            <v>19.559999999999999</v>
          </cell>
          <cell r="G3525">
            <v>0.5</v>
          </cell>
          <cell r="I3525">
            <v>9.7835000000000001</v>
          </cell>
        </row>
        <row r="3526">
          <cell r="C3526">
            <v>53634</v>
          </cell>
          <cell r="D3526" t="str">
            <v>FUSÍVEL TIPO NH4 - 800/1250A</v>
          </cell>
          <cell r="E3526" t="str">
            <v>Un</v>
          </cell>
          <cell r="F3526">
            <v>930.3</v>
          </cell>
          <cell r="G3526">
            <v>1</v>
          </cell>
          <cell r="I3526">
            <v>930.3</v>
          </cell>
        </row>
        <row r="3527">
          <cell r="A3527">
            <v>90662</v>
          </cell>
          <cell r="B3527" t="str">
            <v>BASE PARA FUSÍVEIS TIPO "DIAZED" - 2/25A</v>
          </cell>
          <cell r="H3527" t="str">
            <v>UN</v>
          </cell>
          <cell r="J3527">
            <v>64.2</v>
          </cell>
        </row>
        <row r="3528">
          <cell r="C3528">
            <v>2041</v>
          </cell>
          <cell r="D3528" t="str">
            <v>ELETRICISTA (SGSP)</v>
          </cell>
          <cell r="E3528" t="str">
            <v>H</v>
          </cell>
          <cell r="F3528">
            <v>26.73</v>
          </cell>
          <cell r="G3528">
            <v>1</v>
          </cell>
          <cell r="I3528">
            <v>26.733799999999999</v>
          </cell>
        </row>
        <row r="3529">
          <cell r="C3529">
            <v>2044</v>
          </cell>
          <cell r="D3529" t="str">
            <v>AJUDANTE DE ELETRICISTA (SGSP)</v>
          </cell>
          <cell r="E3529" t="str">
            <v>H</v>
          </cell>
          <cell r="F3529">
            <v>19.559999999999999</v>
          </cell>
          <cell r="G3529">
            <v>1</v>
          </cell>
          <cell r="I3529">
            <v>19.567</v>
          </cell>
        </row>
        <row r="3530">
          <cell r="C3530">
            <v>53660</v>
          </cell>
          <cell r="D3530" t="str">
            <v>BASE PARA FUSÍVEIS DIAZED - 2/25A</v>
          </cell>
          <cell r="E3530" t="str">
            <v>Un</v>
          </cell>
          <cell r="F3530">
            <v>17.899999999999999</v>
          </cell>
          <cell r="G3530">
            <v>1</v>
          </cell>
          <cell r="I3530">
            <v>17.899999999999999</v>
          </cell>
        </row>
        <row r="3531">
          <cell r="A3531">
            <v>90663</v>
          </cell>
          <cell r="B3531" t="str">
            <v>BASE PARA FUSÍVEIS TIPO "DIAZED" - 35/63A</v>
          </cell>
          <cell r="H3531" t="str">
            <v>UN</v>
          </cell>
          <cell r="J3531">
            <v>75.900000000000006</v>
          </cell>
        </row>
        <row r="3532">
          <cell r="C3532">
            <v>2041</v>
          </cell>
          <cell r="D3532" t="str">
            <v>ELETRICISTA (SGSP)</v>
          </cell>
          <cell r="E3532" t="str">
            <v>H</v>
          </cell>
          <cell r="F3532">
            <v>26.73</v>
          </cell>
          <cell r="G3532">
            <v>1</v>
          </cell>
          <cell r="I3532">
            <v>26.733799999999999</v>
          </cell>
        </row>
        <row r="3533">
          <cell r="C3533">
            <v>2044</v>
          </cell>
          <cell r="D3533" t="str">
            <v>AJUDANTE DE ELETRICISTA (SGSP)</v>
          </cell>
          <cell r="E3533" t="str">
            <v>H</v>
          </cell>
          <cell r="F3533">
            <v>19.559999999999999</v>
          </cell>
          <cell r="G3533">
            <v>1</v>
          </cell>
          <cell r="I3533">
            <v>19.567</v>
          </cell>
        </row>
        <row r="3534">
          <cell r="C3534">
            <v>53662</v>
          </cell>
          <cell r="D3534" t="str">
            <v>BASE PARA FUSÍVEIS DIAZED - 35/63A</v>
          </cell>
          <cell r="E3534" t="str">
            <v>Un</v>
          </cell>
          <cell r="F3534">
            <v>29.6</v>
          </cell>
          <cell r="G3534">
            <v>1</v>
          </cell>
          <cell r="I3534">
            <v>29.6</v>
          </cell>
        </row>
        <row r="3535">
          <cell r="A3535">
            <v>90664</v>
          </cell>
          <cell r="B3535" t="str">
            <v>BASE COM FUSÍVEIS TIPO NH - ATÉ 125A</v>
          </cell>
          <cell r="H3535" t="str">
            <v>UN</v>
          </cell>
          <cell r="J3535">
            <v>97.85</v>
          </cell>
        </row>
        <row r="3536">
          <cell r="C3536">
            <v>2041</v>
          </cell>
          <cell r="D3536" t="str">
            <v>ELETRICISTA (SGSP)</v>
          </cell>
          <cell r="E3536" t="str">
            <v>H</v>
          </cell>
          <cell r="F3536">
            <v>26.73</v>
          </cell>
          <cell r="G3536">
            <v>1</v>
          </cell>
          <cell r="I3536">
            <v>26.733799999999999</v>
          </cell>
        </row>
        <row r="3537">
          <cell r="C3537">
            <v>2044</v>
          </cell>
          <cell r="D3537" t="str">
            <v>AJUDANTE DE ELETRICISTA (SGSP)</v>
          </cell>
          <cell r="E3537" t="str">
            <v>H</v>
          </cell>
          <cell r="F3537">
            <v>19.559999999999999</v>
          </cell>
          <cell r="G3537">
            <v>1</v>
          </cell>
          <cell r="I3537">
            <v>19.567</v>
          </cell>
        </row>
        <row r="3538">
          <cell r="C3538">
            <v>53622</v>
          </cell>
          <cell r="D3538" t="str">
            <v>FUSÍVEL TIPO NH00 - 125A</v>
          </cell>
          <cell r="E3538" t="str">
            <v>Un</v>
          </cell>
          <cell r="F3538">
            <v>22.84</v>
          </cell>
          <cell r="G3538">
            <v>1</v>
          </cell>
          <cell r="I3538">
            <v>22.84</v>
          </cell>
        </row>
        <row r="3539">
          <cell r="C3539">
            <v>53670</v>
          </cell>
          <cell r="D3539" t="str">
            <v>BASE PARA FUSÍVEIS NH - 125A UNIPOLAR</v>
          </cell>
          <cell r="E3539" t="str">
            <v>Un</v>
          </cell>
          <cell r="F3539">
            <v>28.71</v>
          </cell>
          <cell r="G3539">
            <v>1</v>
          </cell>
          <cell r="I3539">
            <v>28.71</v>
          </cell>
        </row>
        <row r="3540">
          <cell r="A3540">
            <v>90665</v>
          </cell>
          <cell r="B3540" t="str">
            <v>BASE COM FUSÍVEIS TIPO NH - ATÉ 250A</v>
          </cell>
          <cell r="H3540" t="str">
            <v>UN</v>
          </cell>
          <cell r="J3540">
            <v>210.99</v>
          </cell>
        </row>
        <row r="3541">
          <cell r="C3541">
            <v>2041</v>
          </cell>
          <cell r="D3541" t="str">
            <v>ELETRICISTA (SGSP)</v>
          </cell>
          <cell r="E3541" t="str">
            <v>H</v>
          </cell>
          <cell r="F3541">
            <v>26.73</v>
          </cell>
          <cell r="G3541">
            <v>1</v>
          </cell>
          <cell r="I3541">
            <v>26.733799999999999</v>
          </cell>
        </row>
        <row r="3542">
          <cell r="C3542">
            <v>2044</v>
          </cell>
          <cell r="D3542" t="str">
            <v>AJUDANTE DE ELETRICISTA (SGSP)</v>
          </cell>
          <cell r="E3542" t="str">
            <v>H</v>
          </cell>
          <cell r="F3542">
            <v>19.559999999999999</v>
          </cell>
          <cell r="G3542">
            <v>1</v>
          </cell>
          <cell r="I3542">
            <v>19.567</v>
          </cell>
        </row>
        <row r="3543">
          <cell r="C3543">
            <v>53625</v>
          </cell>
          <cell r="D3543" t="str">
            <v>FUSÍVEL TIPO NH1 - 250 A</v>
          </cell>
          <cell r="E3543" t="str">
            <v>Un</v>
          </cell>
          <cell r="F3543">
            <v>55.94</v>
          </cell>
          <cell r="G3543">
            <v>1</v>
          </cell>
          <cell r="I3543">
            <v>55.94</v>
          </cell>
        </row>
        <row r="3544">
          <cell r="C3544">
            <v>53675</v>
          </cell>
          <cell r="D3544" t="str">
            <v>BASE PARA FUSÍVEIS NH - 250A UNIPOLAR</v>
          </cell>
          <cell r="E3544" t="str">
            <v>Un</v>
          </cell>
          <cell r="F3544">
            <v>108.75</v>
          </cell>
          <cell r="G3544">
            <v>1</v>
          </cell>
          <cell r="I3544">
            <v>108.75</v>
          </cell>
        </row>
        <row r="3545">
          <cell r="A3545">
            <v>90666</v>
          </cell>
          <cell r="B3545" t="str">
            <v>BASE COM FUSÍVEIS TIPO NH - ATÉ 400A</v>
          </cell>
          <cell r="H3545" t="str">
            <v>UN</v>
          </cell>
          <cell r="J3545">
            <v>280.39999999999998</v>
          </cell>
        </row>
        <row r="3546">
          <cell r="C3546">
            <v>2041</v>
          </cell>
          <cell r="D3546" t="str">
            <v>ELETRICISTA (SGSP)</v>
          </cell>
          <cell r="E3546" t="str">
            <v>H</v>
          </cell>
          <cell r="F3546">
            <v>26.73</v>
          </cell>
          <cell r="G3546">
            <v>1</v>
          </cell>
          <cell r="I3546">
            <v>26.733799999999999</v>
          </cell>
        </row>
        <row r="3547">
          <cell r="C3547">
            <v>2044</v>
          </cell>
          <cell r="D3547" t="str">
            <v>AJUDANTE DE ELETRICISTA (SGSP)</v>
          </cell>
          <cell r="E3547" t="str">
            <v>H</v>
          </cell>
          <cell r="F3547">
            <v>19.559999999999999</v>
          </cell>
          <cell r="G3547">
            <v>1</v>
          </cell>
          <cell r="I3547">
            <v>19.567</v>
          </cell>
        </row>
        <row r="3548">
          <cell r="C3548">
            <v>53628</v>
          </cell>
          <cell r="D3548" t="str">
            <v>FUSÍVEL TIPO NH2 - 400A</v>
          </cell>
          <cell r="E3548" t="str">
            <v>Un</v>
          </cell>
          <cell r="F3548">
            <v>76.010000000000005</v>
          </cell>
          <cell r="G3548">
            <v>1</v>
          </cell>
          <cell r="I3548">
            <v>76.010000000000005</v>
          </cell>
        </row>
        <row r="3549">
          <cell r="C3549">
            <v>53680</v>
          </cell>
          <cell r="D3549" t="str">
            <v>BASE PARA FUSÍVEIS NH - 400A UNIPOLAR</v>
          </cell>
          <cell r="E3549" t="str">
            <v>Un</v>
          </cell>
          <cell r="F3549">
            <v>158.09</v>
          </cell>
          <cell r="G3549">
            <v>1</v>
          </cell>
          <cell r="I3549">
            <v>158.09</v>
          </cell>
        </row>
        <row r="3550">
          <cell r="A3550">
            <v>90667</v>
          </cell>
          <cell r="B3550" t="str">
            <v>BASE COM FUSÍVEIS TIPO NH - TAMANHO 03 DE 425 - 630A</v>
          </cell>
          <cell r="H3550" t="str">
            <v>UN</v>
          </cell>
          <cell r="J3550">
            <v>398.38</v>
          </cell>
        </row>
        <row r="3551">
          <cell r="C3551">
            <v>2041</v>
          </cell>
          <cell r="D3551" t="str">
            <v>ELETRICISTA (SGSP)</v>
          </cell>
          <cell r="E3551" t="str">
            <v>H</v>
          </cell>
          <cell r="F3551">
            <v>26.73</v>
          </cell>
          <cell r="G3551">
            <v>1.5</v>
          </cell>
          <cell r="I3551">
            <v>40.100700000000003</v>
          </cell>
        </row>
        <row r="3552">
          <cell r="C3552">
            <v>2044</v>
          </cell>
          <cell r="D3552" t="str">
            <v>AJUDANTE DE ELETRICISTA (SGSP)</v>
          </cell>
          <cell r="E3552" t="str">
            <v>H</v>
          </cell>
          <cell r="F3552">
            <v>19.559999999999999</v>
          </cell>
          <cell r="G3552">
            <v>1.5</v>
          </cell>
          <cell r="I3552">
            <v>29.3505</v>
          </cell>
        </row>
        <row r="3553">
          <cell r="C3553">
            <v>53633</v>
          </cell>
          <cell r="D3553" t="str">
            <v>FUSÍVEL TIPO NH3 - 630A</v>
          </cell>
          <cell r="E3553" t="str">
            <v>Un</v>
          </cell>
          <cell r="F3553">
            <v>110.91</v>
          </cell>
          <cell r="G3553">
            <v>1</v>
          </cell>
          <cell r="I3553">
            <v>110.91</v>
          </cell>
        </row>
        <row r="3554">
          <cell r="C3554">
            <v>53681</v>
          </cell>
          <cell r="D3554" t="str">
            <v>BASE PARA FUSÍVEIS NH TAM 03 - 425/630A UNIPOLAR</v>
          </cell>
          <cell r="E3554" t="str">
            <v>Un</v>
          </cell>
          <cell r="F3554">
            <v>218.02</v>
          </cell>
          <cell r="G3554">
            <v>1</v>
          </cell>
          <cell r="I3554">
            <v>218.02</v>
          </cell>
        </row>
        <row r="3555">
          <cell r="A3555">
            <v>90668</v>
          </cell>
          <cell r="B3555" t="str">
            <v>BASE COM FUSÍVEIS TIPO NH - TAMANHO 04 DE 800 - 1250A</v>
          </cell>
          <cell r="H3555" t="str">
            <v>UN</v>
          </cell>
          <cell r="J3555">
            <v>1734.9</v>
          </cell>
        </row>
        <row r="3556">
          <cell r="C3556">
            <v>2041</v>
          </cell>
          <cell r="D3556" t="str">
            <v>ELETRICISTA (SGSP)</v>
          </cell>
          <cell r="E3556" t="str">
            <v>H</v>
          </cell>
          <cell r="F3556">
            <v>26.73</v>
          </cell>
          <cell r="G3556">
            <v>2</v>
          </cell>
          <cell r="I3556">
            <v>53.467700000000001</v>
          </cell>
        </row>
        <row r="3557">
          <cell r="C3557">
            <v>2044</v>
          </cell>
          <cell r="D3557" t="str">
            <v>AJUDANTE DE ELETRICISTA (SGSP)</v>
          </cell>
          <cell r="E3557" t="str">
            <v>H</v>
          </cell>
          <cell r="F3557">
            <v>19.559999999999999</v>
          </cell>
          <cell r="G3557">
            <v>2</v>
          </cell>
          <cell r="I3557">
            <v>39.134</v>
          </cell>
        </row>
        <row r="3558">
          <cell r="C3558">
            <v>53634</v>
          </cell>
          <cell r="D3558" t="str">
            <v>FUSÍVEL TIPO NH4 - 800/1250A</v>
          </cell>
          <cell r="E3558" t="str">
            <v>Un</v>
          </cell>
          <cell r="F3558">
            <v>930.3</v>
          </cell>
          <cell r="G3558">
            <v>1</v>
          </cell>
          <cell r="I3558">
            <v>930.3</v>
          </cell>
        </row>
        <row r="3559">
          <cell r="C3559">
            <v>53682</v>
          </cell>
          <cell r="D3559" t="str">
            <v>BASE PARA FUSÍVEIS NH TAM 04 - 800/1250A UNIPOLAR</v>
          </cell>
          <cell r="E3559" t="str">
            <v>Un</v>
          </cell>
          <cell r="F3559">
            <v>712</v>
          </cell>
          <cell r="G3559">
            <v>1</v>
          </cell>
          <cell r="I3559">
            <v>712</v>
          </cell>
        </row>
        <row r="3560">
          <cell r="A3560">
            <v>90669</v>
          </cell>
          <cell r="B3560" t="str">
            <v>ISOLADOR DE POLIÉSTER TIPO TONEL B.T. USO INTERNO - 15X20MM</v>
          </cell>
          <cell r="H3560" t="str">
            <v>UN</v>
          </cell>
          <cell r="J3560">
            <v>14.02</v>
          </cell>
        </row>
        <row r="3561">
          <cell r="C3561">
            <v>2041</v>
          </cell>
          <cell r="D3561" t="str">
            <v>ELETRICISTA (SGSP)</v>
          </cell>
          <cell r="E3561" t="str">
            <v>H</v>
          </cell>
          <cell r="F3561">
            <v>26.73</v>
          </cell>
          <cell r="G3561">
            <v>0.2</v>
          </cell>
          <cell r="I3561">
            <v>5.3467000000000002</v>
          </cell>
        </row>
        <row r="3562">
          <cell r="C3562">
            <v>2044</v>
          </cell>
          <cell r="D3562" t="str">
            <v>AJUDANTE DE ELETRICISTA (SGSP)</v>
          </cell>
          <cell r="E3562" t="str">
            <v>H</v>
          </cell>
          <cell r="F3562">
            <v>19.559999999999999</v>
          </cell>
          <cell r="G3562">
            <v>0.2</v>
          </cell>
          <cell r="I3562">
            <v>3.9134000000000002</v>
          </cell>
        </row>
        <row r="3563">
          <cell r="C3563">
            <v>53683</v>
          </cell>
          <cell r="D3563" t="str">
            <v>ISOLADOR DE POLIÉSTER INTERNO BAIXA TENSÃO - (15X20)MM</v>
          </cell>
          <cell r="E3563" t="str">
            <v>Un</v>
          </cell>
          <cell r="F3563">
            <v>4.76</v>
          </cell>
          <cell r="G3563">
            <v>1</v>
          </cell>
          <cell r="I3563">
            <v>4.76</v>
          </cell>
        </row>
        <row r="3564">
          <cell r="A3564">
            <v>90670</v>
          </cell>
          <cell r="B3564" t="str">
            <v>ISOLADOR DE POLIÉSTER TIPO TONEL B.T. USO INTERNO - 40X50MM</v>
          </cell>
          <cell r="H3564" t="str">
            <v>UN</v>
          </cell>
          <cell r="J3564">
            <v>31.44</v>
          </cell>
        </row>
        <row r="3565">
          <cell r="C3565">
            <v>2041</v>
          </cell>
          <cell r="D3565" t="str">
            <v>ELETRICISTA (SGSP)</v>
          </cell>
          <cell r="E3565" t="str">
            <v>H</v>
          </cell>
          <cell r="F3565">
            <v>26.73</v>
          </cell>
          <cell r="G3565">
            <v>0.25</v>
          </cell>
          <cell r="I3565">
            <v>6.6833999999999998</v>
          </cell>
        </row>
        <row r="3566">
          <cell r="C3566">
            <v>2044</v>
          </cell>
          <cell r="D3566" t="str">
            <v>AJUDANTE DE ELETRICISTA (SGSP)</v>
          </cell>
          <cell r="E3566" t="str">
            <v>H</v>
          </cell>
          <cell r="F3566">
            <v>19.559999999999999</v>
          </cell>
          <cell r="G3566">
            <v>0.25</v>
          </cell>
          <cell r="I3566">
            <v>4.8917000000000002</v>
          </cell>
        </row>
        <row r="3567">
          <cell r="C3567">
            <v>53684</v>
          </cell>
          <cell r="D3567" t="str">
            <v>ISOLADOR DE POLIÉSTER INTERNO BAIXA TENSÃO - (40X50)MM</v>
          </cell>
          <cell r="E3567" t="str">
            <v>Un</v>
          </cell>
          <cell r="F3567">
            <v>19.86</v>
          </cell>
          <cell r="G3567">
            <v>1</v>
          </cell>
          <cell r="I3567">
            <v>19.86</v>
          </cell>
        </row>
        <row r="3568">
          <cell r="A3568">
            <v>90671</v>
          </cell>
          <cell r="B3568" t="str">
            <v>ISOLADOR DE POLIÉSTER TIPO TONEL B.T. USO INTERNO - 60X60MM</v>
          </cell>
          <cell r="H3568" t="str">
            <v>UN</v>
          </cell>
          <cell r="J3568">
            <v>32.590000000000003</v>
          </cell>
        </row>
        <row r="3569">
          <cell r="C3569">
            <v>2041</v>
          </cell>
          <cell r="D3569" t="str">
            <v>ELETRICISTA (SGSP)</v>
          </cell>
          <cell r="E3569" t="str">
            <v>H</v>
          </cell>
          <cell r="F3569">
            <v>26.73</v>
          </cell>
          <cell r="G3569">
            <v>0.25</v>
          </cell>
          <cell r="I3569">
            <v>6.6833999999999998</v>
          </cell>
        </row>
        <row r="3570">
          <cell r="C3570">
            <v>2044</v>
          </cell>
          <cell r="D3570" t="str">
            <v>AJUDANTE DE ELETRICISTA (SGSP)</v>
          </cell>
          <cell r="E3570" t="str">
            <v>H</v>
          </cell>
          <cell r="F3570">
            <v>19.559999999999999</v>
          </cell>
          <cell r="G3570">
            <v>0.25</v>
          </cell>
          <cell r="I3570">
            <v>4.8917000000000002</v>
          </cell>
        </row>
        <row r="3571">
          <cell r="C3571">
            <v>53685</v>
          </cell>
          <cell r="D3571" t="str">
            <v>ISOLADOR DE POLIÉSTER INTERNO BAIXA TENSÃO - (60X60)MM</v>
          </cell>
          <cell r="E3571" t="str">
            <v>Un</v>
          </cell>
          <cell r="F3571">
            <v>21.01</v>
          </cell>
          <cell r="G3571">
            <v>1</v>
          </cell>
          <cell r="I3571">
            <v>21.01</v>
          </cell>
        </row>
        <row r="3572">
          <cell r="A3572">
            <v>90672</v>
          </cell>
          <cell r="B3572" t="str">
            <v>ISOLADOR DE POLIÉSTER TIPO TONEL B.T. USO INTERNO - 60X75MM</v>
          </cell>
          <cell r="H3572" t="str">
            <v>UN</v>
          </cell>
          <cell r="J3572">
            <v>41.39</v>
          </cell>
        </row>
        <row r="3573">
          <cell r="C3573">
            <v>2041</v>
          </cell>
          <cell r="D3573" t="str">
            <v>ELETRICISTA (SGSP)</v>
          </cell>
          <cell r="E3573" t="str">
            <v>H</v>
          </cell>
          <cell r="F3573">
            <v>26.73</v>
          </cell>
          <cell r="G3573">
            <v>0.3</v>
          </cell>
          <cell r="I3573">
            <v>8.0200999999999993</v>
          </cell>
        </row>
        <row r="3574">
          <cell r="C3574">
            <v>2044</v>
          </cell>
          <cell r="D3574" t="str">
            <v>AJUDANTE DE ELETRICISTA (SGSP)</v>
          </cell>
          <cell r="E3574" t="str">
            <v>H</v>
          </cell>
          <cell r="F3574">
            <v>19.559999999999999</v>
          </cell>
          <cell r="G3574">
            <v>0.3</v>
          </cell>
          <cell r="I3574">
            <v>5.8700999999999999</v>
          </cell>
        </row>
        <row r="3575">
          <cell r="C3575">
            <v>53686</v>
          </cell>
          <cell r="D3575" t="str">
            <v>ISOLADOR DE POLIÉSTER INTERNO BAIXA TENSÃO - (60X75)MM</v>
          </cell>
          <cell r="E3575" t="str">
            <v>Un</v>
          </cell>
          <cell r="F3575">
            <v>27.5</v>
          </cell>
          <cell r="G3575">
            <v>1</v>
          </cell>
          <cell r="I3575">
            <v>27.5</v>
          </cell>
        </row>
        <row r="3576">
          <cell r="A3576">
            <v>90673</v>
          </cell>
          <cell r="B3576" t="str">
            <v>BARRAMENTO DE COBRE PARA 30A - 6,35X1,58MM</v>
          </cell>
          <cell r="H3576" t="str">
            <v>M</v>
          </cell>
          <cell r="J3576">
            <v>17.14</v>
          </cell>
        </row>
        <row r="3577">
          <cell r="C3577">
            <v>2041</v>
          </cell>
          <cell r="D3577" t="str">
            <v>ELETRICISTA (SGSP)</v>
          </cell>
          <cell r="E3577" t="str">
            <v>H</v>
          </cell>
          <cell r="F3577">
            <v>26.73</v>
          </cell>
          <cell r="G3577">
            <v>0.25</v>
          </cell>
          <cell r="I3577">
            <v>6.6833999999999998</v>
          </cell>
        </row>
        <row r="3578">
          <cell r="C3578">
            <v>54020</v>
          </cell>
          <cell r="D3578" t="str">
            <v>BARRA DE COBRE ELETROLÍTICO CHATA MED. 1/4"X1/16" (6,35X1,58MM)</v>
          </cell>
          <cell r="E3578" t="str">
            <v>M</v>
          </cell>
          <cell r="F3578">
            <v>10.46</v>
          </cell>
          <cell r="G3578">
            <v>1</v>
          </cell>
          <cell r="I3578">
            <v>10.46</v>
          </cell>
        </row>
        <row r="3579">
          <cell r="A3579">
            <v>90674</v>
          </cell>
          <cell r="B3579" t="str">
            <v>BARRAMENTO DE COBRE PARA 60A - 9,52X2,38MM</v>
          </cell>
          <cell r="H3579" t="str">
            <v>M</v>
          </cell>
          <cell r="J3579">
            <v>29.61</v>
          </cell>
        </row>
        <row r="3580">
          <cell r="C3580">
            <v>2041</v>
          </cell>
          <cell r="D3580" t="str">
            <v>ELETRICISTA (SGSP)</v>
          </cell>
          <cell r="E3580" t="str">
            <v>H</v>
          </cell>
          <cell r="F3580">
            <v>26.73</v>
          </cell>
          <cell r="G3580">
            <v>0.25</v>
          </cell>
          <cell r="I3580">
            <v>6.6833999999999998</v>
          </cell>
        </row>
        <row r="3581">
          <cell r="C3581">
            <v>54022</v>
          </cell>
          <cell r="D3581" t="str">
            <v>BARRA DE COBRE ELETROLÍTICO CHATA MED. 3/8"X3/32" (9,52X2,38MM)</v>
          </cell>
          <cell r="E3581" t="str">
            <v>M</v>
          </cell>
          <cell r="F3581">
            <v>22.93</v>
          </cell>
          <cell r="G3581">
            <v>1</v>
          </cell>
          <cell r="I3581">
            <v>22.93</v>
          </cell>
        </row>
        <row r="3582">
          <cell r="A3582">
            <v>90675</v>
          </cell>
          <cell r="B3582" t="str">
            <v>BARRAMENTO DE COBRE PARA 100A - 15X3MM</v>
          </cell>
          <cell r="H3582" t="str">
            <v>M</v>
          </cell>
          <cell r="J3582">
            <v>63.05</v>
          </cell>
        </row>
        <row r="3583">
          <cell r="C3583">
            <v>2041</v>
          </cell>
          <cell r="D3583" t="str">
            <v>ELETRICISTA (SGSP)</v>
          </cell>
          <cell r="E3583" t="str">
            <v>H</v>
          </cell>
          <cell r="F3583">
            <v>26.73</v>
          </cell>
          <cell r="G3583">
            <v>0.25</v>
          </cell>
          <cell r="I3583">
            <v>6.6833999999999998</v>
          </cell>
        </row>
        <row r="3584">
          <cell r="C3584">
            <v>54024</v>
          </cell>
          <cell r="D3584" t="str">
            <v>BARRAMENTO DE COBRE PARA 100A - 15X3MM</v>
          </cell>
          <cell r="E3584" t="str">
            <v>M</v>
          </cell>
          <cell r="F3584">
            <v>56.37</v>
          </cell>
          <cell r="G3584">
            <v>1</v>
          </cell>
          <cell r="I3584">
            <v>56.37</v>
          </cell>
        </row>
        <row r="3585">
          <cell r="A3585">
            <v>90676</v>
          </cell>
          <cell r="B3585" t="str">
            <v>BARRAMENTO DE COBRE PARA 150A - 20X4MM</v>
          </cell>
          <cell r="H3585" t="str">
            <v>M</v>
          </cell>
          <cell r="J3585">
            <v>121.19</v>
          </cell>
        </row>
        <row r="3586">
          <cell r="C3586">
            <v>2041</v>
          </cell>
          <cell r="D3586" t="str">
            <v>ELETRICISTA (SGSP)</v>
          </cell>
          <cell r="E3586" t="str">
            <v>H</v>
          </cell>
          <cell r="F3586">
            <v>26.73</v>
          </cell>
          <cell r="G3586">
            <v>0.3</v>
          </cell>
          <cell r="I3586">
            <v>8.0200999999999993</v>
          </cell>
        </row>
        <row r="3587">
          <cell r="C3587">
            <v>54026</v>
          </cell>
          <cell r="D3587" t="str">
            <v>BARRAMENTO DE COBRE PARA 150A - 20X4MM</v>
          </cell>
          <cell r="E3587" t="str">
            <v>M</v>
          </cell>
          <cell r="F3587">
            <v>113.17</v>
          </cell>
          <cell r="G3587">
            <v>1</v>
          </cell>
          <cell r="I3587">
            <v>113.17</v>
          </cell>
        </row>
        <row r="3588">
          <cell r="A3588">
            <v>90677</v>
          </cell>
          <cell r="B3588" t="str">
            <v>BARRAMENTO DE COBRE PARA 200A - 25X4MM</v>
          </cell>
          <cell r="H3588" t="str">
            <v>M</v>
          </cell>
          <cell r="J3588">
            <v>135.69999999999999</v>
          </cell>
        </row>
        <row r="3589">
          <cell r="C3589">
            <v>2041</v>
          </cell>
          <cell r="D3589" t="str">
            <v>ELETRICISTA (SGSP)</v>
          </cell>
          <cell r="E3589" t="str">
            <v>H</v>
          </cell>
          <cell r="F3589">
            <v>26.73</v>
          </cell>
          <cell r="G3589">
            <v>0.3</v>
          </cell>
          <cell r="I3589">
            <v>8.0200999999999993</v>
          </cell>
        </row>
        <row r="3590">
          <cell r="C3590">
            <v>54028</v>
          </cell>
          <cell r="D3590" t="str">
            <v>BARRAMENTO DE COBRE PARA 200A - 25X4MM</v>
          </cell>
          <cell r="E3590" t="str">
            <v>M</v>
          </cell>
          <cell r="F3590">
            <v>127.68</v>
          </cell>
          <cell r="G3590">
            <v>1</v>
          </cell>
          <cell r="I3590">
            <v>127.68</v>
          </cell>
        </row>
        <row r="3591">
          <cell r="A3591">
            <v>90678</v>
          </cell>
          <cell r="B3591" t="str">
            <v>BARRAMENTO DE COBRE PARA 400A - 40X7MM</v>
          </cell>
          <cell r="H3591" t="str">
            <v>M</v>
          </cell>
          <cell r="J3591">
            <v>337.39</v>
          </cell>
        </row>
        <row r="3592">
          <cell r="C3592">
            <v>2041</v>
          </cell>
          <cell r="D3592" t="str">
            <v>ELETRICISTA (SGSP)</v>
          </cell>
          <cell r="E3592" t="str">
            <v>H</v>
          </cell>
          <cell r="F3592">
            <v>26.73</v>
          </cell>
          <cell r="G3592">
            <v>0.3</v>
          </cell>
          <cell r="I3592">
            <v>8.0200999999999993</v>
          </cell>
        </row>
        <row r="3593">
          <cell r="C3593">
            <v>54030</v>
          </cell>
          <cell r="D3593" t="str">
            <v>BARRAMENTO DE COBRE PARA 400A - 40X7MM</v>
          </cell>
          <cell r="E3593" t="str">
            <v>M</v>
          </cell>
          <cell r="F3593">
            <v>329.37</v>
          </cell>
          <cell r="G3593">
            <v>1</v>
          </cell>
          <cell r="I3593">
            <v>329.37</v>
          </cell>
        </row>
        <row r="3594">
          <cell r="A3594">
            <v>90679</v>
          </cell>
          <cell r="B3594" t="str">
            <v>BARRAMENTO DE COBRE PARA 600A - 7X60MM</v>
          </cell>
          <cell r="H3594" t="str">
            <v>M</v>
          </cell>
          <cell r="J3594">
            <v>646.24</v>
          </cell>
        </row>
        <row r="3595">
          <cell r="C3595">
            <v>2041</v>
          </cell>
          <cell r="D3595" t="str">
            <v>ELETRICISTA (SGSP)</v>
          </cell>
          <cell r="E3595" t="str">
            <v>H</v>
          </cell>
          <cell r="F3595">
            <v>26.73</v>
          </cell>
          <cell r="G3595">
            <v>2.5</v>
          </cell>
          <cell r="I3595">
            <v>66.834599999999995</v>
          </cell>
        </row>
        <row r="3596">
          <cell r="C3596">
            <v>2044</v>
          </cell>
          <cell r="D3596" t="str">
            <v>AJUDANTE DE ELETRICISTA (SGSP)</v>
          </cell>
          <cell r="E3596" t="str">
            <v>H</v>
          </cell>
          <cell r="F3596">
            <v>19.559999999999999</v>
          </cell>
          <cell r="G3596">
            <v>2.5</v>
          </cell>
          <cell r="I3596">
            <v>48.917499999999997</v>
          </cell>
        </row>
        <row r="3597">
          <cell r="C3597">
            <v>54031</v>
          </cell>
          <cell r="D3597" t="str">
            <v>BARRAMENTO DE COBRE PARA 600A - 7X60MM</v>
          </cell>
          <cell r="E3597" t="str">
            <v>M</v>
          </cell>
          <cell r="F3597">
            <v>505.23</v>
          </cell>
          <cell r="G3597">
            <v>1.05</v>
          </cell>
          <cell r="I3597">
            <v>530.49149999999997</v>
          </cell>
        </row>
        <row r="3598">
          <cell r="A3598">
            <v>90680</v>
          </cell>
          <cell r="B3598" t="str">
            <v>BARRAMENTO DE COBRE PARA 800A - 10X80MM</v>
          </cell>
          <cell r="H3598" t="str">
            <v>M</v>
          </cell>
          <cell r="J3598">
            <v>1117.9000000000001</v>
          </cell>
        </row>
        <row r="3599">
          <cell r="C3599">
            <v>2041</v>
          </cell>
          <cell r="D3599" t="str">
            <v>ELETRICISTA (SGSP)</v>
          </cell>
          <cell r="E3599" t="str">
            <v>H</v>
          </cell>
          <cell r="F3599">
            <v>26.73</v>
          </cell>
          <cell r="G3599">
            <v>2.75</v>
          </cell>
          <cell r="I3599">
            <v>73.518100000000004</v>
          </cell>
        </row>
        <row r="3600">
          <cell r="C3600">
            <v>2044</v>
          </cell>
          <cell r="D3600" t="str">
            <v>AJUDANTE DE ELETRICISTA (SGSP)</v>
          </cell>
          <cell r="E3600" t="str">
            <v>H</v>
          </cell>
          <cell r="F3600">
            <v>19.559999999999999</v>
          </cell>
          <cell r="G3600">
            <v>2.75</v>
          </cell>
          <cell r="I3600">
            <v>53.8093</v>
          </cell>
        </row>
        <row r="3601">
          <cell r="C3601">
            <v>54032</v>
          </cell>
          <cell r="D3601" t="str">
            <v>BARRAMENTO DE COBRE PARA 800A - 10X80MM</v>
          </cell>
          <cell r="E3601" t="str">
            <v>M</v>
          </cell>
          <cell r="F3601">
            <v>943.4</v>
          </cell>
          <cell r="G3601">
            <v>1.05</v>
          </cell>
          <cell r="I3601">
            <v>990.57</v>
          </cell>
        </row>
        <row r="3602">
          <cell r="A3602">
            <v>90681</v>
          </cell>
          <cell r="B3602" t="str">
            <v>BARRAMENTO DE COBRE PARA 1000A - 10X100MM</v>
          </cell>
          <cell r="H3602" t="str">
            <v>M</v>
          </cell>
          <cell r="J3602">
            <v>1213.32</v>
          </cell>
        </row>
        <row r="3603">
          <cell r="C3603">
            <v>2041</v>
          </cell>
          <cell r="D3603" t="str">
            <v>ELETRICISTA (SGSP)</v>
          </cell>
          <cell r="E3603" t="str">
            <v>H</v>
          </cell>
          <cell r="F3603">
            <v>26.73</v>
          </cell>
          <cell r="G3603">
            <v>3</v>
          </cell>
          <cell r="I3603">
            <v>80.201499999999996</v>
          </cell>
        </row>
        <row r="3604">
          <cell r="C3604">
            <v>2044</v>
          </cell>
          <cell r="D3604" t="str">
            <v>AJUDANTE DE ELETRICISTA (SGSP)</v>
          </cell>
          <cell r="E3604" t="str">
            <v>H</v>
          </cell>
          <cell r="F3604">
            <v>19.559999999999999</v>
          </cell>
          <cell r="G3604">
            <v>3</v>
          </cell>
          <cell r="I3604">
            <v>58.701000000000001</v>
          </cell>
        </row>
        <row r="3605">
          <cell r="C3605">
            <v>54033</v>
          </cell>
          <cell r="D3605" t="str">
            <v>BARRAMENTO DE COBRE PARA 1000A - 10X100MM</v>
          </cell>
          <cell r="E3605" t="str">
            <v>M</v>
          </cell>
          <cell r="F3605">
            <v>1023.25</v>
          </cell>
          <cell r="G3605">
            <v>1.05</v>
          </cell>
          <cell r="I3605">
            <v>1074.4124999999999</v>
          </cell>
        </row>
        <row r="3606">
          <cell r="A3606">
            <v>90682</v>
          </cell>
          <cell r="B3606" t="str">
            <v>BARRAMENTO DE COBRE PARA 1200A - 9,5X127MM</v>
          </cell>
          <cell r="H3606" t="str">
            <v>M</v>
          </cell>
          <cell r="J3606">
            <v>1416.17</v>
          </cell>
        </row>
        <row r="3607">
          <cell r="C3607">
            <v>2041</v>
          </cell>
          <cell r="D3607" t="str">
            <v>ELETRICISTA (SGSP)</v>
          </cell>
          <cell r="E3607" t="str">
            <v>H</v>
          </cell>
          <cell r="F3607">
            <v>26.73</v>
          </cell>
          <cell r="G3607">
            <v>3.5</v>
          </cell>
          <cell r="I3607">
            <v>93.5685</v>
          </cell>
        </row>
        <row r="3608">
          <cell r="C3608">
            <v>2044</v>
          </cell>
          <cell r="D3608" t="str">
            <v>AJUDANTE DE ELETRICISTA (SGSP)</v>
          </cell>
          <cell r="E3608" t="str">
            <v>H</v>
          </cell>
          <cell r="F3608">
            <v>19.559999999999999</v>
          </cell>
          <cell r="G3608">
            <v>3.5</v>
          </cell>
          <cell r="I3608">
            <v>68.484499999999997</v>
          </cell>
        </row>
        <row r="3609">
          <cell r="C3609">
            <v>54034</v>
          </cell>
          <cell r="D3609" t="str">
            <v>BARRAMENTO DE COBRE PARA 1200A - 9,5X127MM</v>
          </cell>
          <cell r="E3609" t="str">
            <v>M</v>
          </cell>
          <cell r="F3609">
            <v>1194.4000000000001</v>
          </cell>
          <cell r="G3609">
            <v>1.05</v>
          </cell>
          <cell r="I3609">
            <v>1254.1199999999999</v>
          </cell>
        </row>
        <row r="3610">
          <cell r="A3610">
            <v>90683</v>
          </cell>
          <cell r="B3610" t="str">
            <v>BARRAMENTO DE COBRE PARA 1400A - 9,52X152MM</v>
          </cell>
          <cell r="H3610" t="str">
            <v>M</v>
          </cell>
          <cell r="J3610">
            <v>1609.21</v>
          </cell>
        </row>
        <row r="3611">
          <cell r="C3611">
            <v>2041</v>
          </cell>
          <cell r="D3611" t="str">
            <v>ELETRICISTA (SGSP)</v>
          </cell>
          <cell r="E3611" t="str">
            <v>H</v>
          </cell>
          <cell r="F3611">
            <v>26.73</v>
          </cell>
          <cell r="G3611">
            <v>3.75</v>
          </cell>
          <cell r="I3611">
            <v>100.25190000000001</v>
          </cell>
        </row>
        <row r="3612">
          <cell r="C3612">
            <v>2044</v>
          </cell>
          <cell r="D3612" t="str">
            <v>AJUDANTE DE ELETRICISTA (SGSP)</v>
          </cell>
          <cell r="E3612" t="str">
            <v>H</v>
          </cell>
          <cell r="F3612">
            <v>19.559999999999999</v>
          </cell>
          <cell r="G3612">
            <v>3.75</v>
          </cell>
          <cell r="I3612">
            <v>73.376300000000001</v>
          </cell>
        </row>
        <row r="3613">
          <cell r="C3613">
            <v>54035</v>
          </cell>
          <cell r="D3613" t="str">
            <v>BARRA DE COBRE ELETROLÍTICO CHATA MED. 6"X3/8" (152X9,52MM)</v>
          </cell>
          <cell r="E3613" t="str">
            <v>M</v>
          </cell>
          <cell r="F3613">
            <v>1367.22</v>
          </cell>
          <cell r="G3613">
            <v>1.05</v>
          </cell>
          <cell r="I3613">
            <v>1435.5809999999999</v>
          </cell>
        </row>
        <row r="3614">
          <cell r="A3614">
            <v>90688</v>
          </cell>
          <cell r="B3614" t="str">
            <v>PROTEÇÃO PARA BARRAMENTO DE QUADROS EM POLICARBONATO COMPACTO 4MM</v>
          </cell>
          <cell r="H3614" t="str">
            <v>M2</v>
          </cell>
          <cell r="J3614">
            <v>412.63</v>
          </cell>
        </row>
        <row r="3615">
          <cell r="C3615">
            <v>2041</v>
          </cell>
          <cell r="D3615" t="str">
            <v>ELETRICISTA (SGSP)</v>
          </cell>
          <cell r="E3615" t="str">
            <v>H</v>
          </cell>
          <cell r="F3615">
            <v>26.73</v>
          </cell>
          <cell r="G3615">
            <v>3</v>
          </cell>
          <cell r="I3615">
            <v>80.201499999999996</v>
          </cell>
        </row>
        <row r="3616">
          <cell r="C3616">
            <v>36580</v>
          </cell>
          <cell r="D3616" t="str">
            <v>PLACA DE POLICARBONATO TIPO COMPACTA - PARA PROTEÇÃO DE BARRAMENTO DE QUADROS -  ESP. 4MM</v>
          </cell>
          <cell r="E3616" t="str">
            <v>M2</v>
          </cell>
          <cell r="F3616">
            <v>316.60000000000002</v>
          </cell>
          <cell r="G3616">
            <v>1.05</v>
          </cell>
          <cell r="I3616">
            <v>332.43</v>
          </cell>
        </row>
        <row r="3617">
          <cell r="A3617">
            <v>90690</v>
          </cell>
          <cell r="B3617" t="str">
            <v>CABO DE COBRE NÚ, PARA ATERRAMENTO - 6,00MM2</v>
          </cell>
          <cell r="H3617" t="str">
            <v>M</v>
          </cell>
          <cell r="J3617">
            <v>8.59</v>
          </cell>
        </row>
        <row r="3618">
          <cell r="C3618">
            <v>2041</v>
          </cell>
          <cell r="D3618" t="str">
            <v>ELETRICISTA (SGSP)</v>
          </cell>
          <cell r="E3618" t="str">
            <v>H</v>
          </cell>
          <cell r="F3618">
            <v>26.73</v>
          </cell>
          <cell r="G3618">
            <v>0.08</v>
          </cell>
          <cell r="I3618">
            <v>2.1387</v>
          </cell>
        </row>
        <row r="3619">
          <cell r="C3619">
            <v>2044</v>
          </cell>
          <cell r="D3619" t="str">
            <v>AJUDANTE DE ELETRICISTA (SGSP)</v>
          </cell>
          <cell r="E3619" t="str">
            <v>H</v>
          </cell>
          <cell r="F3619">
            <v>19.559999999999999</v>
          </cell>
          <cell r="G3619">
            <v>0.08</v>
          </cell>
          <cell r="I3619">
            <v>1.5652999999999999</v>
          </cell>
        </row>
        <row r="3620">
          <cell r="C3620">
            <v>52844</v>
          </cell>
          <cell r="D3620" t="str">
            <v>CABO DE COBRE NU -  6,00MM2</v>
          </cell>
          <cell r="E3620" t="str">
            <v>M</v>
          </cell>
          <cell r="F3620">
            <v>4.79</v>
          </cell>
          <cell r="G3620">
            <v>1.02</v>
          </cell>
          <cell r="I3620">
            <v>4.8857999999999997</v>
          </cell>
        </row>
        <row r="3621">
          <cell r="A3621">
            <v>90691</v>
          </cell>
          <cell r="B3621" t="str">
            <v>CABO DE COBRE NÚ, PARA ATERRAMENTO - 10,00MM2</v>
          </cell>
          <cell r="H3621" t="str">
            <v>M</v>
          </cell>
          <cell r="J3621">
            <v>14.83</v>
          </cell>
        </row>
        <row r="3622">
          <cell r="C3622">
            <v>2041</v>
          </cell>
          <cell r="D3622" t="str">
            <v>ELETRICISTA (SGSP)</v>
          </cell>
          <cell r="E3622" t="str">
            <v>H</v>
          </cell>
          <cell r="F3622">
            <v>26.73</v>
          </cell>
          <cell r="G3622">
            <v>0.1</v>
          </cell>
          <cell r="I3622">
            <v>2.6732999999999998</v>
          </cell>
        </row>
        <row r="3623">
          <cell r="C3623">
            <v>2044</v>
          </cell>
          <cell r="D3623" t="str">
            <v>AJUDANTE DE ELETRICISTA (SGSP)</v>
          </cell>
          <cell r="E3623" t="str">
            <v>H</v>
          </cell>
          <cell r="F3623">
            <v>19.559999999999999</v>
          </cell>
          <cell r="G3623">
            <v>0.1</v>
          </cell>
          <cell r="I3623">
            <v>1.9567000000000001</v>
          </cell>
        </row>
        <row r="3624">
          <cell r="C3624">
            <v>52845</v>
          </cell>
          <cell r="D3624" t="str">
            <v>CABO DE COBRE NU - 10,00MM2</v>
          </cell>
          <cell r="E3624" t="str">
            <v>M</v>
          </cell>
          <cell r="F3624">
            <v>10</v>
          </cell>
          <cell r="G3624">
            <v>1.02</v>
          </cell>
          <cell r="I3624">
            <v>10.199999999999999</v>
          </cell>
        </row>
        <row r="3625">
          <cell r="A3625">
            <v>90692</v>
          </cell>
          <cell r="B3625" t="str">
            <v>CABO DE COBRE NÚ, PARA ATERRAMENTO - 16,00MM2</v>
          </cell>
          <cell r="H3625" t="str">
            <v>M</v>
          </cell>
          <cell r="J3625">
            <v>22.85</v>
          </cell>
        </row>
        <row r="3626">
          <cell r="C3626">
            <v>2041</v>
          </cell>
          <cell r="D3626" t="str">
            <v>ELETRICISTA (SGSP)</v>
          </cell>
          <cell r="E3626" t="str">
            <v>H</v>
          </cell>
          <cell r="F3626">
            <v>26.73</v>
          </cell>
          <cell r="G3626">
            <v>0.13</v>
          </cell>
          <cell r="I3626">
            <v>3.4754</v>
          </cell>
        </row>
        <row r="3627">
          <cell r="C3627">
            <v>2044</v>
          </cell>
          <cell r="D3627" t="str">
            <v>AJUDANTE DE ELETRICISTA (SGSP)</v>
          </cell>
          <cell r="E3627" t="str">
            <v>H</v>
          </cell>
          <cell r="F3627">
            <v>19.559999999999999</v>
          </cell>
          <cell r="G3627">
            <v>0.13</v>
          </cell>
          <cell r="I3627">
            <v>2.5436999999999999</v>
          </cell>
        </row>
        <row r="3628">
          <cell r="C3628">
            <v>52846</v>
          </cell>
          <cell r="D3628" t="str">
            <v>CABO DE COBRE NU - 16,00MM2</v>
          </cell>
          <cell r="E3628" t="str">
            <v>M</v>
          </cell>
          <cell r="F3628">
            <v>16.5</v>
          </cell>
          <cell r="G3628">
            <v>1.02</v>
          </cell>
          <cell r="I3628">
            <v>16.829999999999998</v>
          </cell>
        </row>
        <row r="3629">
          <cell r="A3629">
            <v>90693</v>
          </cell>
          <cell r="B3629" t="str">
            <v>CABO DE COBRE NÚ, PARA ATERRAMENTO - 25,00MM2</v>
          </cell>
          <cell r="H3629" t="str">
            <v>M</v>
          </cell>
          <cell r="J3629">
            <v>32.090000000000003</v>
          </cell>
        </row>
        <row r="3630">
          <cell r="C3630">
            <v>2041</v>
          </cell>
          <cell r="D3630" t="str">
            <v>ELETRICISTA (SGSP)</v>
          </cell>
          <cell r="E3630" t="str">
            <v>H</v>
          </cell>
          <cell r="F3630">
            <v>26.73</v>
          </cell>
          <cell r="G3630">
            <v>0.17</v>
          </cell>
          <cell r="I3630">
            <v>4.5446999999999997</v>
          </cell>
        </row>
        <row r="3631">
          <cell r="C3631">
            <v>2044</v>
          </cell>
          <cell r="D3631" t="str">
            <v>AJUDANTE DE ELETRICISTA (SGSP)</v>
          </cell>
          <cell r="E3631" t="str">
            <v>H</v>
          </cell>
          <cell r="F3631">
            <v>19.559999999999999</v>
          </cell>
          <cell r="G3631">
            <v>0.17</v>
          </cell>
          <cell r="I3631">
            <v>3.3262999999999998</v>
          </cell>
        </row>
        <row r="3632">
          <cell r="C3632">
            <v>52847</v>
          </cell>
          <cell r="D3632" t="str">
            <v>CABO DE COBRE NU - 25,00MM2</v>
          </cell>
          <cell r="E3632" t="str">
            <v>M</v>
          </cell>
          <cell r="F3632">
            <v>23.74</v>
          </cell>
          <cell r="G3632">
            <v>1.02</v>
          </cell>
          <cell r="I3632">
            <v>24.2148</v>
          </cell>
        </row>
        <row r="3633">
          <cell r="A3633">
            <v>90694</v>
          </cell>
          <cell r="B3633" t="str">
            <v>CABO DE COBRE NÚ, PARA ATERRAMENTO - 35,00MM2</v>
          </cell>
          <cell r="H3633" t="str">
            <v>M</v>
          </cell>
          <cell r="J3633">
            <v>47.58</v>
          </cell>
        </row>
        <row r="3634">
          <cell r="C3634">
            <v>2041</v>
          </cell>
          <cell r="D3634" t="str">
            <v>ELETRICISTA (SGSP)</v>
          </cell>
          <cell r="E3634" t="str">
            <v>H</v>
          </cell>
          <cell r="F3634">
            <v>26.73</v>
          </cell>
          <cell r="G3634">
            <v>0.21</v>
          </cell>
          <cell r="I3634">
            <v>5.6140999999999996</v>
          </cell>
        </row>
        <row r="3635">
          <cell r="C3635">
            <v>2044</v>
          </cell>
          <cell r="D3635" t="str">
            <v>AJUDANTE DE ELETRICISTA (SGSP)</v>
          </cell>
          <cell r="E3635" t="str">
            <v>H</v>
          </cell>
          <cell r="F3635">
            <v>19.559999999999999</v>
          </cell>
          <cell r="G3635">
            <v>0.21</v>
          </cell>
          <cell r="I3635">
            <v>4.109</v>
          </cell>
        </row>
        <row r="3636">
          <cell r="C3636">
            <v>52848</v>
          </cell>
          <cell r="D3636" t="str">
            <v>CABO DE COBRE NU - 35,00MM2</v>
          </cell>
          <cell r="E3636" t="str">
            <v>M</v>
          </cell>
          <cell r="F3636">
            <v>37.11</v>
          </cell>
          <cell r="G3636">
            <v>1.02</v>
          </cell>
          <cell r="I3636">
            <v>37.852200000000003</v>
          </cell>
        </row>
        <row r="3637">
          <cell r="A3637">
            <v>90695</v>
          </cell>
          <cell r="B3637" t="str">
            <v>CABO DE COBRE NÚ, PARA ATERRAMENTO - 50,00MM2</v>
          </cell>
          <cell r="H3637" t="str">
            <v>M</v>
          </cell>
          <cell r="J3637">
            <v>64.290000000000006</v>
          </cell>
        </row>
        <row r="3638">
          <cell r="C3638">
            <v>2041</v>
          </cell>
          <cell r="D3638" t="str">
            <v>ELETRICISTA (SGSP)</v>
          </cell>
          <cell r="E3638" t="str">
            <v>H</v>
          </cell>
          <cell r="F3638">
            <v>26.73</v>
          </cell>
          <cell r="G3638">
            <v>0.31</v>
          </cell>
          <cell r="I3638">
            <v>8.2873999999999999</v>
          </cell>
        </row>
        <row r="3639">
          <cell r="C3639">
            <v>2044</v>
          </cell>
          <cell r="D3639" t="str">
            <v>AJUDANTE DE ELETRICISTA (SGSP)</v>
          </cell>
          <cell r="E3639" t="str">
            <v>H</v>
          </cell>
          <cell r="F3639">
            <v>19.559999999999999</v>
          </cell>
          <cell r="G3639">
            <v>0.31</v>
          </cell>
          <cell r="I3639">
            <v>6.0656999999999996</v>
          </cell>
        </row>
        <row r="3640">
          <cell r="C3640">
            <v>52849</v>
          </cell>
          <cell r="D3640" t="str">
            <v>CABO DE COBRE NU - 50,00MM2</v>
          </cell>
          <cell r="E3640" t="str">
            <v>M</v>
          </cell>
          <cell r="F3640">
            <v>48.96</v>
          </cell>
          <cell r="G3640">
            <v>1.02</v>
          </cell>
          <cell r="I3640">
            <v>49.9392</v>
          </cell>
        </row>
        <row r="3641">
          <cell r="A3641">
            <v>90696</v>
          </cell>
          <cell r="B3641" t="str">
            <v>CABO DE COBRE NÚ, PARA ATERRAMENTO - 70.00MM2</v>
          </cell>
          <cell r="H3641" t="str">
            <v>M</v>
          </cell>
          <cell r="J3641">
            <v>91.57</v>
          </cell>
        </row>
        <row r="3642">
          <cell r="C3642">
            <v>2041</v>
          </cell>
          <cell r="D3642" t="str">
            <v>ELETRICISTA (SGSP)</v>
          </cell>
          <cell r="E3642" t="str">
            <v>H</v>
          </cell>
          <cell r="F3642">
            <v>26.73</v>
          </cell>
          <cell r="G3642">
            <v>0.34</v>
          </cell>
          <cell r="I3642">
            <v>9.0894999999999992</v>
          </cell>
        </row>
        <row r="3643">
          <cell r="C3643">
            <v>2044</v>
          </cell>
          <cell r="D3643" t="str">
            <v>AJUDANTE DE ELETRICISTA (SGSP)</v>
          </cell>
          <cell r="E3643" t="str">
            <v>H</v>
          </cell>
          <cell r="F3643">
            <v>19.559999999999999</v>
          </cell>
          <cell r="G3643">
            <v>0.34</v>
          </cell>
          <cell r="I3643">
            <v>6.6527000000000003</v>
          </cell>
        </row>
        <row r="3644">
          <cell r="C3644">
            <v>52850</v>
          </cell>
          <cell r="D3644" t="str">
            <v>CABO DE COBRE NU - 70,00 MM2</v>
          </cell>
          <cell r="E3644" t="str">
            <v>M</v>
          </cell>
          <cell r="F3644">
            <v>74.34</v>
          </cell>
          <cell r="G3644">
            <v>1.02</v>
          </cell>
          <cell r="I3644">
            <v>75.826800000000006</v>
          </cell>
        </row>
        <row r="3645">
          <cell r="A3645">
            <v>90697</v>
          </cell>
          <cell r="B3645" t="str">
            <v>CABO DE COBRE NÚ, PARA ATERRAMENTO - 95,00MM2</v>
          </cell>
          <cell r="H3645" t="str">
            <v>M</v>
          </cell>
          <cell r="J3645">
            <v>110.71</v>
          </cell>
        </row>
        <row r="3646">
          <cell r="C3646">
            <v>2041</v>
          </cell>
          <cell r="D3646" t="str">
            <v>ELETRICISTA (SGSP)</v>
          </cell>
          <cell r="E3646" t="str">
            <v>H</v>
          </cell>
          <cell r="F3646">
            <v>26.73</v>
          </cell>
          <cell r="G3646">
            <v>0.36</v>
          </cell>
          <cell r="I3646">
            <v>9.6241000000000003</v>
          </cell>
        </row>
        <row r="3647">
          <cell r="C3647">
            <v>2044</v>
          </cell>
          <cell r="D3647" t="str">
            <v>AJUDANTE DE ELETRICISTA (SGSP)</v>
          </cell>
          <cell r="E3647" t="str">
            <v>H</v>
          </cell>
          <cell r="F3647">
            <v>19.559999999999999</v>
          </cell>
          <cell r="G3647">
            <v>0.36</v>
          </cell>
          <cell r="I3647">
            <v>7.0441000000000003</v>
          </cell>
        </row>
        <row r="3648">
          <cell r="C3648">
            <v>52851</v>
          </cell>
          <cell r="D3648" t="str">
            <v>CABO DE COBRE NU - 95,00MM2</v>
          </cell>
          <cell r="E3648" t="str">
            <v>M</v>
          </cell>
          <cell r="F3648">
            <v>92.2</v>
          </cell>
          <cell r="G3648">
            <v>1.02</v>
          </cell>
          <cell r="I3648">
            <v>94.043999999999997</v>
          </cell>
        </row>
        <row r="3649">
          <cell r="A3649">
            <v>90698</v>
          </cell>
          <cell r="B3649" t="str">
            <v>CABO DE COBRE NÚ, PARA ATERRAMENTO - 120,00MM2</v>
          </cell>
          <cell r="H3649" t="str">
            <v>M</v>
          </cell>
          <cell r="J3649">
            <v>151.82</v>
          </cell>
        </row>
        <row r="3650">
          <cell r="C3650">
            <v>2041</v>
          </cell>
          <cell r="D3650" t="str">
            <v>ELETRICISTA (SGSP)</v>
          </cell>
          <cell r="E3650" t="str">
            <v>H</v>
          </cell>
          <cell r="F3650">
            <v>26.73</v>
          </cell>
          <cell r="G3650">
            <v>0.46</v>
          </cell>
          <cell r="I3650">
            <v>12.297499999999999</v>
          </cell>
        </row>
        <row r="3651">
          <cell r="C3651">
            <v>2044</v>
          </cell>
          <cell r="D3651" t="str">
            <v>AJUDANTE DE ELETRICISTA (SGSP)</v>
          </cell>
          <cell r="E3651" t="str">
            <v>H</v>
          </cell>
          <cell r="F3651">
            <v>19.559999999999999</v>
          </cell>
          <cell r="G3651">
            <v>0.46</v>
          </cell>
          <cell r="I3651">
            <v>9.0007999999999999</v>
          </cell>
        </row>
        <row r="3652">
          <cell r="C3652">
            <v>52852</v>
          </cell>
          <cell r="D3652" t="str">
            <v>CABO DE COBRE NU - 120,00MM2</v>
          </cell>
          <cell r="E3652" t="str">
            <v>M</v>
          </cell>
          <cell r="F3652">
            <v>127.96</v>
          </cell>
          <cell r="G3652">
            <v>1.02</v>
          </cell>
          <cell r="I3652">
            <v>130.51920000000001</v>
          </cell>
        </row>
        <row r="3653">
          <cell r="A3653">
            <v>90699</v>
          </cell>
          <cell r="B3653" t="str">
            <v>ATERRAMENTO DE QUADROS, EXCLUSIVE CABO</v>
          </cell>
          <cell r="H3653" t="str">
            <v>UN</v>
          </cell>
          <cell r="J3653">
            <v>387.24</v>
          </cell>
        </row>
        <row r="3654">
          <cell r="C3654">
            <v>2041</v>
          </cell>
          <cell r="D3654" t="str">
            <v>ELETRICISTA (SGSP)</v>
          </cell>
          <cell r="E3654" t="str">
            <v>H</v>
          </cell>
          <cell r="F3654">
            <v>26.73</v>
          </cell>
          <cell r="G3654">
            <v>1.33</v>
          </cell>
          <cell r="I3654">
            <v>35.555999999999997</v>
          </cell>
        </row>
        <row r="3655">
          <cell r="C3655">
            <v>2044</v>
          </cell>
          <cell r="D3655" t="str">
            <v>AJUDANTE DE ELETRICISTA (SGSP)</v>
          </cell>
          <cell r="E3655" t="str">
            <v>H</v>
          </cell>
          <cell r="F3655">
            <v>19.559999999999999</v>
          </cell>
          <cell r="G3655">
            <v>1.33</v>
          </cell>
          <cell r="I3655">
            <v>26.024100000000001</v>
          </cell>
        </row>
        <row r="3656">
          <cell r="C3656">
            <v>57610</v>
          </cell>
          <cell r="D3656" t="str">
            <v>HASTE TIPO COPPERWELD ALTA CAMADA - 5/8"X3,00M</v>
          </cell>
          <cell r="E3656" t="str">
            <v>Un</v>
          </cell>
          <cell r="F3656">
            <v>160.4</v>
          </cell>
          <cell r="G3656">
            <v>1</v>
          </cell>
          <cell r="I3656">
            <v>160.4</v>
          </cell>
        </row>
        <row r="3657">
          <cell r="C3657">
            <v>58020</v>
          </cell>
          <cell r="D3657" t="str">
            <v>CONECTOR PARA HASTE TIPO COPPERWELD</v>
          </cell>
          <cell r="E3657" t="str">
            <v>Un</v>
          </cell>
          <cell r="F3657">
            <v>61.3</v>
          </cell>
          <cell r="G3657">
            <v>1</v>
          </cell>
          <cell r="I3657">
            <v>61.3</v>
          </cell>
        </row>
        <row r="3658">
          <cell r="C3658">
            <v>72008</v>
          </cell>
          <cell r="D3658" t="str">
            <v>MANILHA DE CERÂMICA VIDRADA - 12</v>
          </cell>
          <cell r="E3658" t="str">
            <v>Un</v>
          </cell>
          <cell r="F3658">
            <v>103.96</v>
          </cell>
          <cell r="G3658">
            <v>1</v>
          </cell>
          <cell r="I3658">
            <v>103.96</v>
          </cell>
        </row>
        <row r="3659">
          <cell r="A3659">
            <v>90701</v>
          </cell>
          <cell r="B3659" t="str">
            <v>PONTO COM INTERRUPTOR SIMPLES - 1 TECLA, EM CAIXA 4"X2"</v>
          </cell>
          <cell r="H3659" t="str">
            <v>UN</v>
          </cell>
          <cell r="J3659">
            <v>139.57</v>
          </cell>
        </row>
        <row r="3660">
          <cell r="C3660">
            <v>2041</v>
          </cell>
          <cell r="D3660" t="str">
            <v>ELETRICISTA (SGSP)</v>
          </cell>
          <cell r="E3660" t="str">
            <v>H</v>
          </cell>
          <cell r="F3660">
            <v>26.73</v>
          </cell>
          <cell r="G3660">
            <v>2</v>
          </cell>
          <cell r="I3660">
            <v>53.467700000000001</v>
          </cell>
        </row>
        <row r="3661">
          <cell r="C3661">
            <v>2044</v>
          </cell>
          <cell r="D3661" t="str">
            <v>AJUDANTE DE ELETRICISTA (SGSP)</v>
          </cell>
          <cell r="E3661" t="str">
            <v>H</v>
          </cell>
          <cell r="F3661">
            <v>19.559999999999999</v>
          </cell>
          <cell r="G3661">
            <v>2</v>
          </cell>
          <cell r="I3661">
            <v>39.134</v>
          </cell>
        </row>
        <row r="3662">
          <cell r="C3662">
            <v>52431</v>
          </cell>
          <cell r="D3662" t="str">
            <v>ELETRODUTO DE PVC ROSCÁVEL DN: 3/4"</v>
          </cell>
          <cell r="E3662" t="str">
            <v>M</v>
          </cell>
          <cell r="F3662">
            <v>5.88</v>
          </cell>
          <cell r="G3662">
            <v>3</v>
          </cell>
          <cell r="I3662">
            <v>17.64</v>
          </cell>
        </row>
        <row r="3663">
          <cell r="C3663">
            <v>52865</v>
          </cell>
          <cell r="D3663" t="str">
            <v>CABO 2;50 MM2 - ISOLAMENTO P/ 0;7 KV - FLEXÍVEL</v>
          </cell>
          <cell r="E3663" t="str">
            <v>M</v>
          </cell>
          <cell r="F3663">
            <v>2.5099999999999998</v>
          </cell>
          <cell r="G3663">
            <v>6</v>
          </cell>
          <cell r="I3663">
            <v>15.06</v>
          </cell>
        </row>
        <row r="3664">
          <cell r="C3664">
            <v>54813</v>
          </cell>
          <cell r="D3664" t="str">
            <v>CAIXA DE PVC 10 X 5 X 5CM</v>
          </cell>
          <cell r="E3664" t="str">
            <v>Un</v>
          </cell>
          <cell r="F3664">
            <v>3.45</v>
          </cell>
          <cell r="G3664">
            <v>1</v>
          </cell>
          <cell r="I3664">
            <v>3.45</v>
          </cell>
        </row>
        <row r="3665">
          <cell r="C3665">
            <v>55210</v>
          </cell>
          <cell r="D3665" t="str">
            <v xml:space="preserve">ESPELHO PLÁSTICO - 4"X2"                               </v>
          </cell>
          <cell r="E3665" t="str">
            <v>Un</v>
          </cell>
          <cell r="F3665">
            <v>2.97</v>
          </cell>
          <cell r="G3665">
            <v>1</v>
          </cell>
          <cell r="I3665">
            <v>2.97</v>
          </cell>
        </row>
        <row r="3666">
          <cell r="C3666">
            <v>55230</v>
          </cell>
          <cell r="D3666" t="str">
            <v>INTERRUPTOR SIMPLES - 1 TECLA - SEM PLACA / ESPELHO</v>
          </cell>
          <cell r="E3666" t="str">
            <v>Un</v>
          </cell>
          <cell r="F3666">
            <v>7.85</v>
          </cell>
          <cell r="G3666">
            <v>1</v>
          </cell>
          <cell r="I3666">
            <v>7.85</v>
          </cell>
        </row>
        <row r="3667">
          <cell r="A3667">
            <v>90702</v>
          </cell>
          <cell r="B3667" t="str">
            <v>PONTO COM INTERRUPTOR SIMPLES - 2 TECLAS, EM CAIXA 4"X2"</v>
          </cell>
          <cell r="H3667" t="str">
            <v>UN</v>
          </cell>
          <cell r="J3667">
            <v>211.37</v>
          </cell>
        </row>
        <row r="3668">
          <cell r="C3668">
            <v>2041</v>
          </cell>
          <cell r="D3668" t="str">
            <v>ELETRICISTA (SGSP)</v>
          </cell>
          <cell r="E3668" t="str">
            <v>H</v>
          </cell>
          <cell r="F3668">
            <v>26.73</v>
          </cell>
          <cell r="G3668">
            <v>3.1</v>
          </cell>
          <cell r="I3668">
            <v>82.874899999999997</v>
          </cell>
        </row>
        <row r="3669">
          <cell r="C3669">
            <v>2044</v>
          </cell>
          <cell r="D3669" t="str">
            <v>AJUDANTE DE ELETRICISTA (SGSP)</v>
          </cell>
          <cell r="E3669" t="str">
            <v>H</v>
          </cell>
          <cell r="F3669">
            <v>19.559999999999999</v>
          </cell>
          <cell r="G3669">
            <v>3.1</v>
          </cell>
          <cell r="I3669">
            <v>60.657699999999998</v>
          </cell>
        </row>
        <row r="3670">
          <cell r="C3670">
            <v>52431</v>
          </cell>
          <cell r="D3670" t="str">
            <v>ELETRODUTO DE PVC ROSCÁVEL DN: 3/4"</v>
          </cell>
          <cell r="E3670" t="str">
            <v>M</v>
          </cell>
          <cell r="F3670">
            <v>5.88</v>
          </cell>
          <cell r="G3670">
            <v>3</v>
          </cell>
          <cell r="I3670">
            <v>17.64</v>
          </cell>
        </row>
        <row r="3671">
          <cell r="C3671">
            <v>52865</v>
          </cell>
          <cell r="D3671" t="str">
            <v>CABO 2;50 MM2 - ISOLAMENTO P/ 0;7 KV - FLEXÍVEL</v>
          </cell>
          <cell r="E3671" t="str">
            <v>M</v>
          </cell>
          <cell r="F3671">
            <v>2.5099999999999998</v>
          </cell>
          <cell r="G3671">
            <v>12</v>
          </cell>
          <cell r="I3671">
            <v>30.12</v>
          </cell>
        </row>
        <row r="3672">
          <cell r="C3672">
            <v>54813</v>
          </cell>
          <cell r="D3672" t="str">
            <v>CAIXA DE PVC 10 X 5 X 5CM</v>
          </cell>
          <cell r="E3672" t="str">
            <v>Un</v>
          </cell>
          <cell r="F3672">
            <v>3.45</v>
          </cell>
          <cell r="G3672">
            <v>1</v>
          </cell>
          <cell r="I3672">
            <v>3.45</v>
          </cell>
        </row>
        <row r="3673">
          <cell r="C3673">
            <v>55210</v>
          </cell>
          <cell r="D3673" t="str">
            <v xml:space="preserve">ESPELHO PLÁSTICO - 4"X2"                               </v>
          </cell>
          <cell r="E3673" t="str">
            <v>Un</v>
          </cell>
          <cell r="F3673">
            <v>2.97</v>
          </cell>
          <cell r="G3673">
            <v>1</v>
          </cell>
          <cell r="I3673">
            <v>2.97</v>
          </cell>
        </row>
        <row r="3674">
          <cell r="C3674">
            <v>55235</v>
          </cell>
          <cell r="D3674" t="str">
            <v>INTERRUPTOR SIMPLES - 2 TECLAS - SEM PLACA /  ESPELHO</v>
          </cell>
          <cell r="E3674" t="str">
            <v>Un</v>
          </cell>
          <cell r="F3674">
            <v>13.66</v>
          </cell>
          <cell r="G3674">
            <v>1</v>
          </cell>
          <cell r="I3674">
            <v>13.66</v>
          </cell>
        </row>
        <row r="3675">
          <cell r="A3675">
            <v>90703</v>
          </cell>
          <cell r="B3675" t="str">
            <v>PONTO COM INTERRUPTOR SIMPLES - 3 TECLAS, EM CAIXA 4"X2"</v>
          </cell>
          <cell r="H3675" t="str">
            <v>UN</v>
          </cell>
          <cell r="J3675">
            <v>279.81</v>
          </cell>
        </row>
        <row r="3676">
          <cell r="C3676">
            <v>2041</v>
          </cell>
          <cell r="D3676" t="str">
            <v>ELETRICISTA (SGSP)</v>
          </cell>
          <cell r="E3676" t="str">
            <v>H</v>
          </cell>
          <cell r="F3676">
            <v>26.73</v>
          </cell>
          <cell r="G3676">
            <v>4</v>
          </cell>
          <cell r="I3676">
            <v>106.9354</v>
          </cell>
        </row>
        <row r="3677">
          <cell r="C3677">
            <v>2044</v>
          </cell>
          <cell r="D3677" t="str">
            <v>AJUDANTE DE ELETRICISTA (SGSP)</v>
          </cell>
          <cell r="E3677" t="str">
            <v>H</v>
          </cell>
          <cell r="F3677">
            <v>19.559999999999999</v>
          </cell>
          <cell r="G3677">
            <v>4</v>
          </cell>
          <cell r="I3677">
            <v>78.268000000000001</v>
          </cell>
        </row>
        <row r="3678">
          <cell r="C3678">
            <v>52431</v>
          </cell>
          <cell r="D3678" t="str">
            <v>ELETRODUTO DE PVC ROSCÁVEL DN: 3/4"</v>
          </cell>
          <cell r="E3678" t="str">
            <v>M</v>
          </cell>
          <cell r="F3678">
            <v>5.88</v>
          </cell>
          <cell r="G3678">
            <v>3</v>
          </cell>
          <cell r="I3678">
            <v>17.64</v>
          </cell>
        </row>
        <row r="3679">
          <cell r="C3679">
            <v>52865</v>
          </cell>
          <cell r="D3679" t="str">
            <v>CABO 2;50 MM2 - ISOLAMENTO P/ 0;7 KV - FLEXÍVEL</v>
          </cell>
          <cell r="E3679" t="str">
            <v>M</v>
          </cell>
          <cell r="F3679">
            <v>2.5099999999999998</v>
          </cell>
          <cell r="G3679">
            <v>18</v>
          </cell>
          <cell r="I3679">
            <v>45.18</v>
          </cell>
        </row>
        <row r="3680">
          <cell r="C3680">
            <v>54813</v>
          </cell>
          <cell r="D3680" t="str">
            <v>CAIXA DE PVC 10 X 5 X 5CM</v>
          </cell>
          <cell r="E3680" t="str">
            <v>Un</v>
          </cell>
          <cell r="F3680">
            <v>3.45</v>
          </cell>
          <cell r="G3680">
            <v>1</v>
          </cell>
          <cell r="I3680">
            <v>3.45</v>
          </cell>
        </row>
        <row r="3681">
          <cell r="C3681">
            <v>55210</v>
          </cell>
          <cell r="D3681" t="str">
            <v xml:space="preserve">ESPELHO PLÁSTICO - 4"X2"                               </v>
          </cell>
          <cell r="E3681" t="str">
            <v>Un</v>
          </cell>
          <cell r="F3681">
            <v>2.97</v>
          </cell>
          <cell r="G3681">
            <v>1</v>
          </cell>
          <cell r="I3681">
            <v>2.97</v>
          </cell>
        </row>
        <row r="3682">
          <cell r="C3682">
            <v>55240</v>
          </cell>
          <cell r="D3682" t="str">
            <v>INTERRUPTOR SIMPLES - 3 TECLAS - SEM PLACA / ESPELHO</v>
          </cell>
          <cell r="E3682" t="str">
            <v>Un</v>
          </cell>
          <cell r="F3682">
            <v>25.37</v>
          </cell>
          <cell r="G3682">
            <v>1</v>
          </cell>
          <cell r="I3682">
            <v>25.37</v>
          </cell>
        </row>
        <row r="3683">
          <cell r="A3683">
            <v>90705</v>
          </cell>
          <cell r="B3683" t="str">
            <v>PONTO COM INTERRUPTOR SIMPLES - 2 TECLAS, EM CAIXA 4"X4"</v>
          </cell>
          <cell r="H3683" t="str">
            <v>UN</v>
          </cell>
          <cell r="J3683">
            <v>223.56</v>
          </cell>
        </row>
        <row r="3684">
          <cell r="C3684">
            <v>2041</v>
          </cell>
          <cell r="D3684" t="str">
            <v>ELETRICISTA (SGSP)</v>
          </cell>
          <cell r="E3684" t="str">
            <v>H</v>
          </cell>
          <cell r="F3684">
            <v>26.73</v>
          </cell>
          <cell r="G3684">
            <v>3.1</v>
          </cell>
          <cell r="I3684">
            <v>82.874899999999997</v>
          </cell>
        </row>
        <row r="3685">
          <cell r="C3685">
            <v>2044</v>
          </cell>
          <cell r="D3685" t="str">
            <v>AJUDANTE DE ELETRICISTA (SGSP)</v>
          </cell>
          <cell r="E3685" t="str">
            <v>H</v>
          </cell>
          <cell r="F3685">
            <v>19.559999999999999</v>
          </cell>
          <cell r="G3685">
            <v>3.1</v>
          </cell>
          <cell r="I3685">
            <v>60.657699999999998</v>
          </cell>
        </row>
        <row r="3686">
          <cell r="C3686">
            <v>52431</v>
          </cell>
          <cell r="D3686" t="str">
            <v>ELETRODUTO DE PVC ROSCÁVEL DN: 3/4"</v>
          </cell>
          <cell r="E3686" t="str">
            <v>M</v>
          </cell>
          <cell r="F3686">
            <v>5.88</v>
          </cell>
          <cell r="G3686">
            <v>3</v>
          </cell>
          <cell r="I3686">
            <v>17.64</v>
          </cell>
        </row>
        <row r="3687">
          <cell r="C3687">
            <v>52865</v>
          </cell>
          <cell r="D3687" t="str">
            <v>CABO 2;50 MM2 - ISOLAMENTO P/ 0;7 KV - FLEXÍVEL</v>
          </cell>
          <cell r="E3687" t="str">
            <v>M</v>
          </cell>
          <cell r="F3687">
            <v>2.5099999999999998</v>
          </cell>
          <cell r="G3687">
            <v>12</v>
          </cell>
          <cell r="I3687">
            <v>30.12</v>
          </cell>
        </row>
        <row r="3688">
          <cell r="C3688">
            <v>54812</v>
          </cell>
          <cell r="D3688" t="str">
            <v>CAIXA DE PVC 10 X10 X 5CM</v>
          </cell>
          <cell r="E3688" t="str">
            <v>Un</v>
          </cell>
          <cell r="F3688">
            <v>7.52</v>
          </cell>
          <cell r="G3688">
            <v>1</v>
          </cell>
          <cell r="I3688">
            <v>7.52</v>
          </cell>
        </row>
        <row r="3689">
          <cell r="C3689">
            <v>55211</v>
          </cell>
          <cell r="D3689" t="str">
            <v>ESPELHO PLÁSTICO - 4"X4"</v>
          </cell>
          <cell r="E3689" t="str">
            <v>Un</v>
          </cell>
          <cell r="F3689">
            <v>9.0500000000000007</v>
          </cell>
          <cell r="G3689">
            <v>1</v>
          </cell>
          <cell r="I3689">
            <v>9.0500000000000007</v>
          </cell>
        </row>
        <row r="3690">
          <cell r="C3690">
            <v>55230</v>
          </cell>
          <cell r="D3690" t="str">
            <v>INTERRUPTOR SIMPLES - 1 TECLA - SEM PLACA / ESPELHO</v>
          </cell>
          <cell r="E3690" t="str">
            <v>Un</v>
          </cell>
          <cell r="F3690">
            <v>7.85</v>
          </cell>
          <cell r="G3690">
            <v>2</v>
          </cell>
          <cell r="I3690">
            <v>15.7</v>
          </cell>
        </row>
        <row r="3691">
          <cell r="A3691">
            <v>90706</v>
          </cell>
          <cell r="B3691" t="str">
            <v>PONTO COM INTERRUPTOR SIMPLES - 3 TECLAS, EM CAIXA 4"X4"</v>
          </cell>
          <cell r="H3691" t="str">
            <v>UN</v>
          </cell>
          <cell r="J3691">
            <v>286.10000000000002</v>
          </cell>
        </row>
        <row r="3692">
          <cell r="C3692">
            <v>2041</v>
          </cell>
          <cell r="D3692" t="str">
            <v>ELETRICISTA (SGSP)</v>
          </cell>
          <cell r="E3692" t="str">
            <v>H</v>
          </cell>
          <cell r="F3692">
            <v>26.73</v>
          </cell>
          <cell r="G3692">
            <v>4</v>
          </cell>
          <cell r="I3692">
            <v>106.9354</v>
          </cell>
        </row>
        <row r="3693">
          <cell r="C3693">
            <v>2044</v>
          </cell>
          <cell r="D3693" t="str">
            <v>AJUDANTE DE ELETRICISTA (SGSP)</v>
          </cell>
          <cell r="E3693" t="str">
            <v>H</v>
          </cell>
          <cell r="F3693">
            <v>19.559999999999999</v>
          </cell>
          <cell r="G3693">
            <v>4</v>
          </cell>
          <cell r="I3693">
            <v>78.268000000000001</v>
          </cell>
        </row>
        <row r="3694">
          <cell r="C3694">
            <v>52431</v>
          </cell>
          <cell r="D3694" t="str">
            <v>ELETRODUTO DE PVC ROSCÁVEL DN: 3/4"</v>
          </cell>
          <cell r="E3694" t="str">
            <v>M</v>
          </cell>
          <cell r="F3694">
            <v>5.88</v>
          </cell>
          <cell r="G3694">
            <v>3</v>
          </cell>
          <cell r="I3694">
            <v>17.64</v>
          </cell>
        </row>
        <row r="3695">
          <cell r="C3695">
            <v>52865</v>
          </cell>
          <cell r="D3695" t="str">
            <v>CABO 2;50 MM2 - ISOLAMENTO P/ 0;7 KV - FLEXÍVEL</v>
          </cell>
          <cell r="E3695" t="str">
            <v>M</v>
          </cell>
          <cell r="F3695">
            <v>2.5099999999999998</v>
          </cell>
          <cell r="G3695">
            <v>18</v>
          </cell>
          <cell r="I3695">
            <v>45.18</v>
          </cell>
        </row>
        <row r="3696">
          <cell r="C3696">
            <v>54812</v>
          </cell>
          <cell r="D3696" t="str">
            <v>CAIXA DE PVC 10 X10 X 5CM</v>
          </cell>
          <cell r="E3696" t="str">
            <v>Un</v>
          </cell>
          <cell r="F3696">
            <v>7.52</v>
          </cell>
          <cell r="G3696">
            <v>1</v>
          </cell>
          <cell r="I3696">
            <v>7.52</v>
          </cell>
        </row>
        <row r="3697">
          <cell r="C3697">
            <v>55211</v>
          </cell>
          <cell r="D3697" t="str">
            <v>ESPELHO PLÁSTICO - 4"X4"</v>
          </cell>
          <cell r="E3697" t="str">
            <v>Un</v>
          </cell>
          <cell r="F3697">
            <v>9.0500000000000007</v>
          </cell>
          <cell r="G3697">
            <v>1</v>
          </cell>
          <cell r="I3697">
            <v>9.0500000000000007</v>
          </cell>
        </row>
        <row r="3698">
          <cell r="C3698">
            <v>55230</v>
          </cell>
          <cell r="D3698" t="str">
            <v>INTERRUPTOR SIMPLES - 1 TECLA - SEM PLACA / ESPELHO</v>
          </cell>
          <cell r="E3698" t="str">
            <v>Un</v>
          </cell>
          <cell r="F3698">
            <v>7.85</v>
          </cell>
          <cell r="G3698">
            <v>1</v>
          </cell>
          <cell r="I3698">
            <v>7.85</v>
          </cell>
        </row>
        <row r="3699">
          <cell r="C3699">
            <v>55235</v>
          </cell>
          <cell r="D3699" t="str">
            <v>INTERRUPTOR SIMPLES - 2 TECLAS - SEM PLACA /  ESPELHO</v>
          </cell>
          <cell r="E3699" t="str">
            <v>Un</v>
          </cell>
          <cell r="F3699">
            <v>13.66</v>
          </cell>
          <cell r="G3699">
            <v>1</v>
          </cell>
          <cell r="I3699">
            <v>13.66</v>
          </cell>
        </row>
        <row r="3700">
          <cell r="A3700">
            <v>90707</v>
          </cell>
          <cell r="B3700" t="str">
            <v>PONTO COM INTERRUPTOR SIMPLES - 4 TECLAS, EM CAIXA 4"X4"</v>
          </cell>
          <cell r="H3700" t="str">
            <v>UN</v>
          </cell>
          <cell r="J3700">
            <v>353.27</v>
          </cell>
        </row>
        <row r="3701">
          <cell r="C3701">
            <v>2041</v>
          </cell>
          <cell r="D3701" t="str">
            <v>ELETRICISTA (SGSP)</v>
          </cell>
          <cell r="E3701" t="str">
            <v>H</v>
          </cell>
          <cell r="F3701">
            <v>26.73</v>
          </cell>
          <cell r="G3701">
            <v>5</v>
          </cell>
          <cell r="I3701">
            <v>133.66929999999999</v>
          </cell>
        </row>
        <row r="3702">
          <cell r="C3702">
            <v>2044</v>
          </cell>
          <cell r="D3702" t="str">
            <v>AJUDANTE DE ELETRICISTA (SGSP)</v>
          </cell>
          <cell r="E3702" t="str">
            <v>H</v>
          </cell>
          <cell r="F3702">
            <v>19.559999999999999</v>
          </cell>
          <cell r="G3702">
            <v>5</v>
          </cell>
          <cell r="I3702">
            <v>97.835099999999997</v>
          </cell>
        </row>
        <row r="3703">
          <cell r="C3703">
            <v>52431</v>
          </cell>
          <cell r="D3703" t="str">
            <v>ELETRODUTO DE PVC ROSCÁVEL DN: 3/4"</v>
          </cell>
          <cell r="E3703" t="str">
            <v>M</v>
          </cell>
          <cell r="F3703">
            <v>5.88</v>
          </cell>
          <cell r="G3703">
            <v>3</v>
          </cell>
          <cell r="I3703">
            <v>17.64</v>
          </cell>
        </row>
        <row r="3704">
          <cell r="C3704">
            <v>52865</v>
          </cell>
          <cell r="D3704" t="str">
            <v>CABO 2;50 MM2 - ISOLAMENTO P/ 0;7 KV - FLEXÍVEL</v>
          </cell>
          <cell r="E3704" t="str">
            <v>M</v>
          </cell>
          <cell r="F3704">
            <v>2.5099999999999998</v>
          </cell>
          <cell r="G3704">
            <v>24</v>
          </cell>
          <cell r="I3704">
            <v>60.24</v>
          </cell>
        </row>
        <row r="3705">
          <cell r="C3705">
            <v>54812</v>
          </cell>
          <cell r="D3705" t="str">
            <v>CAIXA DE PVC 10 X10 X 5CM</v>
          </cell>
          <cell r="E3705" t="str">
            <v>Un</v>
          </cell>
          <cell r="F3705">
            <v>7.52</v>
          </cell>
          <cell r="G3705">
            <v>1</v>
          </cell>
          <cell r="I3705">
            <v>7.52</v>
          </cell>
        </row>
        <row r="3706">
          <cell r="C3706">
            <v>55211</v>
          </cell>
          <cell r="D3706" t="str">
            <v>ESPELHO PLÁSTICO - 4"X4"</v>
          </cell>
          <cell r="E3706" t="str">
            <v>Un</v>
          </cell>
          <cell r="F3706">
            <v>9.0500000000000007</v>
          </cell>
          <cell r="G3706">
            <v>1</v>
          </cell>
          <cell r="I3706">
            <v>9.0500000000000007</v>
          </cell>
        </row>
        <row r="3707">
          <cell r="C3707">
            <v>55235</v>
          </cell>
          <cell r="D3707" t="str">
            <v>INTERRUPTOR SIMPLES - 2 TECLAS - SEM PLACA /  ESPELHO</v>
          </cell>
          <cell r="E3707" t="str">
            <v>Un</v>
          </cell>
          <cell r="F3707">
            <v>13.66</v>
          </cell>
          <cell r="G3707">
            <v>2</v>
          </cell>
          <cell r="I3707">
            <v>27.32</v>
          </cell>
        </row>
        <row r="3708">
          <cell r="A3708">
            <v>90708</v>
          </cell>
          <cell r="B3708" t="str">
            <v>PONTO COM INTERRUPTOR SIMPLES E TOMADA 110V - EM CAIXA 4"X4"</v>
          </cell>
          <cell r="H3708" t="str">
            <v>UN</v>
          </cell>
          <cell r="J3708">
            <v>220.96</v>
          </cell>
        </row>
        <row r="3709">
          <cell r="C3709">
            <v>2041</v>
          </cell>
          <cell r="D3709" t="str">
            <v>ELETRICISTA (SGSP)</v>
          </cell>
          <cell r="E3709" t="str">
            <v>H</v>
          </cell>
          <cell r="F3709">
            <v>26.73</v>
          </cell>
          <cell r="G3709">
            <v>3</v>
          </cell>
          <cell r="I3709">
            <v>80.201499999999996</v>
          </cell>
        </row>
        <row r="3710">
          <cell r="C3710">
            <v>2044</v>
          </cell>
          <cell r="D3710" t="str">
            <v>AJUDANTE DE ELETRICISTA (SGSP)</v>
          </cell>
          <cell r="E3710" t="str">
            <v>H</v>
          </cell>
          <cell r="F3710">
            <v>19.559999999999999</v>
          </cell>
          <cell r="G3710">
            <v>3</v>
          </cell>
          <cell r="I3710">
            <v>58.701000000000001</v>
          </cell>
        </row>
        <row r="3711">
          <cell r="C3711">
            <v>52431</v>
          </cell>
          <cell r="D3711" t="str">
            <v>ELETRODUTO DE PVC ROSCÁVEL DN: 3/4"</v>
          </cell>
          <cell r="E3711" t="str">
            <v>M</v>
          </cell>
          <cell r="F3711">
            <v>5.88</v>
          </cell>
          <cell r="G3711">
            <v>3</v>
          </cell>
          <cell r="I3711">
            <v>17.64</v>
          </cell>
        </row>
        <row r="3712">
          <cell r="C3712">
            <v>52865</v>
          </cell>
          <cell r="D3712" t="str">
            <v>CABO 2;50 MM2 - ISOLAMENTO P/ 0;7 KV - FLEXÍVEL</v>
          </cell>
          <cell r="E3712" t="str">
            <v>M</v>
          </cell>
          <cell r="F3712">
            <v>2.5099999999999998</v>
          </cell>
          <cell r="G3712">
            <v>12</v>
          </cell>
          <cell r="I3712">
            <v>30.12</v>
          </cell>
        </row>
        <row r="3713">
          <cell r="C3713">
            <v>54812</v>
          </cell>
          <cell r="D3713" t="str">
            <v>CAIXA DE PVC 10 X10 X 5CM</v>
          </cell>
          <cell r="E3713" t="str">
            <v>Un</v>
          </cell>
          <cell r="F3713">
            <v>7.52</v>
          </cell>
          <cell r="G3713">
            <v>1</v>
          </cell>
          <cell r="I3713">
            <v>7.52</v>
          </cell>
        </row>
        <row r="3714">
          <cell r="C3714">
            <v>55211</v>
          </cell>
          <cell r="D3714" t="str">
            <v>ESPELHO PLÁSTICO - 4"X4"</v>
          </cell>
          <cell r="E3714" t="str">
            <v>Un</v>
          </cell>
          <cell r="F3714">
            <v>9.0500000000000007</v>
          </cell>
          <cell r="G3714">
            <v>1</v>
          </cell>
          <cell r="I3714">
            <v>9.0500000000000007</v>
          </cell>
        </row>
        <row r="3715">
          <cell r="C3715">
            <v>55230</v>
          </cell>
          <cell r="D3715" t="str">
            <v>INTERRUPTOR SIMPLES - 1 TECLA - SEM PLACA / ESPELHO</v>
          </cell>
          <cell r="E3715" t="str">
            <v>Un</v>
          </cell>
          <cell r="F3715">
            <v>7.85</v>
          </cell>
          <cell r="G3715">
            <v>1</v>
          </cell>
          <cell r="I3715">
            <v>7.85</v>
          </cell>
        </row>
        <row r="3716">
          <cell r="C3716">
            <v>55255</v>
          </cell>
          <cell r="D3716" t="str">
            <v>TOMADA ELÉTRICA SIMPLES DE EMBUTIR, DE 10A OU 20A, SEM PLACA - CONFORME NBR 14136</v>
          </cell>
          <cell r="E3716" t="str">
            <v>Un</v>
          </cell>
          <cell r="F3716">
            <v>9.8800000000000008</v>
          </cell>
          <cell r="G3716">
            <v>1</v>
          </cell>
          <cell r="I3716">
            <v>9.8800000000000008</v>
          </cell>
        </row>
        <row r="3717">
          <cell r="A3717">
            <v>90710</v>
          </cell>
          <cell r="B3717" t="str">
            <v>PONTO COM INTERRUPTOR PARALELO - 1 TECLA, EM CAIXA 4"X2"</v>
          </cell>
          <cell r="H3717" t="str">
            <v>UN</v>
          </cell>
          <cell r="J3717">
            <v>200.83</v>
          </cell>
        </row>
        <row r="3718">
          <cell r="C3718">
            <v>2041</v>
          </cell>
          <cell r="D3718" t="str">
            <v>ELETRICISTA (SGSP)</v>
          </cell>
          <cell r="E3718" t="str">
            <v>H</v>
          </cell>
          <cell r="F3718">
            <v>26.73</v>
          </cell>
          <cell r="G3718">
            <v>3.1</v>
          </cell>
          <cell r="I3718">
            <v>82.874899999999997</v>
          </cell>
        </row>
        <row r="3719">
          <cell r="C3719">
            <v>2044</v>
          </cell>
          <cell r="D3719" t="str">
            <v>AJUDANTE DE ELETRICISTA (SGSP)</v>
          </cell>
          <cell r="E3719" t="str">
            <v>H</v>
          </cell>
          <cell r="F3719">
            <v>19.559999999999999</v>
          </cell>
          <cell r="G3719">
            <v>3.1</v>
          </cell>
          <cell r="I3719">
            <v>60.657699999999998</v>
          </cell>
        </row>
        <row r="3720">
          <cell r="C3720">
            <v>52431</v>
          </cell>
          <cell r="D3720" t="str">
            <v>ELETRODUTO DE PVC ROSCÁVEL DN: 3/4"</v>
          </cell>
          <cell r="E3720" t="str">
            <v>M</v>
          </cell>
          <cell r="F3720">
            <v>5.88</v>
          </cell>
          <cell r="G3720">
            <v>3</v>
          </cell>
          <cell r="I3720">
            <v>17.64</v>
          </cell>
        </row>
        <row r="3721">
          <cell r="C3721">
            <v>52865</v>
          </cell>
          <cell r="D3721" t="str">
            <v>CABO 2;50 MM2 - ISOLAMENTO P/ 0;7 KV - FLEXÍVEL</v>
          </cell>
          <cell r="E3721" t="str">
            <v>M</v>
          </cell>
          <cell r="F3721">
            <v>2.5099999999999998</v>
          </cell>
          <cell r="G3721">
            <v>9</v>
          </cell>
          <cell r="I3721">
            <v>22.59</v>
          </cell>
        </row>
        <row r="3722">
          <cell r="C3722">
            <v>54813</v>
          </cell>
          <cell r="D3722" t="str">
            <v>CAIXA DE PVC 10 X 5 X 5CM</v>
          </cell>
          <cell r="E3722" t="str">
            <v>Un</v>
          </cell>
          <cell r="F3722">
            <v>3.45</v>
          </cell>
          <cell r="G3722">
            <v>1</v>
          </cell>
          <cell r="I3722">
            <v>3.45</v>
          </cell>
        </row>
        <row r="3723">
          <cell r="C3723">
            <v>55210</v>
          </cell>
          <cell r="D3723" t="str">
            <v xml:space="preserve">ESPELHO PLÁSTICO - 4"X2"                               </v>
          </cell>
          <cell r="E3723" t="str">
            <v>Un</v>
          </cell>
          <cell r="F3723">
            <v>2.97</v>
          </cell>
          <cell r="G3723">
            <v>1</v>
          </cell>
          <cell r="I3723">
            <v>2.97</v>
          </cell>
        </row>
        <row r="3724">
          <cell r="C3724">
            <v>55220</v>
          </cell>
          <cell r="D3724" t="str">
            <v>INTERRUPTOR PARALELO - 1 TECLA - SEM PLACA / ESPELHO</v>
          </cell>
          <cell r="E3724" t="str">
            <v>Un</v>
          </cell>
          <cell r="F3724">
            <v>10.65</v>
          </cell>
          <cell r="G3724">
            <v>1</v>
          </cell>
          <cell r="I3724">
            <v>10.65</v>
          </cell>
        </row>
        <row r="3725">
          <cell r="A3725">
            <v>90715</v>
          </cell>
          <cell r="B3725" t="str">
            <v>PONTO COM INTERRUPTOR SIMPLES BIPOLAR - EM CAIXA 4"X2"</v>
          </cell>
          <cell r="H3725" t="str">
            <v>UN</v>
          </cell>
          <cell r="J3725">
            <v>158.41999999999999</v>
          </cell>
        </row>
        <row r="3726">
          <cell r="C3726">
            <v>2041</v>
          </cell>
          <cell r="D3726" t="str">
            <v>ELETRICISTA (SGSP)</v>
          </cell>
          <cell r="E3726" t="str">
            <v>H</v>
          </cell>
          <cell r="F3726">
            <v>26.73</v>
          </cell>
          <cell r="G3726">
            <v>2</v>
          </cell>
          <cell r="I3726">
            <v>53.467700000000001</v>
          </cell>
        </row>
        <row r="3727">
          <cell r="C3727">
            <v>2044</v>
          </cell>
          <cell r="D3727" t="str">
            <v>AJUDANTE DE ELETRICISTA (SGSP)</v>
          </cell>
          <cell r="E3727" t="str">
            <v>H</v>
          </cell>
          <cell r="F3727">
            <v>19.559999999999999</v>
          </cell>
          <cell r="G3727">
            <v>2</v>
          </cell>
          <cell r="I3727">
            <v>39.134</v>
          </cell>
        </row>
        <row r="3728">
          <cell r="C3728">
            <v>52431</v>
          </cell>
          <cell r="D3728" t="str">
            <v>ELETRODUTO DE PVC ROSCÁVEL DN: 3/4"</v>
          </cell>
          <cell r="E3728" t="str">
            <v>M</v>
          </cell>
          <cell r="F3728">
            <v>5.88</v>
          </cell>
          <cell r="G3728">
            <v>3</v>
          </cell>
          <cell r="I3728">
            <v>17.64</v>
          </cell>
        </row>
        <row r="3729">
          <cell r="C3729">
            <v>52865</v>
          </cell>
          <cell r="D3729" t="str">
            <v>CABO 2;50 MM2 - ISOLAMENTO P/ 0;7 KV - FLEXÍVEL</v>
          </cell>
          <cell r="E3729" t="str">
            <v>M</v>
          </cell>
          <cell r="F3729">
            <v>2.5099999999999998</v>
          </cell>
          <cell r="G3729">
            <v>6</v>
          </cell>
          <cell r="I3729">
            <v>15.06</v>
          </cell>
        </row>
        <row r="3730">
          <cell r="C3730">
            <v>54813</v>
          </cell>
          <cell r="D3730" t="str">
            <v>CAIXA DE PVC 10 X 5 X 5CM</v>
          </cell>
          <cell r="E3730" t="str">
            <v>Un</v>
          </cell>
          <cell r="F3730">
            <v>3.45</v>
          </cell>
          <cell r="G3730">
            <v>1</v>
          </cell>
          <cell r="I3730">
            <v>3.45</v>
          </cell>
        </row>
        <row r="3731">
          <cell r="C3731">
            <v>55210</v>
          </cell>
          <cell r="D3731" t="str">
            <v xml:space="preserve">ESPELHO PLÁSTICO - 4"X2"                               </v>
          </cell>
          <cell r="E3731" t="str">
            <v>Un</v>
          </cell>
          <cell r="F3731">
            <v>2.97</v>
          </cell>
          <cell r="G3731">
            <v>1</v>
          </cell>
          <cell r="I3731">
            <v>2.97</v>
          </cell>
        </row>
        <row r="3732">
          <cell r="C3732">
            <v>55245</v>
          </cell>
          <cell r="D3732" t="str">
            <v>INTERRUPTOR SIMPLES BIPOLAR - 1 TECLA - SEM PLACA /  ESPELHO</v>
          </cell>
          <cell r="E3732" t="str">
            <v>Un</v>
          </cell>
          <cell r="F3732">
            <v>26.7</v>
          </cell>
          <cell r="G3732">
            <v>1</v>
          </cell>
          <cell r="I3732">
            <v>26.7</v>
          </cell>
        </row>
        <row r="3733">
          <cell r="A3733">
            <v>90718</v>
          </cell>
          <cell r="B3733" t="str">
            <v>PONTO COM INTERRUPTOR PARALELO BIPOLAR - EM CAIXA 4"X2"</v>
          </cell>
          <cell r="H3733" t="str">
            <v>UN</v>
          </cell>
          <cell r="J3733">
            <v>221.89</v>
          </cell>
        </row>
        <row r="3734">
          <cell r="C3734">
            <v>2041</v>
          </cell>
          <cell r="D3734" t="str">
            <v>ELETRICISTA (SGSP)</v>
          </cell>
          <cell r="E3734" t="str">
            <v>H</v>
          </cell>
          <cell r="F3734">
            <v>26.73</v>
          </cell>
          <cell r="G3734">
            <v>3.1</v>
          </cell>
          <cell r="I3734">
            <v>82.874899999999997</v>
          </cell>
        </row>
        <row r="3735">
          <cell r="C3735">
            <v>2044</v>
          </cell>
          <cell r="D3735" t="str">
            <v>AJUDANTE DE ELETRICISTA (SGSP)</v>
          </cell>
          <cell r="E3735" t="str">
            <v>H</v>
          </cell>
          <cell r="F3735">
            <v>19.559999999999999</v>
          </cell>
          <cell r="G3735">
            <v>3.1</v>
          </cell>
          <cell r="I3735">
            <v>60.657699999999998</v>
          </cell>
        </row>
        <row r="3736">
          <cell r="C3736">
            <v>52431</v>
          </cell>
          <cell r="D3736" t="str">
            <v>ELETRODUTO DE PVC ROSCÁVEL DN: 3/4"</v>
          </cell>
          <cell r="E3736" t="str">
            <v>M</v>
          </cell>
          <cell r="F3736">
            <v>5.88</v>
          </cell>
          <cell r="G3736">
            <v>3</v>
          </cell>
          <cell r="I3736">
            <v>17.64</v>
          </cell>
        </row>
        <row r="3737">
          <cell r="C3737">
            <v>52865</v>
          </cell>
          <cell r="D3737" t="str">
            <v>CABO 2;50 MM2 - ISOLAMENTO P/ 0;7 KV - FLEXÍVEL</v>
          </cell>
          <cell r="E3737" t="str">
            <v>M</v>
          </cell>
          <cell r="F3737">
            <v>2.5099999999999998</v>
          </cell>
          <cell r="G3737">
            <v>9</v>
          </cell>
          <cell r="I3737">
            <v>22.59</v>
          </cell>
        </row>
        <row r="3738">
          <cell r="C3738">
            <v>54813</v>
          </cell>
          <cell r="D3738" t="str">
            <v>CAIXA DE PVC 10 X 5 X 5CM</v>
          </cell>
          <cell r="E3738" t="str">
            <v>Un</v>
          </cell>
          <cell r="F3738">
            <v>3.45</v>
          </cell>
          <cell r="G3738">
            <v>1</v>
          </cell>
          <cell r="I3738">
            <v>3.45</v>
          </cell>
        </row>
        <row r="3739">
          <cell r="C3739">
            <v>55210</v>
          </cell>
          <cell r="D3739" t="str">
            <v xml:space="preserve">ESPELHO PLÁSTICO - 4"X2"                               </v>
          </cell>
          <cell r="E3739" t="str">
            <v>Un</v>
          </cell>
          <cell r="F3739">
            <v>2.97</v>
          </cell>
          <cell r="G3739">
            <v>1</v>
          </cell>
          <cell r="I3739">
            <v>2.97</v>
          </cell>
        </row>
        <row r="3740">
          <cell r="C3740">
            <v>55225</v>
          </cell>
          <cell r="D3740" t="str">
            <v>INTERRUPTOR PARALELO BIPOLAR - 1 TECLA - SEM PLACA/ ESPELHO</v>
          </cell>
          <cell r="E3740" t="str">
            <v>Un</v>
          </cell>
          <cell r="F3740">
            <v>31.71</v>
          </cell>
          <cell r="G3740">
            <v>1</v>
          </cell>
          <cell r="I3740">
            <v>31.71</v>
          </cell>
        </row>
        <row r="3741">
          <cell r="A3741">
            <v>90730</v>
          </cell>
          <cell r="B3741" t="str">
            <v>PONTO COM DOIS INTERRUPTORES SIMPLES BIPOLAR - EM CAIXA 4"X4"</v>
          </cell>
          <cell r="H3741" t="str">
            <v>UN</v>
          </cell>
          <cell r="J3741">
            <v>261.26</v>
          </cell>
        </row>
        <row r="3742">
          <cell r="C3742">
            <v>2041</v>
          </cell>
          <cell r="D3742" t="str">
            <v>ELETRICISTA (SGSP)</v>
          </cell>
          <cell r="E3742" t="str">
            <v>H</v>
          </cell>
          <cell r="F3742">
            <v>26.73</v>
          </cell>
          <cell r="G3742">
            <v>3.1</v>
          </cell>
          <cell r="I3742">
            <v>82.874899999999997</v>
          </cell>
        </row>
        <row r="3743">
          <cell r="C3743">
            <v>2044</v>
          </cell>
          <cell r="D3743" t="str">
            <v>AJUDANTE DE ELETRICISTA (SGSP)</v>
          </cell>
          <cell r="E3743" t="str">
            <v>H</v>
          </cell>
          <cell r="F3743">
            <v>19.559999999999999</v>
          </cell>
          <cell r="G3743">
            <v>3.1</v>
          </cell>
          <cell r="I3743">
            <v>60.657699999999998</v>
          </cell>
        </row>
        <row r="3744">
          <cell r="C3744">
            <v>52431</v>
          </cell>
          <cell r="D3744" t="str">
            <v>ELETRODUTO DE PVC ROSCÁVEL DN: 3/4"</v>
          </cell>
          <cell r="E3744" t="str">
            <v>M</v>
          </cell>
          <cell r="F3744">
            <v>5.88</v>
          </cell>
          <cell r="G3744">
            <v>3</v>
          </cell>
          <cell r="I3744">
            <v>17.64</v>
          </cell>
        </row>
        <row r="3745">
          <cell r="C3745">
            <v>52865</v>
          </cell>
          <cell r="D3745" t="str">
            <v>CABO 2;50 MM2 - ISOLAMENTO P/ 0;7 KV - FLEXÍVEL</v>
          </cell>
          <cell r="E3745" t="str">
            <v>M</v>
          </cell>
          <cell r="F3745">
            <v>2.5099999999999998</v>
          </cell>
          <cell r="G3745">
            <v>12</v>
          </cell>
          <cell r="I3745">
            <v>30.12</v>
          </cell>
        </row>
        <row r="3746">
          <cell r="C3746">
            <v>54812</v>
          </cell>
          <cell r="D3746" t="str">
            <v>CAIXA DE PVC 10 X10 X 5CM</v>
          </cell>
          <cell r="E3746" t="str">
            <v>Un</v>
          </cell>
          <cell r="F3746">
            <v>7.52</v>
          </cell>
          <cell r="G3746">
            <v>1</v>
          </cell>
          <cell r="I3746">
            <v>7.52</v>
          </cell>
        </row>
        <row r="3747">
          <cell r="C3747">
            <v>55211</v>
          </cell>
          <cell r="D3747" t="str">
            <v>ESPELHO PLÁSTICO - 4"X4"</v>
          </cell>
          <cell r="E3747" t="str">
            <v>Un</v>
          </cell>
          <cell r="F3747">
            <v>9.0500000000000007</v>
          </cell>
          <cell r="G3747">
            <v>1</v>
          </cell>
          <cell r="I3747">
            <v>9.0500000000000007</v>
          </cell>
        </row>
        <row r="3748">
          <cell r="C3748">
            <v>55245</v>
          </cell>
          <cell r="D3748" t="str">
            <v>INTERRUPTOR SIMPLES BIPOLAR - 1 TECLA - SEM PLACA /  ESPELHO</v>
          </cell>
          <cell r="E3748" t="str">
            <v>Un</v>
          </cell>
          <cell r="F3748">
            <v>26.7</v>
          </cell>
          <cell r="G3748">
            <v>2</v>
          </cell>
          <cell r="I3748">
            <v>53.4</v>
          </cell>
        </row>
        <row r="3749">
          <cell r="A3749">
            <v>90735</v>
          </cell>
          <cell r="B3749" t="str">
            <v>PONTO COM INTERRUPTOR SIMPLES - 1 TECLA, EM CONDULETE 3/4"</v>
          </cell>
          <cell r="H3749" t="str">
            <v>UN</v>
          </cell>
          <cell r="J3749">
            <v>166.93</v>
          </cell>
        </row>
        <row r="3750">
          <cell r="C3750">
            <v>2041</v>
          </cell>
          <cell r="D3750" t="str">
            <v>ELETRICISTA (SGSP)</v>
          </cell>
          <cell r="E3750" t="str">
            <v>H</v>
          </cell>
          <cell r="F3750">
            <v>26.73</v>
          </cell>
          <cell r="G3750">
            <v>2</v>
          </cell>
          <cell r="I3750">
            <v>53.467700000000001</v>
          </cell>
        </row>
        <row r="3751">
          <cell r="C3751">
            <v>2044</v>
          </cell>
          <cell r="D3751" t="str">
            <v>AJUDANTE DE ELETRICISTA (SGSP)</v>
          </cell>
          <cell r="E3751" t="str">
            <v>H</v>
          </cell>
          <cell r="F3751">
            <v>19.559999999999999</v>
          </cell>
          <cell r="G3751">
            <v>2</v>
          </cell>
          <cell r="I3751">
            <v>39.134</v>
          </cell>
        </row>
        <row r="3752">
          <cell r="C3752">
            <v>51631</v>
          </cell>
          <cell r="D3752" t="str">
            <v>ELETRODUTO DE AÇO GALVANIZADO ELETROLÍTICO TIPO LEVE - ROSCA NBR 8133 - ESP. 1,06MM - 3/4"</v>
          </cell>
          <cell r="E3752" t="str">
            <v>M</v>
          </cell>
          <cell r="F3752">
            <v>12.45</v>
          </cell>
          <cell r="G3752">
            <v>3</v>
          </cell>
          <cell r="I3752">
            <v>37.35</v>
          </cell>
        </row>
        <row r="3753">
          <cell r="C3753">
            <v>52865</v>
          </cell>
          <cell r="D3753" t="str">
            <v>CABO 2;50 MM2 - ISOLAMENTO P/ 0;7 KV - FLEXÍVEL</v>
          </cell>
          <cell r="E3753" t="str">
            <v>M</v>
          </cell>
          <cell r="F3753">
            <v>2.5099999999999998</v>
          </cell>
          <cell r="G3753">
            <v>6</v>
          </cell>
          <cell r="I3753">
            <v>15.06</v>
          </cell>
        </row>
        <row r="3754">
          <cell r="C3754">
            <v>54863</v>
          </cell>
          <cell r="D3754" t="str">
            <v>CONDULETE DE ALUMÍNIO TIPO C COM TAMPA - 3/4"</v>
          </cell>
          <cell r="E3754" t="str">
            <v>Un</v>
          </cell>
          <cell r="F3754">
            <v>14.07</v>
          </cell>
          <cell r="G3754">
            <v>1</v>
          </cell>
          <cell r="I3754">
            <v>14.07</v>
          </cell>
        </row>
        <row r="3755">
          <cell r="C3755">
            <v>55230</v>
          </cell>
          <cell r="D3755" t="str">
            <v>INTERRUPTOR SIMPLES - 1 TECLA - SEM PLACA / ESPELHO</v>
          </cell>
          <cell r="E3755" t="str">
            <v>Un</v>
          </cell>
          <cell r="F3755">
            <v>7.85</v>
          </cell>
          <cell r="G3755">
            <v>1</v>
          </cell>
          <cell r="I3755">
            <v>7.85</v>
          </cell>
        </row>
        <row r="3756">
          <cell r="A3756">
            <v>90736</v>
          </cell>
          <cell r="B3756" t="str">
            <v>PONTO COM INTERRUPTOR SIMPLES - 2 TECLAS, EM CONDULETE 3/4"</v>
          </cell>
          <cell r="H3756" t="str">
            <v>UN</v>
          </cell>
          <cell r="J3756">
            <v>238.73</v>
          </cell>
        </row>
        <row r="3757">
          <cell r="C3757">
            <v>2041</v>
          </cell>
          <cell r="D3757" t="str">
            <v>ELETRICISTA (SGSP)</v>
          </cell>
          <cell r="E3757" t="str">
            <v>H</v>
          </cell>
          <cell r="F3757">
            <v>26.73</v>
          </cell>
          <cell r="G3757">
            <v>3.1</v>
          </cell>
          <cell r="I3757">
            <v>82.874899999999997</v>
          </cell>
        </row>
        <row r="3758">
          <cell r="C3758">
            <v>2044</v>
          </cell>
          <cell r="D3758" t="str">
            <v>AJUDANTE DE ELETRICISTA (SGSP)</v>
          </cell>
          <cell r="E3758" t="str">
            <v>H</v>
          </cell>
          <cell r="F3758">
            <v>19.559999999999999</v>
          </cell>
          <cell r="G3758">
            <v>3.1</v>
          </cell>
          <cell r="I3758">
            <v>60.657699999999998</v>
          </cell>
        </row>
        <row r="3759">
          <cell r="C3759">
            <v>51631</v>
          </cell>
          <cell r="D3759" t="str">
            <v>ELETRODUTO DE AÇO GALVANIZADO ELETROLÍTICO TIPO LEVE - ROSCA NBR 8133 - ESP. 1,06MM - 3/4"</v>
          </cell>
          <cell r="E3759" t="str">
            <v>M</v>
          </cell>
          <cell r="F3759">
            <v>12.45</v>
          </cell>
          <cell r="G3759">
            <v>3</v>
          </cell>
          <cell r="I3759">
            <v>37.35</v>
          </cell>
        </row>
        <row r="3760">
          <cell r="C3760">
            <v>52865</v>
          </cell>
          <cell r="D3760" t="str">
            <v>CABO 2;50 MM2 - ISOLAMENTO P/ 0;7 KV - FLEXÍVEL</v>
          </cell>
          <cell r="E3760" t="str">
            <v>M</v>
          </cell>
          <cell r="F3760">
            <v>2.5099999999999998</v>
          </cell>
          <cell r="G3760">
            <v>12</v>
          </cell>
          <cell r="I3760">
            <v>30.12</v>
          </cell>
        </row>
        <row r="3761">
          <cell r="C3761">
            <v>54863</v>
          </cell>
          <cell r="D3761" t="str">
            <v>CONDULETE DE ALUMÍNIO TIPO C COM TAMPA - 3/4"</v>
          </cell>
          <cell r="E3761" t="str">
            <v>Un</v>
          </cell>
          <cell r="F3761">
            <v>14.07</v>
          </cell>
          <cell r="G3761">
            <v>1</v>
          </cell>
          <cell r="I3761">
            <v>14.07</v>
          </cell>
        </row>
        <row r="3762">
          <cell r="C3762">
            <v>55235</v>
          </cell>
          <cell r="D3762" t="str">
            <v>INTERRUPTOR SIMPLES - 2 TECLAS - SEM PLACA /  ESPELHO</v>
          </cell>
          <cell r="E3762" t="str">
            <v>Un</v>
          </cell>
          <cell r="F3762">
            <v>13.66</v>
          </cell>
          <cell r="G3762">
            <v>1</v>
          </cell>
          <cell r="I3762">
            <v>13.66</v>
          </cell>
        </row>
        <row r="3763">
          <cell r="A3763">
            <v>90737</v>
          </cell>
          <cell r="B3763" t="str">
            <v>PONTO COM INTERRUPTOR SIMPLES - 3 TECLAS, EM CONDULETE 3/4"</v>
          </cell>
          <cell r="H3763" t="str">
            <v>UN</v>
          </cell>
          <cell r="J3763">
            <v>307.17</v>
          </cell>
        </row>
        <row r="3764">
          <cell r="C3764">
            <v>2041</v>
          </cell>
          <cell r="D3764" t="str">
            <v>ELETRICISTA (SGSP)</v>
          </cell>
          <cell r="E3764" t="str">
            <v>H</v>
          </cell>
          <cell r="F3764">
            <v>26.73</v>
          </cell>
          <cell r="G3764">
            <v>4</v>
          </cell>
          <cell r="I3764">
            <v>106.9354</v>
          </cell>
        </row>
        <row r="3765">
          <cell r="C3765">
            <v>2044</v>
          </cell>
          <cell r="D3765" t="str">
            <v>AJUDANTE DE ELETRICISTA (SGSP)</v>
          </cell>
          <cell r="E3765" t="str">
            <v>H</v>
          </cell>
          <cell r="F3765">
            <v>19.559999999999999</v>
          </cell>
          <cell r="G3765">
            <v>4</v>
          </cell>
          <cell r="I3765">
            <v>78.268000000000001</v>
          </cell>
        </row>
        <row r="3766">
          <cell r="C3766">
            <v>51631</v>
          </cell>
          <cell r="D3766" t="str">
            <v>ELETRODUTO DE AÇO GALVANIZADO ELETROLÍTICO TIPO LEVE - ROSCA NBR 8133 - ESP. 1,06MM - 3/4"</v>
          </cell>
          <cell r="E3766" t="str">
            <v>M</v>
          </cell>
          <cell r="F3766">
            <v>12.45</v>
          </cell>
          <cell r="G3766">
            <v>3</v>
          </cell>
          <cell r="I3766">
            <v>37.35</v>
          </cell>
        </row>
        <row r="3767">
          <cell r="C3767">
            <v>52865</v>
          </cell>
          <cell r="D3767" t="str">
            <v>CABO 2;50 MM2 - ISOLAMENTO P/ 0;7 KV - FLEXÍVEL</v>
          </cell>
          <cell r="E3767" t="str">
            <v>M</v>
          </cell>
          <cell r="F3767">
            <v>2.5099999999999998</v>
          </cell>
          <cell r="G3767">
            <v>18</v>
          </cell>
          <cell r="I3767">
            <v>45.18</v>
          </cell>
        </row>
        <row r="3768">
          <cell r="C3768">
            <v>54863</v>
          </cell>
          <cell r="D3768" t="str">
            <v>CONDULETE DE ALUMÍNIO TIPO C COM TAMPA - 3/4"</v>
          </cell>
          <cell r="E3768" t="str">
            <v>Un</v>
          </cell>
          <cell r="F3768">
            <v>14.07</v>
          </cell>
          <cell r="G3768">
            <v>1</v>
          </cell>
          <cell r="I3768">
            <v>14.07</v>
          </cell>
        </row>
        <row r="3769">
          <cell r="C3769">
            <v>55240</v>
          </cell>
          <cell r="D3769" t="str">
            <v>INTERRUPTOR SIMPLES - 3 TECLAS - SEM PLACA / ESPELHO</v>
          </cell>
          <cell r="E3769" t="str">
            <v>Un</v>
          </cell>
          <cell r="F3769">
            <v>25.37</v>
          </cell>
          <cell r="G3769">
            <v>1</v>
          </cell>
          <cell r="I3769">
            <v>25.37</v>
          </cell>
        </row>
        <row r="3770">
          <cell r="A3770">
            <v>90738</v>
          </cell>
          <cell r="B3770" t="str">
            <v>PONTO COM INTERRUPTOR SIMPLES - 4 TECLAS, EM CONDULETE 3/4" CORPO DUPLO</v>
          </cell>
          <cell r="H3770" t="str">
            <v>UN</v>
          </cell>
          <cell r="J3770">
            <v>381.01</v>
          </cell>
        </row>
        <row r="3771">
          <cell r="C3771">
            <v>2041</v>
          </cell>
          <cell r="D3771" t="str">
            <v>ELETRICISTA (SGSP)</v>
          </cell>
          <cell r="E3771" t="str">
            <v>H</v>
          </cell>
          <cell r="F3771">
            <v>26.73</v>
          </cell>
          <cell r="G3771">
            <v>5</v>
          </cell>
          <cell r="I3771">
            <v>133.66929999999999</v>
          </cell>
        </row>
        <row r="3772">
          <cell r="C3772">
            <v>2044</v>
          </cell>
          <cell r="D3772" t="str">
            <v>AJUDANTE DE ELETRICISTA (SGSP)</v>
          </cell>
          <cell r="E3772" t="str">
            <v>H</v>
          </cell>
          <cell r="F3772">
            <v>19.559999999999999</v>
          </cell>
          <cell r="G3772">
            <v>5</v>
          </cell>
          <cell r="I3772">
            <v>97.835099999999997</v>
          </cell>
        </row>
        <row r="3773">
          <cell r="C3773">
            <v>51631</v>
          </cell>
          <cell r="D3773" t="str">
            <v>ELETRODUTO DE AÇO GALVANIZADO ELETROLÍTICO TIPO LEVE - ROSCA NBR 8133 - ESP. 1,06MM - 3/4"</v>
          </cell>
          <cell r="E3773" t="str">
            <v>M</v>
          </cell>
          <cell r="F3773">
            <v>12.45</v>
          </cell>
          <cell r="G3773">
            <v>3</v>
          </cell>
          <cell r="I3773">
            <v>37.35</v>
          </cell>
        </row>
        <row r="3774">
          <cell r="C3774">
            <v>52865</v>
          </cell>
          <cell r="D3774" t="str">
            <v>CABO 2;50 MM2 - ISOLAMENTO P/ 0;7 KV - FLEXÍVEL</v>
          </cell>
          <cell r="E3774" t="str">
            <v>M</v>
          </cell>
          <cell r="F3774">
            <v>2.5099999999999998</v>
          </cell>
          <cell r="G3774">
            <v>24</v>
          </cell>
          <cell r="I3774">
            <v>60.24</v>
          </cell>
        </row>
        <row r="3775">
          <cell r="C3775">
            <v>54860</v>
          </cell>
          <cell r="D3775" t="str">
            <v>CONDULETE CORPO DUPLO; INCLUSIVE TAMPA - 3/4"</v>
          </cell>
          <cell r="E3775" t="str">
            <v>Un</v>
          </cell>
          <cell r="F3775">
            <v>24.6</v>
          </cell>
          <cell r="G3775">
            <v>1</v>
          </cell>
          <cell r="I3775">
            <v>24.6</v>
          </cell>
        </row>
        <row r="3776">
          <cell r="C3776">
            <v>55235</v>
          </cell>
          <cell r="D3776" t="str">
            <v>INTERRUPTOR SIMPLES - 2 TECLAS - SEM PLACA /  ESPELHO</v>
          </cell>
          <cell r="E3776" t="str">
            <v>Un</v>
          </cell>
          <cell r="F3776">
            <v>13.66</v>
          </cell>
          <cell r="G3776">
            <v>2</v>
          </cell>
          <cell r="I3776">
            <v>27.32</v>
          </cell>
        </row>
        <row r="3777">
          <cell r="A3777">
            <v>90740</v>
          </cell>
          <cell r="B3777" t="str">
            <v>PONTO COM INTERRUPTOR PARALELO - 1 TECLA, EM CONDULETE 3/4"</v>
          </cell>
          <cell r="H3777" t="str">
            <v>UN</v>
          </cell>
          <cell r="J3777">
            <v>228.19</v>
          </cell>
        </row>
        <row r="3778">
          <cell r="C3778">
            <v>2041</v>
          </cell>
          <cell r="D3778" t="str">
            <v>ELETRICISTA (SGSP)</v>
          </cell>
          <cell r="E3778" t="str">
            <v>H</v>
          </cell>
          <cell r="F3778">
            <v>26.73</v>
          </cell>
          <cell r="G3778">
            <v>3.1</v>
          </cell>
          <cell r="I3778">
            <v>82.874899999999997</v>
          </cell>
        </row>
        <row r="3779">
          <cell r="C3779">
            <v>2044</v>
          </cell>
          <cell r="D3779" t="str">
            <v>AJUDANTE DE ELETRICISTA (SGSP)</v>
          </cell>
          <cell r="E3779" t="str">
            <v>H</v>
          </cell>
          <cell r="F3779">
            <v>19.559999999999999</v>
          </cell>
          <cell r="G3779">
            <v>3.1</v>
          </cell>
          <cell r="I3779">
            <v>60.657699999999998</v>
          </cell>
        </row>
        <row r="3780">
          <cell r="C3780">
            <v>51631</v>
          </cell>
          <cell r="D3780" t="str">
            <v>ELETRODUTO DE AÇO GALVANIZADO ELETROLÍTICO TIPO LEVE - ROSCA NBR 8133 - ESP. 1,06MM - 3/4"</v>
          </cell>
          <cell r="E3780" t="str">
            <v>M</v>
          </cell>
          <cell r="F3780">
            <v>12.45</v>
          </cell>
          <cell r="G3780">
            <v>3</v>
          </cell>
          <cell r="I3780">
            <v>37.35</v>
          </cell>
        </row>
        <row r="3781">
          <cell r="C3781">
            <v>52865</v>
          </cell>
          <cell r="D3781" t="str">
            <v>CABO 2;50 MM2 - ISOLAMENTO P/ 0;7 KV - FLEXÍVEL</v>
          </cell>
          <cell r="E3781" t="str">
            <v>M</v>
          </cell>
          <cell r="F3781">
            <v>2.5099999999999998</v>
          </cell>
          <cell r="G3781">
            <v>9</v>
          </cell>
          <cell r="I3781">
            <v>22.59</v>
          </cell>
        </row>
        <row r="3782">
          <cell r="C3782">
            <v>54863</v>
          </cell>
          <cell r="D3782" t="str">
            <v>CONDULETE DE ALUMÍNIO TIPO C COM TAMPA - 3/4"</v>
          </cell>
          <cell r="E3782" t="str">
            <v>Un</v>
          </cell>
          <cell r="F3782">
            <v>14.07</v>
          </cell>
          <cell r="G3782">
            <v>1</v>
          </cell>
          <cell r="I3782">
            <v>14.07</v>
          </cell>
        </row>
        <row r="3783">
          <cell r="C3783">
            <v>55220</v>
          </cell>
          <cell r="D3783" t="str">
            <v>INTERRUPTOR PARALELO - 1 TECLA - SEM PLACA / ESPELHO</v>
          </cell>
          <cell r="E3783" t="str">
            <v>Un</v>
          </cell>
          <cell r="F3783">
            <v>10.65</v>
          </cell>
          <cell r="G3783">
            <v>1</v>
          </cell>
          <cell r="I3783">
            <v>10.65</v>
          </cell>
        </row>
        <row r="3784">
          <cell r="A3784">
            <v>90741</v>
          </cell>
          <cell r="B3784" t="str">
            <v>PONTO COM INTERRUPTOR SIMPLES E TOMADA 110V - EM CONDULETE 3/4" CORPO DUPLO</v>
          </cell>
          <cell r="H3784" t="str">
            <v>UN</v>
          </cell>
          <cell r="J3784">
            <v>295.62</v>
          </cell>
        </row>
        <row r="3785">
          <cell r="C3785">
            <v>2041</v>
          </cell>
          <cell r="D3785" t="str">
            <v>ELETRICISTA (SGSP)</v>
          </cell>
          <cell r="E3785" t="str">
            <v>H</v>
          </cell>
          <cell r="F3785">
            <v>26.73</v>
          </cell>
          <cell r="G3785">
            <v>4</v>
          </cell>
          <cell r="I3785">
            <v>106.9354</v>
          </cell>
        </row>
        <row r="3786">
          <cell r="C3786">
            <v>2044</v>
          </cell>
          <cell r="D3786" t="str">
            <v>AJUDANTE DE ELETRICISTA (SGSP)</v>
          </cell>
          <cell r="E3786" t="str">
            <v>H</v>
          </cell>
          <cell r="F3786">
            <v>19.559999999999999</v>
          </cell>
          <cell r="G3786">
            <v>4</v>
          </cell>
          <cell r="I3786">
            <v>78.268000000000001</v>
          </cell>
        </row>
        <row r="3787">
          <cell r="C3787">
            <v>51631</v>
          </cell>
          <cell r="D3787" t="str">
            <v>ELETRODUTO DE AÇO GALVANIZADO ELETROLÍTICO TIPO LEVE - ROSCA NBR 8133 - ESP. 1,06MM - 3/4"</v>
          </cell>
          <cell r="E3787" t="str">
            <v>M</v>
          </cell>
          <cell r="F3787">
            <v>12.45</v>
          </cell>
          <cell r="G3787">
            <v>3</v>
          </cell>
          <cell r="I3787">
            <v>37.35</v>
          </cell>
        </row>
        <row r="3788">
          <cell r="C3788">
            <v>52865</v>
          </cell>
          <cell r="D3788" t="str">
            <v>CABO 2;50 MM2 - ISOLAMENTO P/ 0;7 KV - FLEXÍVEL</v>
          </cell>
          <cell r="E3788" t="str">
            <v>M</v>
          </cell>
          <cell r="F3788">
            <v>2.5099999999999998</v>
          </cell>
          <cell r="G3788">
            <v>12</v>
          </cell>
          <cell r="I3788">
            <v>30.12</v>
          </cell>
        </row>
        <row r="3789">
          <cell r="C3789">
            <v>54860</v>
          </cell>
          <cell r="D3789" t="str">
            <v>CONDULETE CORPO DUPLO; INCLUSIVE TAMPA - 3/4"</v>
          </cell>
          <cell r="E3789" t="str">
            <v>Un</v>
          </cell>
          <cell r="F3789">
            <v>24.6</v>
          </cell>
          <cell r="G3789">
            <v>1</v>
          </cell>
          <cell r="I3789">
            <v>24.6</v>
          </cell>
        </row>
        <row r="3790">
          <cell r="C3790">
            <v>55230</v>
          </cell>
          <cell r="D3790" t="str">
            <v>INTERRUPTOR SIMPLES - 1 TECLA - SEM PLACA / ESPELHO</v>
          </cell>
          <cell r="E3790" t="str">
            <v>Un</v>
          </cell>
          <cell r="F3790">
            <v>7.85</v>
          </cell>
          <cell r="G3790">
            <v>1</v>
          </cell>
          <cell r="I3790">
            <v>7.85</v>
          </cell>
        </row>
        <row r="3791">
          <cell r="C3791">
            <v>55255</v>
          </cell>
          <cell r="D3791" t="str">
            <v>TOMADA ELÉTRICA SIMPLES DE EMBUTIR, DE 10A OU 20A, SEM PLACA - CONFORME NBR 14136</v>
          </cell>
          <cell r="E3791" t="str">
            <v>Un</v>
          </cell>
          <cell r="F3791">
            <v>9.8800000000000008</v>
          </cell>
          <cell r="G3791">
            <v>1</v>
          </cell>
          <cell r="I3791">
            <v>9.8800000000000008</v>
          </cell>
        </row>
        <row r="3792">
          <cell r="C3792">
            <v>58422</v>
          </cell>
          <cell r="D3792" t="str">
            <v>BRAÇADEIRA DE AÇO GALVANIZADO TIPO U (OMEGA/SIMPLES) - 3/4"</v>
          </cell>
          <cell r="E3792" t="str">
            <v>Un</v>
          </cell>
          <cell r="F3792">
            <v>0.31</v>
          </cell>
          <cell r="G3792">
            <v>2</v>
          </cell>
          <cell r="I3792">
            <v>0.62</v>
          </cell>
        </row>
        <row r="3793">
          <cell r="A3793">
            <v>90745</v>
          </cell>
          <cell r="B3793" t="str">
            <v>PONTO COM INTERRUPTOR SIMPLES BIPOLAR - EM CONDULETE 3/4"</v>
          </cell>
          <cell r="H3793" t="str">
            <v>UN</v>
          </cell>
          <cell r="J3793">
            <v>185.78</v>
          </cell>
        </row>
        <row r="3794">
          <cell r="C3794">
            <v>2041</v>
          </cell>
          <cell r="D3794" t="str">
            <v>ELETRICISTA (SGSP)</v>
          </cell>
          <cell r="E3794" t="str">
            <v>H</v>
          </cell>
          <cell r="F3794">
            <v>26.73</v>
          </cell>
          <cell r="G3794">
            <v>2</v>
          </cell>
          <cell r="I3794">
            <v>53.467700000000001</v>
          </cell>
        </row>
        <row r="3795">
          <cell r="C3795">
            <v>2044</v>
          </cell>
          <cell r="D3795" t="str">
            <v>AJUDANTE DE ELETRICISTA (SGSP)</v>
          </cell>
          <cell r="E3795" t="str">
            <v>H</v>
          </cell>
          <cell r="F3795">
            <v>19.559999999999999</v>
          </cell>
          <cell r="G3795">
            <v>2</v>
          </cell>
          <cell r="I3795">
            <v>39.134</v>
          </cell>
        </row>
        <row r="3796">
          <cell r="C3796">
            <v>51631</v>
          </cell>
          <cell r="D3796" t="str">
            <v>ELETRODUTO DE AÇO GALVANIZADO ELETROLÍTICO TIPO LEVE - ROSCA NBR 8133 - ESP. 1,06MM - 3/4"</v>
          </cell>
          <cell r="E3796" t="str">
            <v>M</v>
          </cell>
          <cell r="F3796">
            <v>12.45</v>
          </cell>
          <cell r="G3796">
            <v>3</v>
          </cell>
          <cell r="I3796">
            <v>37.35</v>
          </cell>
        </row>
        <row r="3797">
          <cell r="C3797">
            <v>52865</v>
          </cell>
          <cell r="D3797" t="str">
            <v>CABO 2;50 MM2 - ISOLAMENTO P/ 0;7 KV - FLEXÍVEL</v>
          </cell>
          <cell r="E3797" t="str">
            <v>M</v>
          </cell>
          <cell r="F3797">
            <v>2.5099999999999998</v>
          </cell>
          <cell r="G3797">
            <v>6</v>
          </cell>
          <cell r="I3797">
            <v>15.06</v>
          </cell>
        </row>
        <row r="3798">
          <cell r="C3798">
            <v>54863</v>
          </cell>
          <cell r="D3798" t="str">
            <v>CONDULETE DE ALUMÍNIO TIPO C COM TAMPA - 3/4"</v>
          </cell>
          <cell r="E3798" t="str">
            <v>Un</v>
          </cell>
          <cell r="F3798">
            <v>14.07</v>
          </cell>
          <cell r="G3798">
            <v>1</v>
          </cell>
          <cell r="I3798">
            <v>14.07</v>
          </cell>
        </row>
        <row r="3799">
          <cell r="C3799">
            <v>55245</v>
          </cell>
          <cell r="D3799" t="str">
            <v>INTERRUPTOR SIMPLES BIPOLAR - 1 TECLA - SEM PLACA /  ESPELHO</v>
          </cell>
          <cell r="E3799" t="str">
            <v>Un</v>
          </cell>
          <cell r="F3799">
            <v>26.7</v>
          </cell>
          <cell r="G3799">
            <v>1</v>
          </cell>
          <cell r="I3799">
            <v>26.7</v>
          </cell>
        </row>
        <row r="3800">
          <cell r="A3800">
            <v>90750</v>
          </cell>
          <cell r="B3800" t="str">
            <v>PONTO COM INTERRUPTOR PARALELO BIPOLAR - EM CONDULETE 3/4"</v>
          </cell>
          <cell r="H3800" t="str">
            <v>UN</v>
          </cell>
          <cell r="J3800">
            <v>249.25</v>
          </cell>
        </row>
        <row r="3801">
          <cell r="C3801">
            <v>2041</v>
          </cell>
          <cell r="D3801" t="str">
            <v>ELETRICISTA (SGSP)</v>
          </cell>
          <cell r="E3801" t="str">
            <v>H</v>
          </cell>
          <cell r="F3801">
            <v>26.73</v>
          </cell>
          <cell r="G3801">
            <v>3.1</v>
          </cell>
          <cell r="I3801">
            <v>82.874899999999997</v>
          </cell>
        </row>
        <row r="3802">
          <cell r="C3802">
            <v>2044</v>
          </cell>
          <cell r="D3802" t="str">
            <v>AJUDANTE DE ELETRICISTA (SGSP)</v>
          </cell>
          <cell r="E3802" t="str">
            <v>H</v>
          </cell>
          <cell r="F3802">
            <v>19.559999999999999</v>
          </cell>
          <cell r="G3802">
            <v>3.1</v>
          </cell>
          <cell r="I3802">
            <v>60.657699999999998</v>
          </cell>
        </row>
        <row r="3803">
          <cell r="C3803">
            <v>51631</v>
          </cell>
          <cell r="D3803" t="str">
            <v>ELETRODUTO DE AÇO GALVANIZADO ELETROLÍTICO TIPO LEVE - ROSCA NBR 8133 - ESP. 1,06MM - 3/4"</v>
          </cell>
          <cell r="E3803" t="str">
            <v>M</v>
          </cell>
          <cell r="F3803">
            <v>12.45</v>
          </cell>
          <cell r="G3803">
            <v>3</v>
          </cell>
          <cell r="I3803">
            <v>37.35</v>
          </cell>
        </row>
        <row r="3804">
          <cell r="C3804">
            <v>52865</v>
          </cell>
          <cell r="D3804" t="str">
            <v>CABO 2;50 MM2 - ISOLAMENTO P/ 0;7 KV - FLEXÍVEL</v>
          </cell>
          <cell r="E3804" t="str">
            <v>M</v>
          </cell>
          <cell r="F3804">
            <v>2.5099999999999998</v>
          </cell>
          <cell r="G3804">
            <v>9</v>
          </cell>
          <cell r="I3804">
            <v>22.59</v>
          </cell>
        </row>
        <row r="3805">
          <cell r="C3805">
            <v>54863</v>
          </cell>
          <cell r="D3805" t="str">
            <v>CONDULETE DE ALUMÍNIO TIPO C COM TAMPA - 3/4"</v>
          </cell>
          <cell r="E3805" t="str">
            <v>Un</v>
          </cell>
          <cell r="F3805">
            <v>14.07</v>
          </cell>
          <cell r="G3805">
            <v>1</v>
          </cell>
          <cell r="I3805">
            <v>14.07</v>
          </cell>
        </row>
        <row r="3806">
          <cell r="C3806">
            <v>55225</v>
          </cell>
          <cell r="D3806" t="str">
            <v>INTERRUPTOR PARALELO BIPOLAR - 1 TECLA - SEM PLACA/ ESPELHO</v>
          </cell>
          <cell r="E3806" t="str">
            <v>Un</v>
          </cell>
          <cell r="F3806">
            <v>31.71</v>
          </cell>
          <cell r="G3806">
            <v>1</v>
          </cell>
          <cell r="I3806">
            <v>31.71</v>
          </cell>
        </row>
        <row r="3807">
          <cell r="A3807">
            <v>90755</v>
          </cell>
          <cell r="B3807" t="str">
            <v>PONTO COM DOIS INTERRUPTORES SIMPLES BIPOLAR - EM CONDULETE 3/4"</v>
          </cell>
          <cell r="H3807" t="str">
            <v>UN</v>
          </cell>
          <cell r="J3807">
            <v>278.47000000000003</v>
          </cell>
        </row>
        <row r="3808">
          <cell r="C3808">
            <v>2041</v>
          </cell>
          <cell r="D3808" t="str">
            <v>ELETRICISTA (SGSP)</v>
          </cell>
          <cell r="E3808" t="str">
            <v>H</v>
          </cell>
          <cell r="F3808">
            <v>26.73</v>
          </cell>
          <cell r="G3808">
            <v>3.1</v>
          </cell>
          <cell r="I3808">
            <v>82.874899999999997</v>
          </cell>
        </row>
        <row r="3809">
          <cell r="C3809">
            <v>2044</v>
          </cell>
          <cell r="D3809" t="str">
            <v>AJUDANTE DE ELETRICISTA (SGSP)</v>
          </cell>
          <cell r="E3809" t="str">
            <v>H</v>
          </cell>
          <cell r="F3809">
            <v>19.559999999999999</v>
          </cell>
          <cell r="G3809">
            <v>3.1</v>
          </cell>
          <cell r="I3809">
            <v>60.657699999999998</v>
          </cell>
        </row>
        <row r="3810">
          <cell r="C3810">
            <v>51631</v>
          </cell>
          <cell r="D3810" t="str">
            <v>ELETRODUTO DE AÇO GALVANIZADO ELETROLÍTICO TIPO LEVE - ROSCA NBR 8133 - ESP. 1,06MM - 3/4"</v>
          </cell>
          <cell r="E3810" t="str">
            <v>M</v>
          </cell>
          <cell r="F3810">
            <v>12.45</v>
          </cell>
          <cell r="G3810">
            <v>3</v>
          </cell>
          <cell r="I3810">
            <v>37.35</v>
          </cell>
        </row>
        <row r="3811">
          <cell r="C3811">
            <v>52865</v>
          </cell>
          <cell r="D3811" t="str">
            <v>CABO 2;50 MM2 - ISOLAMENTO P/ 0;7 KV - FLEXÍVEL</v>
          </cell>
          <cell r="E3811" t="str">
            <v>M</v>
          </cell>
          <cell r="F3811">
            <v>2.5099999999999998</v>
          </cell>
          <cell r="G3811">
            <v>12</v>
          </cell>
          <cell r="I3811">
            <v>30.12</v>
          </cell>
        </row>
        <row r="3812">
          <cell r="C3812">
            <v>54863</v>
          </cell>
          <cell r="D3812" t="str">
            <v>CONDULETE DE ALUMÍNIO TIPO C COM TAMPA - 3/4"</v>
          </cell>
          <cell r="E3812" t="str">
            <v>Un</v>
          </cell>
          <cell r="F3812">
            <v>14.07</v>
          </cell>
          <cell r="G3812">
            <v>1</v>
          </cell>
          <cell r="I3812">
            <v>14.07</v>
          </cell>
        </row>
        <row r="3813">
          <cell r="C3813">
            <v>55245</v>
          </cell>
          <cell r="D3813" t="str">
            <v>INTERRUPTOR SIMPLES BIPOLAR - 1 TECLA - SEM PLACA /  ESPELHO</v>
          </cell>
          <cell r="E3813" t="str">
            <v>Un</v>
          </cell>
          <cell r="F3813">
            <v>26.7</v>
          </cell>
          <cell r="G3813">
            <v>2</v>
          </cell>
          <cell r="I3813">
            <v>53.4</v>
          </cell>
        </row>
        <row r="3814">
          <cell r="A3814">
            <v>90756</v>
          </cell>
          <cell r="B3814" t="str">
            <v>PONTO COM TRÊS INTERRUPTORES SIMPLES BIPOLAR - EM CONDULETE 3/4" CORPO DUPLO</v>
          </cell>
          <cell r="H3814" t="str">
            <v>UN</v>
          </cell>
          <cell r="J3814">
            <v>372.43</v>
          </cell>
        </row>
        <row r="3815">
          <cell r="C3815">
            <v>2041</v>
          </cell>
          <cell r="D3815" t="str">
            <v>ELETRICISTA (SGSP)</v>
          </cell>
          <cell r="E3815" t="str">
            <v>H</v>
          </cell>
          <cell r="F3815">
            <v>26.73</v>
          </cell>
          <cell r="G3815">
            <v>4</v>
          </cell>
          <cell r="I3815">
            <v>106.9354</v>
          </cell>
        </row>
        <row r="3816">
          <cell r="C3816">
            <v>2044</v>
          </cell>
          <cell r="D3816" t="str">
            <v>AJUDANTE DE ELETRICISTA (SGSP)</v>
          </cell>
          <cell r="E3816" t="str">
            <v>H</v>
          </cell>
          <cell r="F3816">
            <v>19.559999999999999</v>
          </cell>
          <cell r="G3816">
            <v>4</v>
          </cell>
          <cell r="I3816">
            <v>78.268000000000001</v>
          </cell>
        </row>
        <row r="3817">
          <cell r="C3817">
            <v>51631</v>
          </cell>
          <cell r="D3817" t="str">
            <v>ELETRODUTO DE AÇO GALVANIZADO ELETROLÍTICO TIPO LEVE - ROSCA NBR 8133 - ESP. 1,06MM - 3/4"</v>
          </cell>
          <cell r="E3817" t="str">
            <v>M</v>
          </cell>
          <cell r="F3817">
            <v>12.45</v>
          </cell>
          <cell r="G3817">
            <v>3</v>
          </cell>
          <cell r="I3817">
            <v>37.35</v>
          </cell>
        </row>
        <row r="3818">
          <cell r="C3818">
            <v>52865</v>
          </cell>
          <cell r="D3818" t="str">
            <v>CABO 2;50 MM2 - ISOLAMENTO P/ 0;7 KV - FLEXÍVEL</v>
          </cell>
          <cell r="E3818" t="str">
            <v>M</v>
          </cell>
          <cell r="F3818">
            <v>2.5099999999999998</v>
          </cell>
          <cell r="G3818">
            <v>18</v>
          </cell>
          <cell r="I3818">
            <v>45.18</v>
          </cell>
        </row>
        <row r="3819">
          <cell r="C3819">
            <v>54860</v>
          </cell>
          <cell r="D3819" t="str">
            <v>CONDULETE CORPO DUPLO; INCLUSIVE TAMPA - 3/4"</v>
          </cell>
          <cell r="E3819" t="str">
            <v>Un</v>
          </cell>
          <cell r="F3819">
            <v>24.6</v>
          </cell>
          <cell r="G3819">
            <v>1</v>
          </cell>
          <cell r="I3819">
            <v>24.6</v>
          </cell>
        </row>
        <row r="3820">
          <cell r="C3820">
            <v>55245</v>
          </cell>
          <cell r="D3820" t="str">
            <v>INTERRUPTOR SIMPLES BIPOLAR - 1 TECLA - SEM PLACA /  ESPELHO</v>
          </cell>
          <cell r="E3820" t="str">
            <v>Un</v>
          </cell>
          <cell r="F3820">
            <v>26.7</v>
          </cell>
          <cell r="G3820">
            <v>3</v>
          </cell>
          <cell r="I3820">
            <v>80.099999999999994</v>
          </cell>
        </row>
        <row r="3821">
          <cell r="A3821">
            <v>90760</v>
          </cell>
          <cell r="B3821" t="str">
            <v>PONTO COM TOMADA SIMPLES DE EMBUTIR - 110/220V CAIXA 4"X2"</v>
          </cell>
          <cell r="H3821" t="str">
            <v>UN</v>
          </cell>
          <cell r="J3821">
            <v>141.6</v>
          </cell>
        </row>
        <row r="3822">
          <cell r="C3822">
            <v>2041</v>
          </cell>
          <cell r="D3822" t="str">
            <v>ELETRICISTA (SGSP)</v>
          </cell>
          <cell r="E3822" t="str">
            <v>H</v>
          </cell>
          <cell r="F3822">
            <v>26.73</v>
          </cell>
          <cell r="G3822">
            <v>2</v>
          </cell>
          <cell r="I3822">
            <v>53.467700000000001</v>
          </cell>
        </row>
        <row r="3823">
          <cell r="C3823">
            <v>2044</v>
          </cell>
          <cell r="D3823" t="str">
            <v>AJUDANTE DE ELETRICISTA (SGSP)</v>
          </cell>
          <cell r="E3823" t="str">
            <v>H</v>
          </cell>
          <cell r="F3823">
            <v>19.559999999999999</v>
          </cell>
          <cell r="G3823">
            <v>2</v>
          </cell>
          <cell r="I3823">
            <v>39.134</v>
          </cell>
        </row>
        <row r="3824">
          <cell r="C3824">
            <v>52431</v>
          </cell>
          <cell r="D3824" t="str">
            <v>ELETRODUTO DE PVC ROSCÁVEL DN: 3/4"</v>
          </cell>
          <cell r="E3824" t="str">
            <v>M</v>
          </cell>
          <cell r="F3824">
            <v>5.88</v>
          </cell>
          <cell r="G3824">
            <v>3</v>
          </cell>
          <cell r="I3824">
            <v>17.64</v>
          </cell>
        </row>
        <row r="3825">
          <cell r="C3825">
            <v>52865</v>
          </cell>
          <cell r="D3825" t="str">
            <v>CABO 2;50 MM2 - ISOLAMENTO P/ 0;7 KV - FLEXÍVEL</v>
          </cell>
          <cell r="E3825" t="str">
            <v>M</v>
          </cell>
          <cell r="F3825">
            <v>2.5099999999999998</v>
          </cell>
          <cell r="G3825">
            <v>6</v>
          </cell>
          <cell r="I3825">
            <v>15.06</v>
          </cell>
        </row>
        <row r="3826">
          <cell r="C3826">
            <v>54813</v>
          </cell>
          <cell r="D3826" t="str">
            <v>CAIXA DE PVC 10 X 5 X 5CM</v>
          </cell>
          <cell r="E3826" t="str">
            <v>Un</v>
          </cell>
          <cell r="F3826">
            <v>3.45</v>
          </cell>
          <cell r="G3826">
            <v>1</v>
          </cell>
          <cell r="I3826">
            <v>3.45</v>
          </cell>
        </row>
        <row r="3827">
          <cell r="C3827">
            <v>55210</v>
          </cell>
          <cell r="D3827" t="str">
            <v xml:space="preserve">ESPELHO PLÁSTICO - 4"X2"                               </v>
          </cell>
          <cell r="E3827" t="str">
            <v>Un</v>
          </cell>
          <cell r="F3827">
            <v>2.97</v>
          </cell>
          <cell r="G3827">
            <v>1</v>
          </cell>
          <cell r="I3827">
            <v>2.97</v>
          </cell>
        </row>
        <row r="3828">
          <cell r="C3828">
            <v>55255</v>
          </cell>
          <cell r="D3828" t="str">
            <v>TOMADA ELÉTRICA SIMPLES DE EMBUTIR, DE 10A OU 20A, SEM PLACA - CONFORME NBR 14136</v>
          </cell>
          <cell r="E3828" t="str">
            <v>Un</v>
          </cell>
          <cell r="F3828">
            <v>9.8800000000000008</v>
          </cell>
          <cell r="G3828">
            <v>1</v>
          </cell>
          <cell r="I3828">
            <v>9.8800000000000008</v>
          </cell>
        </row>
        <row r="3829">
          <cell r="A3829">
            <v>90761</v>
          </cell>
          <cell r="B3829" t="str">
            <v>PONTO COM TOMADA SIMPLES 110/220V - EM CONDULETE 3/4"</v>
          </cell>
          <cell r="H3829" t="str">
            <v>UN</v>
          </cell>
          <cell r="J3829">
            <v>215.88</v>
          </cell>
        </row>
        <row r="3830">
          <cell r="C3830">
            <v>2041</v>
          </cell>
          <cell r="D3830" t="str">
            <v>ELETRICISTA (SGSP)</v>
          </cell>
          <cell r="E3830" t="str">
            <v>H</v>
          </cell>
          <cell r="F3830">
            <v>26.73</v>
          </cell>
          <cell r="G3830">
            <v>3</v>
          </cell>
          <cell r="I3830">
            <v>80.201499999999996</v>
          </cell>
        </row>
        <row r="3831">
          <cell r="C3831">
            <v>2044</v>
          </cell>
          <cell r="D3831" t="str">
            <v>AJUDANTE DE ELETRICISTA (SGSP)</v>
          </cell>
          <cell r="E3831" t="str">
            <v>H</v>
          </cell>
          <cell r="F3831">
            <v>19.559999999999999</v>
          </cell>
          <cell r="G3831">
            <v>3</v>
          </cell>
          <cell r="I3831">
            <v>58.701000000000001</v>
          </cell>
        </row>
        <row r="3832">
          <cell r="C3832">
            <v>51631</v>
          </cell>
          <cell r="D3832" t="str">
            <v>ELETRODUTO DE AÇO GALVANIZADO ELETROLÍTICO TIPO LEVE - ROSCA NBR 8133 - ESP. 1,06MM - 3/4"</v>
          </cell>
          <cell r="E3832" t="str">
            <v>M</v>
          </cell>
          <cell r="F3832">
            <v>12.45</v>
          </cell>
          <cell r="G3832">
            <v>3</v>
          </cell>
          <cell r="I3832">
            <v>37.35</v>
          </cell>
        </row>
        <row r="3833">
          <cell r="C3833">
            <v>52865</v>
          </cell>
          <cell r="D3833" t="str">
            <v>CABO 2;50 MM2 - ISOLAMENTO P/ 0;7 KV - FLEXÍVEL</v>
          </cell>
          <cell r="E3833" t="str">
            <v>M</v>
          </cell>
          <cell r="F3833">
            <v>2.5099999999999998</v>
          </cell>
          <cell r="G3833">
            <v>6</v>
          </cell>
          <cell r="I3833">
            <v>15.06</v>
          </cell>
        </row>
        <row r="3834">
          <cell r="C3834">
            <v>54863</v>
          </cell>
          <cell r="D3834" t="str">
            <v>CONDULETE DE ALUMÍNIO TIPO C COM TAMPA - 3/4"</v>
          </cell>
          <cell r="E3834" t="str">
            <v>Un</v>
          </cell>
          <cell r="F3834">
            <v>14.07</v>
          </cell>
          <cell r="G3834">
            <v>1</v>
          </cell>
          <cell r="I3834">
            <v>14.07</v>
          </cell>
        </row>
        <row r="3835">
          <cell r="C3835">
            <v>55255</v>
          </cell>
          <cell r="D3835" t="str">
            <v>TOMADA ELÉTRICA SIMPLES DE EMBUTIR, DE 10A OU 20A, SEM PLACA - CONFORME NBR 14136</v>
          </cell>
          <cell r="E3835" t="str">
            <v>Un</v>
          </cell>
          <cell r="F3835">
            <v>9.8800000000000008</v>
          </cell>
          <cell r="G3835">
            <v>1</v>
          </cell>
          <cell r="I3835">
            <v>9.8800000000000008</v>
          </cell>
        </row>
        <row r="3836">
          <cell r="C3836">
            <v>58422</v>
          </cell>
          <cell r="D3836" t="str">
            <v>BRAÇADEIRA DE AÇO GALVANIZADO TIPO U (OMEGA/SIMPLES) - 3/4"</v>
          </cell>
          <cell r="E3836" t="str">
            <v>Un</v>
          </cell>
          <cell r="F3836">
            <v>0.31</v>
          </cell>
          <cell r="G3836">
            <v>2</v>
          </cell>
          <cell r="I3836">
            <v>0.62</v>
          </cell>
        </row>
        <row r="3837">
          <cell r="A3837">
            <v>90770</v>
          </cell>
          <cell r="B3837" t="str">
            <v>PONTO COM TOMADA SIMPLES DE EMBUTIR - PARA PISO</v>
          </cell>
          <cell r="H3837" t="str">
            <v>UN</v>
          </cell>
          <cell r="J3837">
            <v>224.12</v>
          </cell>
        </row>
        <row r="3838">
          <cell r="C3838">
            <v>2041</v>
          </cell>
          <cell r="D3838" t="str">
            <v>ELETRICISTA (SGSP)</v>
          </cell>
          <cell r="E3838" t="str">
            <v>H</v>
          </cell>
          <cell r="F3838">
            <v>26.73</v>
          </cell>
          <cell r="G3838">
            <v>2.5</v>
          </cell>
          <cell r="I3838">
            <v>66.834599999999995</v>
          </cell>
        </row>
        <row r="3839">
          <cell r="C3839">
            <v>2044</v>
          </cell>
          <cell r="D3839" t="str">
            <v>AJUDANTE DE ELETRICISTA (SGSP)</v>
          </cell>
          <cell r="E3839" t="str">
            <v>H</v>
          </cell>
          <cell r="F3839">
            <v>19.559999999999999</v>
          </cell>
          <cell r="G3839">
            <v>2.5</v>
          </cell>
          <cell r="I3839">
            <v>48.917499999999997</v>
          </cell>
        </row>
        <row r="3840">
          <cell r="C3840">
            <v>51631</v>
          </cell>
          <cell r="D3840" t="str">
            <v>ELETRODUTO DE AÇO GALVANIZADO ELETROLÍTICO TIPO LEVE - ROSCA NBR 8133 - ESP. 1,06MM - 3/4"</v>
          </cell>
          <cell r="E3840" t="str">
            <v>M</v>
          </cell>
          <cell r="F3840">
            <v>12.45</v>
          </cell>
          <cell r="G3840">
            <v>4</v>
          </cell>
          <cell r="I3840">
            <v>49.8</v>
          </cell>
        </row>
        <row r="3841">
          <cell r="C3841">
            <v>52865</v>
          </cell>
          <cell r="D3841" t="str">
            <v>CABO 2;50 MM2 - ISOLAMENTO P/ 0;7 KV - FLEXÍVEL</v>
          </cell>
          <cell r="E3841" t="str">
            <v>M</v>
          </cell>
          <cell r="F3841">
            <v>2.5099999999999998</v>
          </cell>
          <cell r="G3841">
            <v>8</v>
          </cell>
          <cell r="I3841">
            <v>20.079999999999998</v>
          </cell>
        </row>
        <row r="3842">
          <cell r="C3842">
            <v>55250</v>
          </cell>
          <cell r="D3842" t="str">
            <v>TOMADA PARA PISO COMPLETA, DE 10A OU 20A,CONFORME NBR 14136</v>
          </cell>
          <cell r="E3842" t="str">
            <v>Un</v>
          </cell>
          <cell r="F3842">
            <v>38.49</v>
          </cell>
          <cell r="G3842">
            <v>1</v>
          </cell>
          <cell r="I3842">
            <v>38.49</v>
          </cell>
        </row>
        <row r="3843">
          <cell r="A3843">
            <v>90775</v>
          </cell>
          <cell r="B3843" t="str">
            <v>PONTO SECO PARA TELEFONE - CAIXA 4"X4"</v>
          </cell>
          <cell r="H3843" t="str">
            <v>UN</v>
          </cell>
          <cell r="J3843">
            <v>237.42</v>
          </cell>
        </row>
        <row r="3844">
          <cell r="C3844">
            <v>2041</v>
          </cell>
          <cell r="D3844" t="str">
            <v>ELETRICISTA (SGSP)</v>
          </cell>
          <cell r="E3844" t="str">
            <v>H</v>
          </cell>
          <cell r="F3844">
            <v>26.73</v>
          </cell>
          <cell r="G3844">
            <v>3.5</v>
          </cell>
          <cell r="I3844">
            <v>93.5685</v>
          </cell>
        </row>
        <row r="3845">
          <cell r="C3845">
            <v>2044</v>
          </cell>
          <cell r="D3845" t="str">
            <v>AJUDANTE DE ELETRICISTA (SGSP)</v>
          </cell>
          <cell r="E3845" t="str">
            <v>H</v>
          </cell>
          <cell r="F3845">
            <v>19.559999999999999</v>
          </cell>
          <cell r="G3845">
            <v>3.5</v>
          </cell>
          <cell r="I3845">
            <v>68.484499999999997</v>
          </cell>
        </row>
        <row r="3846">
          <cell r="C3846">
            <v>52431</v>
          </cell>
          <cell r="D3846" t="str">
            <v>ELETRODUTO DE PVC ROSCÁVEL DN: 3/4"</v>
          </cell>
          <cell r="E3846" t="str">
            <v>M</v>
          </cell>
          <cell r="F3846">
            <v>5.88</v>
          </cell>
          <cell r="G3846">
            <v>10</v>
          </cell>
          <cell r="I3846">
            <v>58.8</v>
          </cell>
        </row>
        <row r="3847">
          <cell r="C3847">
            <v>54812</v>
          </cell>
          <cell r="D3847" t="str">
            <v>CAIXA DE PVC 10 X10 X 5CM</v>
          </cell>
          <cell r="E3847" t="str">
            <v>Un</v>
          </cell>
          <cell r="F3847">
            <v>7.52</v>
          </cell>
          <cell r="G3847">
            <v>1</v>
          </cell>
          <cell r="I3847">
            <v>7.52</v>
          </cell>
        </row>
        <row r="3848">
          <cell r="C3848">
            <v>55211</v>
          </cell>
          <cell r="D3848" t="str">
            <v>ESPELHO PLÁSTICO - 4"X4"</v>
          </cell>
          <cell r="E3848" t="str">
            <v>Un</v>
          </cell>
          <cell r="F3848">
            <v>9.0500000000000007</v>
          </cell>
          <cell r="G3848">
            <v>1</v>
          </cell>
          <cell r="I3848">
            <v>9.0500000000000007</v>
          </cell>
        </row>
        <row r="3849">
          <cell r="A3849">
            <v>90776</v>
          </cell>
          <cell r="B3849" t="str">
            <v>PONTO SECO PARA TELEFONE EM CONDULETE</v>
          </cell>
          <cell r="H3849" t="str">
            <v>UN</v>
          </cell>
          <cell r="J3849">
            <v>209.88</v>
          </cell>
        </row>
        <row r="3850">
          <cell r="C3850">
            <v>2041</v>
          </cell>
          <cell r="D3850" t="str">
            <v>ELETRICISTA (SGSP)</v>
          </cell>
          <cell r="E3850" t="str">
            <v>H</v>
          </cell>
          <cell r="F3850">
            <v>26.73</v>
          </cell>
          <cell r="G3850">
            <v>1.5</v>
          </cell>
          <cell r="I3850">
            <v>40.100700000000003</v>
          </cell>
        </row>
        <row r="3851">
          <cell r="C3851">
            <v>2044</v>
          </cell>
          <cell r="D3851" t="str">
            <v>AJUDANTE DE ELETRICISTA (SGSP)</v>
          </cell>
          <cell r="E3851" t="str">
            <v>H</v>
          </cell>
          <cell r="F3851">
            <v>19.559999999999999</v>
          </cell>
          <cell r="G3851">
            <v>1.5</v>
          </cell>
          <cell r="I3851">
            <v>29.3505</v>
          </cell>
        </row>
        <row r="3852">
          <cell r="C3852">
            <v>51631</v>
          </cell>
          <cell r="D3852" t="str">
            <v>ELETRODUTO DE AÇO GALVANIZADO ELETROLÍTICO TIPO LEVE - ROSCA NBR 8133 - ESP. 1,06MM - 3/4"</v>
          </cell>
          <cell r="E3852" t="str">
            <v>M</v>
          </cell>
          <cell r="F3852">
            <v>12.45</v>
          </cell>
          <cell r="G3852">
            <v>10</v>
          </cell>
          <cell r="I3852">
            <v>124.5</v>
          </cell>
        </row>
        <row r="3853">
          <cell r="C3853">
            <v>54863</v>
          </cell>
          <cell r="D3853" t="str">
            <v>CONDULETE DE ALUMÍNIO TIPO C COM TAMPA - 3/4"</v>
          </cell>
          <cell r="E3853" t="str">
            <v>Un</v>
          </cell>
          <cell r="F3853">
            <v>14.07</v>
          </cell>
          <cell r="G3853">
            <v>1</v>
          </cell>
          <cell r="I3853">
            <v>14.07</v>
          </cell>
        </row>
        <row r="3854">
          <cell r="C3854">
            <v>58422</v>
          </cell>
          <cell r="D3854" t="str">
            <v>BRAÇADEIRA DE AÇO GALVANIZADO TIPO U (OMEGA/SIMPLES) - 3/4"</v>
          </cell>
          <cell r="E3854" t="str">
            <v>Un</v>
          </cell>
          <cell r="F3854">
            <v>0.31</v>
          </cell>
          <cell r="G3854">
            <v>6</v>
          </cell>
          <cell r="I3854">
            <v>1.86</v>
          </cell>
        </row>
        <row r="3855">
          <cell r="A3855">
            <v>90780</v>
          </cell>
          <cell r="B3855" t="str">
            <v>PONTO COM BOTÃO PARA CAMPAINHA - USO AO TEMPO - CAIXA 4"X2"</v>
          </cell>
          <cell r="H3855" t="str">
            <v>UN</v>
          </cell>
          <cell r="J3855">
            <v>408.46</v>
          </cell>
        </row>
        <row r="3856">
          <cell r="C3856">
            <v>2041</v>
          </cell>
          <cell r="D3856" t="str">
            <v>ELETRICISTA (SGSP)</v>
          </cell>
          <cell r="E3856" t="str">
            <v>H</v>
          </cell>
          <cell r="F3856">
            <v>26.73</v>
          </cell>
          <cell r="G3856">
            <v>5</v>
          </cell>
          <cell r="I3856">
            <v>133.66929999999999</v>
          </cell>
        </row>
        <row r="3857">
          <cell r="C3857">
            <v>2044</v>
          </cell>
          <cell r="D3857" t="str">
            <v>AJUDANTE DE ELETRICISTA (SGSP)</v>
          </cell>
          <cell r="E3857" t="str">
            <v>H</v>
          </cell>
          <cell r="F3857">
            <v>19.559999999999999</v>
          </cell>
          <cell r="G3857">
            <v>5</v>
          </cell>
          <cell r="I3857">
            <v>97.835099999999997</v>
          </cell>
        </row>
        <row r="3858">
          <cell r="C3858">
            <v>52431</v>
          </cell>
          <cell r="D3858" t="str">
            <v>ELETRODUTO DE PVC ROSCÁVEL DN: 3/4"</v>
          </cell>
          <cell r="E3858" t="str">
            <v>M</v>
          </cell>
          <cell r="F3858">
            <v>5.88</v>
          </cell>
          <cell r="G3858">
            <v>10</v>
          </cell>
          <cell r="I3858">
            <v>58.8</v>
          </cell>
        </row>
        <row r="3859">
          <cell r="C3859">
            <v>52865</v>
          </cell>
          <cell r="D3859" t="str">
            <v>CABO 2;50 MM2 - ISOLAMENTO P/ 0;7 KV - FLEXÍVEL</v>
          </cell>
          <cell r="E3859" t="str">
            <v>M</v>
          </cell>
          <cell r="F3859">
            <v>2.5099999999999998</v>
          </cell>
          <cell r="G3859">
            <v>40</v>
          </cell>
          <cell r="I3859">
            <v>100.4</v>
          </cell>
        </row>
        <row r="3860">
          <cell r="C3860">
            <v>54813</v>
          </cell>
          <cell r="D3860" t="str">
            <v>CAIXA DE PVC 10 X 5 X 5CM</v>
          </cell>
          <cell r="E3860" t="str">
            <v>Un</v>
          </cell>
          <cell r="F3860">
            <v>3.45</v>
          </cell>
          <cell r="G3860">
            <v>1</v>
          </cell>
          <cell r="I3860">
            <v>3.45</v>
          </cell>
        </row>
        <row r="3861">
          <cell r="C3861">
            <v>55201</v>
          </cell>
          <cell r="D3861" t="str">
            <v>BOTÃO PARA CAMPAINHA, COMPLETO C/ ESPELHO</v>
          </cell>
          <cell r="E3861" t="str">
            <v>Un</v>
          </cell>
          <cell r="F3861">
            <v>14.31</v>
          </cell>
          <cell r="G3861">
            <v>1</v>
          </cell>
          <cell r="I3861">
            <v>14.31</v>
          </cell>
        </row>
        <row r="3862">
          <cell r="A3862">
            <v>90785</v>
          </cell>
          <cell r="B3862" t="str">
            <v>PONTO COM CIGARRA DE SOBREPOR, TIPO COLEGIAL - CAIXA 3"X3"</v>
          </cell>
          <cell r="H3862" t="str">
            <v>UN</v>
          </cell>
          <cell r="J3862">
            <v>251.56</v>
          </cell>
        </row>
        <row r="3863">
          <cell r="C3863">
            <v>2041</v>
          </cell>
          <cell r="D3863" t="str">
            <v>ELETRICISTA (SGSP)</v>
          </cell>
          <cell r="E3863" t="str">
            <v>H</v>
          </cell>
          <cell r="F3863">
            <v>26.73</v>
          </cell>
          <cell r="G3863">
            <v>2.5</v>
          </cell>
          <cell r="I3863">
            <v>66.834599999999995</v>
          </cell>
        </row>
        <row r="3864">
          <cell r="C3864">
            <v>2044</v>
          </cell>
          <cell r="D3864" t="str">
            <v>AJUDANTE DE ELETRICISTA (SGSP)</v>
          </cell>
          <cell r="E3864" t="str">
            <v>H</v>
          </cell>
          <cell r="F3864">
            <v>19.559999999999999</v>
          </cell>
          <cell r="G3864">
            <v>2.5</v>
          </cell>
          <cell r="I3864">
            <v>48.917499999999997</v>
          </cell>
        </row>
        <row r="3865">
          <cell r="C3865">
            <v>52431</v>
          </cell>
          <cell r="D3865" t="str">
            <v>ELETRODUTO DE PVC ROSCÁVEL DN: 3/4"</v>
          </cell>
          <cell r="E3865" t="str">
            <v>M</v>
          </cell>
          <cell r="F3865">
            <v>5.88</v>
          </cell>
          <cell r="G3865">
            <v>3</v>
          </cell>
          <cell r="I3865">
            <v>17.64</v>
          </cell>
        </row>
        <row r="3866">
          <cell r="C3866">
            <v>52865</v>
          </cell>
          <cell r="D3866" t="str">
            <v>CABO 2;50 MM2 - ISOLAMENTO P/ 0;7 KV - FLEXÍVEL</v>
          </cell>
          <cell r="E3866" t="str">
            <v>M</v>
          </cell>
          <cell r="F3866">
            <v>2.5099999999999998</v>
          </cell>
          <cell r="G3866">
            <v>6</v>
          </cell>
          <cell r="I3866">
            <v>15.06</v>
          </cell>
        </row>
        <row r="3867">
          <cell r="C3867">
            <v>54810</v>
          </cell>
          <cell r="D3867" t="str">
            <v>CAIXA DE PASSAGEM E LIGAÇÃO EM PVC 7,5 X 7,5 X 5,0CM (3"X3") SEM PLACA</v>
          </cell>
          <cell r="E3867" t="str">
            <v>Un</v>
          </cell>
          <cell r="F3867">
            <v>6.67</v>
          </cell>
          <cell r="G3867">
            <v>1</v>
          </cell>
          <cell r="I3867">
            <v>6.67</v>
          </cell>
        </row>
        <row r="3868">
          <cell r="C3868">
            <v>59025</v>
          </cell>
          <cell r="D3868" t="str">
            <v>CIGARRA DE SOBREPOR; TIPO COLEGIAL</v>
          </cell>
          <cell r="E3868" t="str">
            <v>Un</v>
          </cell>
          <cell r="F3868">
            <v>96.44</v>
          </cell>
          <cell r="G3868">
            <v>1</v>
          </cell>
          <cell r="I3868">
            <v>96.44</v>
          </cell>
        </row>
        <row r="3869">
          <cell r="A3869">
            <v>90790</v>
          </cell>
          <cell r="B3869" t="str">
            <v>PONTO DE LUZ - CAIXA FUNDO MÓVEL</v>
          </cell>
          <cell r="H3869" t="str">
            <v>UN</v>
          </cell>
          <cell r="J3869">
            <v>235.99</v>
          </cell>
        </row>
        <row r="3870">
          <cell r="C3870">
            <v>2041</v>
          </cell>
          <cell r="D3870" t="str">
            <v>ELETRICISTA (SGSP)</v>
          </cell>
          <cell r="E3870" t="str">
            <v>H</v>
          </cell>
          <cell r="F3870">
            <v>26.73</v>
          </cell>
          <cell r="G3870">
            <v>3.2</v>
          </cell>
          <cell r="I3870">
            <v>85.548299999999998</v>
          </cell>
        </row>
        <row r="3871">
          <cell r="C3871">
            <v>2044</v>
          </cell>
          <cell r="D3871" t="str">
            <v>AJUDANTE DE ELETRICISTA (SGSP)</v>
          </cell>
          <cell r="E3871" t="str">
            <v>H</v>
          </cell>
          <cell r="F3871">
            <v>19.559999999999999</v>
          </cell>
          <cell r="G3871">
            <v>3.2</v>
          </cell>
          <cell r="I3871">
            <v>62.614400000000003</v>
          </cell>
        </row>
        <row r="3872">
          <cell r="C3872">
            <v>52431</v>
          </cell>
          <cell r="D3872" t="str">
            <v>ELETRODUTO DE PVC ROSCÁVEL DN: 3/4"</v>
          </cell>
          <cell r="E3872" t="str">
            <v>M</v>
          </cell>
          <cell r="F3872">
            <v>5.88</v>
          </cell>
          <cell r="G3872">
            <v>6</v>
          </cell>
          <cell r="I3872">
            <v>35.28</v>
          </cell>
        </row>
        <row r="3873">
          <cell r="C3873">
            <v>52865</v>
          </cell>
          <cell r="D3873" t="str">
            <v>CABO 2;50 MM2 - ISOLAMENTO P/ 0;7 KV - FLEXÍVEL</v>
          </cell>
          <cell r="E3873" t="str">
            <v>M</v>
          </cell>
          <cell r="F3873">
            <v>2.5099999999999998</v>
          </cell>
          <cell r="G3873">
            <v>18</v>
          </cell>
          <cell r="I3873">
            <v>45.18</v>
          </cell>
        </row>
        <row r="3874">
          <cell r="C3874">
            <v>54804</v>
          </cell>
          <cell r="D3874" t="str">
            <v>CAIXA DE PASSAGEM EM CHAPA DE AÇO ESMALTADO N. 20 FUNDO MÓVEL - 2"</v>
          </cell>
          <cell r="E3874" t="str">
            <v>Un</v>
          </cell>
          <cell r="F3874">
            <v>3.17</v>
          </cell>
          <cell r="G3874">
            <v>1</v>
          </cell>
          <cell r="I3874">
            <v>3.17</v>
          </cell>
        </row>
        <row r="3875">
          <cell r="C3875">
            <v>58411</v>
          </cell>
          <cell r="D3875" t="str">
            <v>BUCHA E ARRUELA DE ZAMACK -  1/2"</v>
          </cell>
          <cell r="E3875" t="str">
            <v>Un</v>
          </cell>
          <cell r="F3875">
            <v>1</v>
          </cell>
          <cell r="G3875">
            <v>2</v>
          </cell>
          <cell r="I3875">
            <v>2</v>
          </cell>
        </row>
        <row r="3876">
          <cell r="C3876">
            <v>58412</v>
          </cell>
          <cell r="D3876" t="str">
            <v>BUCHA E ARRUELA DE ZAMACK -  3/4"</v>
          </cell>
          <cell r="E3876" t="str">
            <v>Un</v>
          </cell>
          <cell r="F3876">
            <v>1.1000000000000001</v>
          </cell>
          <cell r="G3876">
            <v>2</v>
          </cell>
          <cell r="I3876">
            <v>2.2000000000000002</v>
          </cell>
        </row>
        <row r="3877">
          <cell r="A3877">
            <v>90795</v>
          </cell>
          <cell r="B3877" t="str">
            <v>PONTO DE LUZ - CONDULETE 3/4"</v>
          </cell>
          <cell r="H3877" t="str">
            <v>UN</v>
          </cell>
          <cell r="J3877">
            <v>283.04000000000002</v>
          </cell>
        </row>
        <row r="3878">
          <cell r="C3878">
            <v>2041</v>
          </cell>
          <cell r="D3878" t="str">
            <v>ELETRICISTA (SGSP)</v>
          </cell>
          <cell r="E3878" t="str">
            <v>H</v>
          </cell>
          <cell r="F3878">
            <v>26.73</v>
          </cell>
          <cell r="G3878">
            <v>3.2</v>
          </cell>
          <cell r="I3878">
            <v>85.548299999999998</v>
          </cell>
        </row>
        <row r="3879">
          <cell r="C3879">
            <v>2044</v>
          </cell>
          <cell r="D3879" t="str">
            <v>AJUDANTE DE ELETRICISTA (SGSP)</v>
          </cell>
          <cell r="E3879" t="str">
            <v>H</v>
          </cell>
          <cell r="F3879">
            <v>19.559999999999999</v>
          </cell>
          <cell r="G3879">
            <v>3.2</v>
          </cell>
          <cell r="I3879">
            <v>62.614400000000003</v>
          </cell>
        </row>
        <row r="3880">
          <cell r="C3880">
            <v>51631</v>
          </cell>
          <cell r="D3880" t="str">
            <v>ELETRODUTO DE AÇO GALVANIZADO ELETROLÍTICO TIPO LEVE - ROSCA NBR 8133 - ESP. 1,06MM - 3/4"</v>
          </cell>
          <cell r="E3880" t="str">
            <v>M</v>
          </cell>
          <cell r="F3880">
            <v>12.45</v>
          </cell>
          <cell r="G3880">
            <v>6</v>
          </cell>
          <cell r="I3880">
            <v>74.7</v>
          </cell>
        </row>
        <row r="3881">
          <cell r="C3881">
            <v>52865</v>
          </cell>
          <cell r="D3881" t="str">
            <v>CABO 2;50 MM2 - ISOLAMENTO P/ 0;7 KV - FLEXÍVEL</v>
          </cell>
          <cell r="E3881" t="str">
            <v>M</v>
          </cell>
          <cell r="F3881">
            <v>2.5099999999999998</v>
          </cell>
          <cell r="G3881">
            <v>18</v>
          </cell>
          <cell r="I3881">
            <v>45.18</v>
          </cell>
        </row>
        <row r="3882">
          <cell r="C3882">
            <v>54863</v>
          </cell>
          <cell r="D3882" t="str">
            <v>CONDULETE DE ALUMÍNIO TIPO C COM TAMPA - 3/4"</v>
          </cell>
          <cell r="E3882" t="str">
            <v>Un</v>
          </cell>
          <cell r="F3882">
            <v>14.07</v>
          </cell>
          <cell r="G3882">
            <v>1</v>
          </cell>
          <cell r="I3882">
            <v>14.07</v>
          </cell>
        </row>
        <row r="3883">
          <cell r="C3883">
            <v>58422</v>
          </cell>
          <cell r="D3883" t="str">
            <v>BRAÇADEIRA DE AÇO GALVANIZADO TIPO U (OMEGA/SIMPLES) - 3/4"</v>
          </cell>
          <cell r="E3883" t="str">
            <v>Un</v>
          </cell>
          <cell r="F3883">
            <v>0.31</v>
          </cell>
          <cell r="G3883">
            <v>3</v>
          </cell>
          <cell r="I3883">
            <v>0.93</v>
          </cell>
        </row>
        <row r="3884">
          <cell r="A3884">
            <v>90810</v>
          </cell>
          <cell r="B3884" t="str">
            <v>MINI DISJUNTOR - TIPO EUROPEU (IEC) - UNIPOLAR 6/25A</v>
          </cell>
          <cell r="H3884" t="str">
            <v>UN</v>
          </cell>
          <cell r="J3884">
            <v>29.16</v>
          </cell>
        </row>
        <row r="3885">
          <cell r="C3885">
            <v>2041</v>
          </cell>
          <cell r="D3885" t="str">
            <v>ELETRICISTA (SGSP)</v>
          </cell>
          <cell r="E3885" t="str">
            <v>H</v>
          </cell>
          <cell r="F3885">
            <v>26.73</v>
          </cell>
          <cell r="G3885">
            <v>0.4</v>
          </cell>
          <cell r="I3885">
            <v>10.6935</v>
          </cell>
        </row>
        <row r="3886">
          <cell r="C3886">
            <v>54450</v>
          </cell>
          <cell r="D3886" t="str">
            <v>MINI DISJUNTOR - TIPO EUROPEU (IEC) - UNIPOLAR DE 6/25A</v>
          </cell>
          <cell r="E3886" t="str">
            <v>Un</v>
          </cell>
          <cell r="F3886">
            <v>18.47</v>
          </cell>
          <cell r="G3886">
            <v>1</v>
          </cell>
          <cell r="I3886">
            <v>18.47</v>
          </cell>
        </row>
        <row r="3887">
          <cell r="A3887">
            <v>90811</v>
          </cell>
          <cell r="B3887" t="str">
            <v>MINI DISJUNTOR - TIPO EUROPEU (IEC) - UNIPOLAR 32/50A</v>
          </cell>
          <cell r="H3887" t="str">
            <v>UN</v>
          </cell>
          <cell r="J3887">
            <v>27.01</v>
          </cell>
        </row>
        <row r="3888">
          <cell r="C3888">
            <v>2041</v>
          </cell>
          <cell r="D3888" t="str">
            <v>ELETRICISTA (SGSP)</v>
          </cell>
          <cell r="E3888" t="str">
            <v>H</v>
          </cell>
          <cell r="F3888">
            <v>26.73</v>
          </cell>
          <cell r="G3888">
            <v>0.5</v>
          </cell>
          <cell r="I3888">
            <v>13.366899999999999</v>
          </cell>
        </row>
        <row r="3889">
          <cell r="C3889">
            <v>54451</v>
          </cell>
          <cell r="D3889" t="str">
            <v>MINI DISJUNTOR - TIPO EUROPEU (IEC) - UNIPOLAR DE 32/50A</v>
          </cell>
          <cell r="E3889" t="str">
            <v>Un</v>
          </cell>
          <cell r="F3889">
            <v>13.64</v>
          </cell>
          <cell r="G3889">
            <v>1</v>
          </cell>
          <cell r="I3889">
            <v>13.64</v>
          </cell>
        </row>
        <row r="3890">
          <cell r="A3890">
            <v>90812</v>
          </cell>
          <cell r="B3890" t="str">
            <v>MINI DISJUNTOR - TIPO EUROPEU (IEC) - BIPOLAR 6/25A</v>
          </cell>
          <cell r="H3890" t="str">
            <v>UN</v>
          </cell>
          <cell r="J3890">
            <v>76.290000000000006</v>
          </cell>
        </row>
        <row r="3891">
          <cell r="C3891">
            <v>2041</v>
          </cell>
          <cell r="D3891" t="str">
            <v>ELETRICISTA (SGSP)</v>
          </cell>
          <cell r="E3891" t="str">
            <v>H</v>
          </cell>
          <cell r="F3891">
            <v>26.73</v>
          </cell>
          <cell r="G3891">
            <v>0.8</v>
          </cell>
          <cell r="I3891">
            <v>21.387</v>
          </cell>
        </row>
        <row r="3892">
          <cell r="C3892">
            <v>54452</v>
          </cell>
          <cell r="D3892" t="str">
            <v>MINI DISJUNTOR - TIPO EUROPEU (IEC) - BIPOLAR DE 6/25A</v>
          </cell>
          <cell r="E3892" t="str">
            <v>Un</v>
          </cell>
          <cell r="F3892">
            <v>54.9</v>
          </cell>
          <cell r="G3892">
            <v>1</v>
          </cell>
          <cell r="I3892">
            <v>54.9</v>
          </cell>
        </row>
        <row r="3893">
          <cell r="A3893">
            <v>90813</v>
          </cell>
          <cell r="B3893" t="str">
            <v>MINI DISJUNTOR - TIPO EUROPEU (IEC) -  BIPOLAR 32/50A</v>
          </cell>
          <cell r="H3893" t="str">
            <v>UN</v>
          </cell>
          <cell r="J3893">
            <v>77.78</v>
          </cell>
        </row>
        <row r="3894">
          <cell r="C3894">
            <v>2041</v>
          </cell>
          <cell r="D3894" t="str">
            <v>ELETRICISTA (SGSP)</v>
          </cell>
          <cell r="E3894" t="str">
            <v>H</v>
          </cell>
          <cell r="F3894">
            <v>26.73</v>
          </cell>
          <cell r="G3894">
            <v>1</v>
          </cell>
          <cell r="I3894">
            <v>26.733799999999999</v>
          </cell>
        </row>
        <row r="3895">
          <cell r="C3895">
            <v>54453</v>
          </cell>
          <cell r="D3895" t="str">
            <v>MINI DISJUNTOR - TIPO EUROPEU (IEC) - BIPOLAR DE 32/50A</v>
          </cell>
          <cell r="E3895" t="str">
            <v>Un</v>
          </cell>
          <cell r="F3895">
            <v>51.05</v>
          </cell>
          <cell r="G3895">
            <v>1</v>
          </cell>
          <cell r="I3895">
            <v>51.05</v>
          </cell>
        </row>
        <row r="3896">
          <cell r="A3896">
            <v>90814</v>
          </cell>
          <cell r="B3896" t="str">
            <v>MINI DISJUNTOR - TIPO EUROPEU (IEC) - TRIPOLAR 6/25A</v>
          </cell>
          <cell r="H3896" t="str">
            <v>UN</v>
          </cell>
          <cell r="J3896">
            <v>109.62</v>
          </cell>
        </row>
        <row r="3897">
          <cell r="C3897">
            <v>2041</v>
          </cell>
          <cell r="D3897" t="str">
            <v>ELETRICISTA (SGSP)</v>
          </cell>
          <cell r="E3897" t="str">
            <v>H</v>
          </cell>
          <cell r="F3897">
            <v>26.73</v>
          </cell>
          <cell r="G3897">
            <v>1.2</v>
          </cell>
          <cell r="I3897">
            <v>32.080599999999997</v>
          </cell>
        </row>
        <row r="3898">
          <cell r="C3898">
            <v>54454</v>
          </cell>
          <cell r="D3898" t="str">
            <v>MINI DISJUNTOR - TIPO EUROPEU (IEC) - TRIPOLAR DE 6/25A</v>
          </cell>
          <cell r="E3898" t="str">
            <v>Un</v>
          </cell>
          <cell r="F3898">
            <v>77.540000000000006</v>
          </cell>
          <cell r="G3898">
            <v>1</v>
          </cell>
          <cell r="I3898">
            <v>77.540000000000006</v>
          </cell>
        </row>
        <row r="3899">
          <cell r="A3899">
            <v>90815</v>
          </cell>
          <cell r="B3899" t="str">
            <v>MINI DISJUNTOR - TIPO EUROPEU (IEC) - TRIPOLAR 32/50A</v>
          </cell>
          <cell r="H3899" t="str">
            <v>UN</v>
          </cell>
          <cell r="J3899">
            <v>103.9</v>
          </cell>
        </row>
        <row r="3900">
          <cell r="C3900">
            <v>2041</v>
          </cell>
          <cell r="D3900" t="str">
            <v>ELETRICISTA (SGSP)</v>
          </cell>
          <cell r="E3900" t="str">
            <v>H</v>
          </cell>
          <cell r="F3900">
            <v>26.73</v>
          </cell>
          <cell r="G3900">
            <v>1.5</v>
          </cell>
          <cell r="I3900">
            <v>40.100700000000003</v>
          </cell>
        </row>
        <row r="3901">
          <cell r="C3901">
            <v>54455</v>
          </cell>
          <cell r="D3901" t="str">
            <v>MINI DISJUNTOR - TIPO EUROPEU (IEC) - TRIPOLAR DE 32/50A</v>
          </cell>
          <cell r="E3901" t="str">
            <v>Un</v>
          </cell>
          <cell r="F3901">
            <v>63.8</v>
          </cell>
          <cell r="G3901">
            <v>1</v>
          </cell>
          <cell r="I3901">
            <v>63.8</v>
          </cell>
        </row>
        <row r="3902">
          <cell r="A3902">
            <v>90816</v>
          </cell>
          <cell r="B3902" t="str">
            <v>MINI DISJUNTOR - TIPO EUROPEU (IEC) - TRIPOLAR 63A</v>
          </cell>
          <cell r="H3902" t="str">
            <v>UN</v>
          </cell>
          <cell r="J3902">
            <v>117.96</v>
          </cell>
        </row>
        <row r="3903">
          <cell r="C3903">
            <v>2041</v>
          </cell>
          <cell r="D3903" t="str">
            <v>ELETRICISTA (SGSP)</v>
          </cell>
          <cell r="E3903" t="str">
            <v>H</v>
          </cell>
          <cell r="F3903">
            <v>26.73</v>
          </cell>
          <cell r="G3903">
            <v>1.8</v>
          </cell>
          <cell r="I3903">
            <v>48.120899999999999</v>
          </cell>
        </row>
        <row r="3904">
          <cell r="C3904">
            <v>61009</v>
          </cell>
          <cell r="D3904" t="str">
            <v>MINI DISJUNTOR - TIPO EUROPEU (IEC) - TRIPOLAR DE 63A</v>
          </cell>
          <cell r="E3904" t="str">
            <v>Un</v>
          </cell>
          <cell r="F3904">
            <v>69.84</v>
          </cell>
          <cell r="G3904">
            <v>1</v>
          </cell>
          <cell r="I3904">
            <v>69.84</v>
          </cell>
        </row>
        <row r="3905">
          <cell r="A3905">
            <v>90817</v>
          </cell>
          <cell r="B3905" t="str">
            <v>MINI DISJUNTOR - TIPO EUROPEU (IEC) - TRIPOLAR 80A</v>
          </cell>
          <cell r="H3905" t="str">
            <v>UN</v>
          </cell>
          <cell r="J3905">
            <v>221.94</v>
          </cell>
        </row>
        <row r="3906">
          <cell r="C3906">
            <v>2041</v>
          </cell>
          <cell r="D3906" t="str">
            <v>ELETRICISTA (SGSP)</v>
          </cell>
          <cell r="E3906" t="str">
            <v>H</v>
          </cell>
          <cell r="F3906">
            <v>26.73</v>
          </cell>
          <cell r="G3906">
            <v>1.5</v>
          </cell>
          <cell r="I3906">
            <v>40.100700000000003</v>
          </cell>
        </row>
        <row r="3907">
          <cell r="C3907">
            <v>61083</v>
          </cell>
          <cell r="D3907" t="str">
            <v>DISJUNTOR (MINI)TRIPOLAR 80A TIPO EUROPEU</v>
          </cell>
          <cell r="E3907" t="str">
            <v>Un</v>
          </cell>
          <cell r="F3907">
            <v>181.84</v>
          </cell>
          <cell r="G3907">
            <v>1</v>
          </cell>
          <cell r="I3907">
            <v>181.84</v>
          </cell>
        </row>
        <row r="3908">
          <cell r="A3908">
            <v>90818</v>
          </cell>
          <cell r="B3908" t="str">
            <v>MINI DISJUNTOR - TIPO EUROPEU (IEC) - TRIPOLAR 100A</v>
          </cell>
          <cell r="H3908" t="str">
            <v>UN</v>
          </cell>
          <cell r="J3908">
            <v>221.33</v>
          </cell>
        </row>
        <row r="3909">
          <cell r="C3909">
            <v>2041</v>
          </cell>
          <cell r="D3909" t="str">
            <v>ELETRICISTA (SGSP)</v>
          </cell>
          <cell r="E3909" t="str">
            <v>H</v>
          </cell>
          <cell r="F3909">
            <v>26.73</v>
          </cell>
          <cell r="G3909">
            <v>1.5</v>
          </cell>
          <cell r="I3909">
            <v>40.100700000000003</v>
          </cell>
        </row>
        <row r="3910">
          <cell r="C3910">
            <v>61080</v>
          </cell>
          <cell r="D3910" t="str">
            <v>DISJUNTOR (MINI) TRIPOLAR 100A - TIPO EUROPEU</v>
          </cell>
          <cell r="E3910" t="str">
            <v>Un</v>
          </cell>
          <cell r="F3910">
            <v>181.23</v>
          </cell>
          <cell r="G3910">
            <v>1</v>
          </cell>
          <cell r="I3910">
            <v>181.23</v>
          </cell>
        </row>
        <row r="3911">
          <cell r="A3911">
            <v>90819</v>
          </cell>
          <cell r="B3911" t="str">
            <v>MINI DISJUNTOR - TIPO EUROPEU (IEC) - BIPOLAR 63A</v>
          </cell>
          <cell r="H3911" t="str">
            <v>UN</v>
          </cell>
          <cell r="J3911">
            <v>75.14</v>
          </cell>
        </row>
        <row r="3912">
          <cell r="C3912">
            <v>2041</v>
          </cell>
          <cell r="D3912" t="str">
            <v>ELETRICISTA (SGSP)</v>
          </cell>
          <cell r="E3912" t="str">
            <v>H</v>
          </cell>
          <cell r="F3912">
            <v>26.73</v>
          </cell>
          <cell r="G3912">
            <v>1</v>
          </cell>
          <cell r="I3912">
            <v>26.733799999999999</v>
          </cell>
        </row>
        <row r="3913">
          <cell r="C3913">
            <v>61081</v>
          </cell>
          <cell r="D3913" t="str">
            <v>DISJUNTOR (MINI) BIPOLAR 63A TIPO EUROPEU</v>
          </cell>
          <cell r="E3913" t="str">
            <v>Un</v>
          </cell>
          <cell r="F3913">
            <v>48.41</v>
          </cell>
          <cell r="G3913">
            <v>1</v>
          </cell>
          <cell r="I3913">
            <v>48.41</v>
          </cell>
        </row>
        <row r="3914">
          <cell r="A3914">
            <v>90820</v>
          </cell>
          <cell r="B3914" t="str">
            <v>MINI DISJUNTOR - TIPO EUROPEU (IEC) - BIPOLAR 80A</v>
          </cell>
          <cell r="H3914" t="str">
            <v>UN</v>
          </cell>
          <cell r="J3914">
            <v>155.13</v>
          </cell>
        </row>
        <row r="3915">
          <cell r="C3915">
            <v>2041</v>
          </cell>
          <cell r="D3915" t="str">
            <v>ELETRICISTA (SGSP)</v>
          </cell>
          <cell r="E3915" t="str">
            <v>H</v>
          </cell>
          <cell r="F3915">
            <v>26.73</v>
          </cell>
          <cell r="G3915">
            <v>1</v>
          </cell>
          <cell r="I3915">
            <v>26.733799999999999</v>
          </cell>
        </row>
        <row r="3916">
          <cell r="C3916">
            <v>61082</v>
          </cell>
          <cell r="D3916" t="str">
            <v>DISJUNTOR (MINI) BIPOLAR 80A TIPO EUROPEU</v>
          </cell>
          <cell r="E3916" t="str">
            <v>Un</v>
          </cell>
          <cell r="F3916">
            <v>128.4</v>
          </cell>
          <cell r="G3916">
            <v>1</v>
          </cell>
          <cell r="I3916">
            <v>128.4</v>
          </cell>
        </row>
        <row r="3917">
          <cell r="A3917">
            <v>90821</v>
          </cell>
          <cell r="B3917" t="str">
            <v>DISJUNTOR AUTOMÁTICO TRIPOLAR A SECO  800A/600V</v>
          </cell>
          <cell r="H3917" t="str">
            <v>UN</v>
          </cell>
          <cell r="J3917">
            <v>37406.81</v>
          </cell>
        </row>
        <row r="3918">
          <cell r="C3918">
            <v>1037</v>
          </cell>
          <cell r="D3918" t="str">
            <v>ELETROTÉCNICO MONTADOR (SGSP)</v>
          </cell>
          <cell r="E3918" t="str">
            <v>H</v>
          </cell>
          <cell r="F3918">
            <v>44.05</v>
          </cell>
          <cell r="G3918">
            <v>4</v>
          </cell>
          <cell r="I3918">
            <v>176.21520000000001</v>
          </cell>
        </row>
        <row r="3919">
          <cell r="C3919">
            <v>2041</v>
          </cell>
          <cell r="D3919" t="str">
            <v>ELETRICISTA (SGSP)</v>
          </cell>
          <cell r="E3919" t="str">
            <v>H</v>
          </cell>
          <cell r="F3919">
            <v>26.73</v>
          </cell>
          <cell r="G3919">
            <v>8</v>
          </cell>
          <cell r="I3919">
            <v>213.8708</v>
          </cell>
        </row>
        <row r="3920">
          <cell r="C3920">
            <v>2044</v>
          </cell>
          <cell r="D3920" t="str">
            <v>AJUDANTE DE ELETRICISTA (SGSP)</v>
          </cell>
          <cell r="E3920" t="str">
            <v>H</v>
          </cell>
          <cell r="F3920">
            <v>19.559999999999999</v>
          </cell>
          <cell r="G3920">
            <v>8</v>
          </cell>
          <cell r="I3920">
            <v>156.5361</v>
          </cell>
        </row>
        <row r="3921">
          <cell r="C3921">
            <v>54459</v>
          </cell>
          <cell r="D3921" t="str">
            <v>DISJUNTOR DE POTÊNCIA BAIXA TENSÃO TRIP. A SECO 600V-800A</v>
          </cell>
          <cell r="E3921" t="str">
            <v>Un</v>
          </cell>
          <cell r="F3921">
            <v>36860.19</v>
          </cell>
          <cell r="G3921">
            <v>1</v>
          </cell>
          <cell r="I3921">
            <v>36860.19</v>
          </cell>
        </row>
        <row r="3922">
          <cell r="A3922">
            <v>90822</v>
          </cell>
          <cell r="B3922" t="str">
            <v>DISJUNTOR AUTOMÁTICO TRIPOLAR A SECO 1000A/600V</v>
          </cell>
          <cell r="H3922" t="str">
            <v>UN</v>
          </cell>
          <cell r="J3922">
            <v>34385.599999999999</v>
          </cell>
        </row>
        <row r="3923">
          <cell r="C3923">
            <v>1037</v>
          </cell>
          <cell r="D3923" t="str">
            <v>ELETROTÉCNICO MONTADOR (SGSP)</v>
          </cell>
          <cell r="E3923" t="str">
            <v>H</v>
          </cell>
          <cell r="F3923">
            <v>44.05</v>
          </cell>
          <cell r="G3923">
            <v>4</v>
          </cell>
          <cell r="I3923">
            <v>176.21520000000001</v>
          </cell>
        </row>
        <row r="3924">
          <cell r="C3924">
            <v>2041</v>
          </cell>
          <cell r="D3924" t="str">
            <v>ELETRICISTA (SGSP)</v>
          </cell>
          <cell r="E3924" t="str">
            <v>H</v>
          </cell>
          <cell r="F3924">
            <v>26.73</v>
          </cell>
          <cell r="G3924">
            <v>8</v>
          </cell>
          <cell r="I3924">
            <v>213.8708</v>
          </cell>
        </row>
        <row r="3925">
          <cell r="C3925">
            <v>2044</v>
          </cell>
          <cell r="D3925" t="str">
            <v>AJUDANTE DE ELETRICISTA (SGSP)</v>
          </cell>
          <cell r="E3925" t="str">
            <v>H</v>
          </cell>
          <cell r="F3925">
            <v>19.559999999999999</v>
          </cell>
          <cell r="G3925">
            <v>8</v>
          </cell>
          <cell r="I3925">
            <v>156.5361</v>
          </cell>
        </row>
        <row r="3926">
          <cell r="C3926">
            <v>54458</v>
          </cell>
          <cell r="D3926" t="str">
            <v>DISJUNTOR DE POTÊNCIA BAIXA TENSÃO TRIP. A SECO 600V-1000A</v>
          </cell>
          <cell r="E3926" t="str">
            <v>Un</v>
          </cell>
          <cell r="F3926">
            <v>33838.980000000003</v>
          </cell>
          <cell r="G3926">
            <v>1</v>
          </cell>
          <cell r="I3926">
            <v>33838.980000000003</v>
          </cell>
        </row>
        <row r="3927">
          <cell r="A3927">
            <v>90823</v>
          </cell>
          <cell r="B3927" t="str">
            <v>DISJUNTOR AUTOMÁTICO TRIPOLAR A SECO 1250A/600V</v>
          </cell>
          <cell r="H3927" t="str">
            <v>UN</v>
          </cell>
          <cell r="J3927">
            <v>38149.69</v>
          </cell>
        </row>
        <row r="3928">
          <cell r="C3928">
            <v>1037</v>
          </cell>
          <cell r="D3928" t="str">
            <v>ELETROTÉCNICO MONTADOR (SGSP)</v>
          </cell>
          <cell r="E3928" t="str">
            <v>H</v>
          </cell>
          <cell r="F3928">
            <v>44.05</v>
          </cell>
          <cell r="G3928">
            <v>4</v>
          </cell>
          <cell r="I3928">
            <v>176.21520000000001</v>
          </cell>
        </row>
        <row r="3929">
          <cell r="C3929">
            <v>2041</v>
          </cell>
          <cell r="D3929" t="str">
            <v>ELETRICISTA (SGSP)</v>
          </cell>
          <cell r="E3929" t="str">
            <v>H</v>
          </cell>
          <cell r="F3929">
            <v>26.73</v>
          </cell>
          <cell r="G3929">
            <v>8</v>
          </cell>
          <cell r="I3929">
            <v>213.8708</v>
          </cell>
        </row>
        <row r="3930">
          <cell r="C3930">
            <v>2044</v>
          </cell>
          <cell r="D3930" t="str">
            <v>AJUDANTE DE ELETRICISTA (SGSP)</v>
          </cell>
          <cell r="E3930" t="str">
            <v>H</v>
          </cell>
          <cell r="F3930">
            <v>19.559999999999999</v>
          </cell>
          <cell r="G3930">
            <v>8</v>
          </cell>
          <cell r="I3930">
            <v>156.5361</v>
          </cell>
        </row>
        <row r="3931">
          <cell r="C3931">
            <v>54460</v>
          </cell>
          <cell r="D3931" t="str">
            <v>DISJUNTOR DE POTÊNCIA BAIXA TENSÃO TRIP. A SECO 600V-1250A</v>
          </cell>
          <cell r="E3931" t="str">
            <v>Un</v>
          </cell>
          <cell r="F3931">
            <v>37603.07</v>
          </cell>
          <cell r="G3931">
            <v>1</v>
          </cell>
          <cell r="I3931">
            <v>37603.07</v>
          </cell>
        </row>
        <row r="3932">
          <cell r="A3932">
            <v>90824</v>
          </cell>
          <cell r="B3932" t="str">
            <v>DISJUNTOR AUTOMÁTICO TRIPOLAR A SECO 1600A/600V</v>
          </cell>
          <cell r="H3932" t="str">
            <v>UN</v>
          </cell>
          <cell r="J3932">
            <v>41486.58</v>
          </cell>
        </row>
        <row r="3933">
          <cell r="C3933">
            <v>1037</v>
          </cell>
          <cell r="D3933" t="str">
            <v>ELETROTÉCNICO MONTADOR (SGSP)</v>
          </cell>
          <cell r="E3933" t="str">
            <v>H</v>
          </cell>
          <cell r="F3933">
            <v>44.05</v>
          </cell>
          <cell r="G3933">
            <v>4</v>
          </cell>
          <cell r="I3933">
            <v>176.21520000000001</v>
          </cell>
        </row>
        <row r="3934">
          <cell r="C3934">
            <v>2041</v>
          </cell>
          <cell r="D3934" t="str">
            <v>ELETRICISTA (SGSP)</v>
          </cell>
          <cell r="E3934" t="str">
            <v>H</v>
          </cell>
          <cell r="F3934">
            <v>26.73</v>
          </cell>
          <cell r="G3934">
            <v>8</v>
          </cell>
          <cell r="I3934">
            <v>213.8708</v>
          </cell>
        </row>
        <row r="3935">
          <cell r="C3935">
            <v>2044</v>
          </cell>
          <cell r="D3935" t="str">
            <v>AJUDANTE DE ELETRICISTA (SGSP)</v>
          </cell>
          <cell r="E3935" t="str">
            <v>H</v>
          </cell>
          <cell r="F3935">
            <v>19.559999999999999</v>
          </cell>
          <cell r="G3935">
            <v>8</v>
          </cell>
          <cell r="I3935">
            <v>156.5361</v>
          </cell>
        </row>
        <row r="3936">
          <cell r="C3936">
            <v>54456</v>
          </cell>
          <cell r="D3936" t="str">
            <v>DISJUNTOR DE POTÊNCIA BAIXA TENSÃO TRIP. A SECO 600V-1600A</v>
          </cell>
          <cell r="E3936" t="str">
            <v>Un</v>
          </cell>
          <cell r="F3936">
            <v>40939.96</v>
          </cell>
          <cell r="G3936">
            <v>1</v>
          </cell>
          <cell r="I3936">
            <v>40939.96</v>
          </cell>
        </row>
        <row r="3937">
          <cell r="A3937">
            <v>90825</v>
          </cell>
          <cell r="B3937" t="str">
            <v>DISJUNTOR AUTOMÁTICO TRIPOLAR A SECO 2000A/600V</v>
          </cell>
          <cell r="H3937" t="str">
            <v>UN</v>
          </cell>
          <cell r="J3937">
            <v>49296.72</v>
          </cell>
        </row>
        <row r="3938">
          <cell r="C3938">
            <v>1037</v>
          </cell>
          <cell r="D3938" t="str">
            <v>ELETROTÉCNICO MONTADOR (SGSP)</v>
          </cell>
          <cell r="E3938" t="str">
            <v>H</v>
          </cell>
          <cell r="F3938">
            <v>44.05</v>
          </cell>
          <cell r="G3938">
            <v>4</v>
          </cell>
          <cell r="I3938">
            <v>176.21520000000001</v>
          </cell>
        </row>
        <row r="3939">
          <cell r="C3939">
            <v>2041</v>
          </cell>
          <cell r="D3939" t="str">
            <v>ELETRICISTA (SGSP)</v>
          </cell>
          <cell r="E3939" t="str">
            <v>H</v>
          </cell>
          <cell r="F3939">
            <v>26.73</v>
          </cell>
          <cell r="G3939">
            <v>8</v>
          </cell>
          <cell r="I3939">
            <v>213.8708</v>
          </cell>
        </row>
        <row r="3940">
          <cell r="C3940">
            <v>2044</v>
          </cell>
          <cell r="D3940" t="str">
            <v>AJUDANTE DE ELETRICISTA (SGSP)</v>
          </cell>
          <cell r="E3940" t="str">
            <v>H</v>
          </cell>
          <cell r="F3940">
            <v>19.559999999999999</v>
          </cell>
          <cell r="G3940">
            <v>8</v>
          </cell>
          <cell r="I3940">
            <v>156.5361</v>
          </cell>
        </row>
        <row r="3941">
          <cell r="C3941">
            <v>54461</v>
          </cell>
          <cell r="D3941" t="str">
            <v>DISJUNTOR DE POTÊNCIA BAIXA TENSÃO TRIP. A SECO 600V-2000A</v>
          </cell>
          <cell r="E3941" t="str">
            <v>Un</v>
          </cell>
          <cell r="F3941">
            <v>48750.1</v>
          </cell>
          <cell r="G3941">
            <v>1</v>
          </cell>
          <cell r="I3941">
            <v>48750.1</v>
          </cell>
        </row>
        <row r="3942">
          <cell r="A3942">
            <v>90826</v>
          </cell>
          <cell r="B3942" t="str">
            <v>DISJUNTOR AUTOMÁTICO TRIPOLAR A SECO 2500A/600V</v>
          </cell>
          <cell r="H3942" t="str">
            <v>UN</v>
          </cell>
          <cell r="J3942">
            <v>69170.8</v>
          </cell>
        </row>
        <row r="3943">
          <cell r="C3943">
            <v>1037</v>
          </cell>
          <cell r="D3943" t="str">
            <v>ELETROTÉCNICO MONTADOR (SGSP)</v>
          </cell>
          <cell r="E3943" t="str">
            <v>H</v>
          </cell>
          <cell r="F3943">
            <v>44.05</v>
          </cell>
          <cell r="G3943">
            <v>4</v>
          </cell>
          <cell r="I3943">
            <v>176.21520000000001</v>
          </cell>
        </row>
        <row r="3944">
          <cell r="C3944">
            <v>2041</v>
          </cell>
          <cell r="D3944" t="str">
            <v>ELETRICISTA (SGSP)</v>
          </cell>
          <cell r="E3944" t="str">
            <v>H</v>
          </cell>
          <cell r="F3944">
            <v>26.73</v>
          </cell>
          <cell r="G3944">
            <v>8</v>
          </cell>
          <cell r="I3944">
            <v>213.8708</v>
          </cell>
        </row>
        <row r="3945">
          <cell r="C3945">
            <v>2044</v>
          </cell>
          <cell r="D3945" t="str">
            <v>AJUDANTE DE ELETRICISTA (SGSP)</v>
          </cell>
          <cell r="E3945" t="str">
            <v>H</v>
          </cell>
          <cell r="F3945">
            <v>19.559999999999999</v>
          </cell>
          <cell r="G3945">
            <v>8</v>
          </cell>
          <cell r="I3945">
            <v>156.5361</v>
          </cell>
        </row>
        <row r="3946">
          <cell r="C3946">
            <v>54457</v>
          </cell>
          <cell r="D3946" t="str">
            <v>DISJUNTOR DE POTÊNCIA BAIXA TENSÃO TRIP. A SECO 600V-2500A</v>
          </cell>
          <cell r="E3946" t="str">
            <v>Un</v>
          </cell>
          <cell r="F3946">
            <v>68624.179999999993</v>
          </cell>
          <cell r="G3946">
            <v>1</v>
          </cell>
          <cell r="I3946">
            <v>68624.179999999993</v>
          </cell>
        </row>
        <row r="3947">
          <cell r="A3947">
            <v>90827</v>
          </cell>
          <cell r="B3947" t="str">
            <v>DISJUNTOR AUTOMÁTICO TRIPOLAR A SECO 3200A/600V</v>
          </cell>
          <cell r="H3947" t="str">
            <v>UN</v>
          </cell>
          <cell r="J3947">
            <v>84827.8</v>
          </cell>
        </row>
        <row r="3948">
          <cell r="C3948">
            <v>1037</v>
          </cell>
          <cell r="D3948" t="str">
            <v>ELETROTÉCNICO MONTADOR (SGSP)</v>
          </cell>
          <cell r="E3948" t="str">
            <v>H</v>
          </cell>
          <cell r="F3948">
            <v>44.05</v>
          </cell>
          <cell r="G3948">
            <v>4</v>
          </cell>
          <cell r="I3948">
            <v>176.21520000000001</v>
          </cell>
        </row>
        <row r="3949">
          <cell r="C3949">
            <v>2041</v>
          </cell>
          <cell r="D3949" t="str">
            <v>ELETRICISTA (SGSP)</v>
          </cell>
          <cell r="E3949" t="str">
            <v>H</v>
          </cell>
          <cell r="F3949">
            <v>26.73</v>
          </cell>
          <cell r="G3949">
            <v>8</v>
          </cell>
          <cell r="I3949">
            <v>213.8708</v>
          </cell>
        </row>
        <row r="3950">
          <cell r="C3950">
            <v>2044</v>
          </cell>
          <cell r="D3950" t="str">
            <v>AJUDANTE DE ELETRICISTA (SGSP)</v>
          </cell>
          <cell r="E3950" t="str">
            <v>H</v>
          </cell>
          <cell r="F3950">
            <v>19.559999999999999</v>
          </cell>
          <cell r="G3950">
            <v>8</v>
          </cell>
          <cell r="I3950">
            <v>156.5361</v>
          </cell>
        </row>
        <row r="3951">
          <cell r="C3951">
            <v>54462</v>
          </cell>
          <cell r="D3951" t="str">
            <v>DISJUNTOR DE POTÊNCIA BAIXA TENSÃO TRIP. A SECO 600V-3200A</v>
          </cell>
          <cell r="E3951" t="str">
            <v>Un</v>
          </cell>
          <cell r="F3951">
            <v>84281.18</v>
          </cell>
          <cell r="G3951">
            <v>1</v>
          </cell>
          <cell r="I3951">
            <v>84281.18</v>
          </cell>
        </row>
        <row r="3952">
          <cell r="A3952">
            <v>90828</v>
          </cell>
          <cell r="B3952" t="str">
            <v>MINI DISJUNTOR - TIPO EUROPEU (IEC) - BIPOLAR 100A</v>
          </cell>
          <cell r="H3952" t="str">
            <v>UN</v>
          </cell>
          <cell r="J3952">
            <v>1223.06</v>
          </cell>
        </row>
        <row r="3953">
          <cell r="C3953">
            <v>2041</v>
          </cell>
          <cell r="D3953" t="str">
            <v>ELETRICISTA (SGSP)</v>
          </cell>
          <cell r="E3953" t="str">
            <v>H</v>
          </cell>
          <cell r="F3953">
            <v>26.73</v>
          </cell>
          <cell r="G3953">
            <v>0.4</v>
          </cell>
          <cell r="I3953">
            <v>10.6935</v>
          </cell>
        </row>
        <row r="3954">
          <cell r="C3954">
            <v>54501</v>
          </cell>
          <cell r="D3954" t="str">
            <v>MINI DISJUNTOR - TIPO EUROPEU (IEC) - BIPOLAR DE 100A</v>
          </cell>
          <cell r="E3954" t="str">
            <v>Un</v>
          </cell>
          <cell r="F3954">
            <v>1102.1500000000001</v>
          </cell>
          <cell r="G3954">
            <v>1.1000000000000001</v>
          </cell>
          <cell r="I3954">
            <v>1212.365</v>
          </cell>
        </row>
        <row r="3955">
          <cell r="A3955">
            <v>90829</v>
          </cell>
          <cell r="B3955" t="str">
            <v>MINI DISJUNTOR - TIPO EUROPEU (IEC) - BIPOLAR 125A</v>
          </cell>
          <cell r="H3955" t="str">
            <v>UN</v>
          </cell>
          <cell r="J3955">
            <v>1177.92</v>
          </cell>
        </row>
        <row r="3956">
          <cell r="C3956">
            <v>2041</v>
          </cell>
          <cell r="D3956" t="str">
            <v>ELETRICISTA (SGSP)</v>
          </cell>
          <cell r="E3956" t="str">
            <v>H</v>
          </cell>
          <cell r="F3956">
            <v>26.73</v>
          </cell>
          <cell r="G3956">
            <v>0.4</v>
          </cell>
          <cell r="I3956">
            <v>10.6935</v>
          </cell>
        </row>
        <row r="3957">
          <cell r="C3957">
            <v>54502</v>
          </cell>
          <cell r="D3957" t="str">
            <v>MINI DISJUNTOR - TIPO EUROPEU (IEC) - BIPOLAR DE 125A</v>
          </cell>
          <cell r="E3957" t="str">
            <v>Un</v>
          </cell>
          <cell r="F3957">
            <v>972.69</v>
          </cell>
          <cell r="G3957">
            <v>1.2</v>
          </cell>
          <cell r="I3957">
            <v>1167.2280000000001</v>
          </cell>
        </row>
        <row r="3958">
          <cell r="A3958">
            <v>90831</v>
          </cell>
          <cell r="B3958" t="str">
            <v>DISJUNTOR CAIXA MOLDADA BIPOLAR 100A COM DISPARADOR TERMOMAGNÉTICO AJUSTÁVEL</v>
          </cell>
          <cell r="H3958" t="str">
            <v>UN</v>
          </cell>
          <cell r="J3958">
            <v>1192.19</v>
          </cell>
        </row>
        <row r="3959">
          <cell r="C3959">
            <v>1037</v>
          </cell>
          <cell r="D3959" t="str">
            <v>ELETROTÉCNICO MONTADOR (SGSP)</v>
          </cell>
          <cell r="E3959" t="str">
            <v>H</v>
          </cell>
          <cell r="F3959">
            <v>44.05</v>
          </cell>
          <cell r="G3959">
            <v>0.5</v>
          </cell>
          <cell r="I3959">
            <v>22.026900000000001</v>
          </cell>
        </row>
        <row r="3960">
          <cell r="C3960">
            <v>2041</v>
          </cell>
          <cell r="D3960" t="str">
            <v>ELETRICISTA (SGSP)</v>
          </cell>
          <cell r="E3960" t="str">
            <v>H</v>
          </cell>
          <cell r="F3960">
            <v>26.73</v>
          </cell>
          <cell r="G3960">
            <v>1.2</v>
          </cell>
          <cell r="I3960">
            <v>32.080599999999997</v>
          </cell>
        </row>
        <row r="3961">
          <cell r="C3961">
            <v>2044</v>
          </cell>
          <cell r="D3961" t="str">
            <v>AJUDANTE DE ELETRICISTA (SGSP)</v>
          </cell>
          <cell r="E3961" t="str">
            <v>H</v>
          </cell>
          <cell r="F3961">
            <v>19.559999999999999</v>
          </cell>
          <cell r="G3961">
            <v>1.2</v>
          </cell>
          <cell r="I3961">
            <v>23.480399999999999</v>
          </cell>
        </row>
        <row r="3962">
          <cell r="C3962">
            <v>54470</v>
          </cell>
          <cell r="D3962" t="str">
            <v>DISJUNTOR CX. MOLD. BIP. - DISP. TERMOMAG. AJUST. - 100A</v>
          </cell>
          <cell r="E3962" t="str">
            <v>Un</v>
          </cell>
          <cell r="F3962">
            <v>1114.5999999999999</v>
          </cell>
          <cell r="G3962">
            <v>1</v>
          </cell>
          <cell r="I3962">
            <v>1114.5999999999999</v>
          </cell>
        </row>
        <row r="3963">
          <cell r="A3963">
            <v>90833</v>
          </cell>
          <cell r="B3963" t="str">
            <v>DISJUNTOR CAIXA MOLDADA BIPOLAR 150A COM DISPARADOR TERMOMAGNÉTICO AJUSTÁVEL</v>
          </cell>
          <cell r="H3963" t="str">
            <v>UN</v>
          </cell>
          <cell r="J3963">
            <v>3146.98</v>
          </cell>
        </row>
        <row r="3964">
          <cell r="C3964">
            <v>1037</v>
          </cell>
          <cell r="D3964" t="str">
            <v>ELETROTÉCNICO MONTADOR (SGSP)</v>
          </cell>
          <cell r="E3964" t="str">
            <v>H</v>
          </cell>
          <cell r="F3964">
            <v>44.05</v>
          </cell>
          <cell r="G3964">
            <v>0.5</v>
          </cell>
          <cell r="I3964">
            <v>22.026900000000001</v>
          </cell>
        </row>
        <row r="3965">
          <cell r="C3965">
            <v>2041</v>
          </cell>
          <cell r="D3965" t="str">
            <v>ELETRICISTA (SGSP)</v>
          </cell>
          <cell r="E3965" t="str">
            <v>H</v>
          </cell>
          <cell r="F3965">
            <v>26.73</v>
          </cell>
          <cell r="G3965">
            <v>1.2</v>
          </cell>
          <cell r="I3965">
            <v>32.080599999999997</v>
          </cell>
        </row>
        <row r="3966">
          <cell r="C3966">
            <v>2044</v>
          </cell>
          <cell r="D3966" t="str">
            <v>AJUDANTE DE ELETRICISTA (SGSP)</v>
          </cell>
          <cell r="E3966" t="str">
            <v>H</v>
          </cell>
          <cell r="F3966">
            <v>19.559999999999999</v>
          </cell>
          <cell r="G3966">
            <v>1.2</v>
          </cell>
          <cell r="I3966">
            <v>23.480399999999999</v>
          </cell>
        </row>
        <row r="3967">
          <cell r="C3967">
            <v>54472</v>
          </cell>
          <cell r="D3967" t="str">
            <v>DISJUNTOR CX. MOLD. BIP. - DISP. TERMOMAG. AJUST. - 150A</v>
          </cell>
          <cell r="E3967" t="str">
            <v>Un</v>
          </cell>
          <cell r="F3967">
            <v>3069.39</v>
          </cell>
          <cell r="G3967">
            <v>1</v>
          </cell>
          <cell r="I3967">
            <v>3069.39</v>
          </cell>
        </row>
        <row r="3968">
          <cell r="A3968">
            <v>90835</v>
          </cell>
          <cell r="B3968" t="str">
            <v>DISJUNTOR CAIXA MOLDADA BIPOLAR 200A COM DISPARADOR TERMOMAGNÉTICO AJUSTÁVEL</v>
          </cell>
          <cell r="H3968" t="str">
            <v>UN</v>
          </cell>
          <cell r="J3968">
            <v>7706.08</v>
          </cell>
        </row>
        <row r="3969">
          <cell r="C3969">
            <v>1037</v>
          </cell>
          <cell r="D3969" t="str">
            <v>ELETROTÉCNICO MONTADOR (SGSP)</v>
          </cell>
          <cell r="E3969" t="str">
            <v>H</v>
          </cell>
          <cell r="F3969">
            <v>44.05</v>
          </cell>
          <cell r="G3969">
            <v>0.5</v>
          </cell>
          <cell r="I3969">
            <v>22.026900000000001</v>
          </cell>
        </row>
        <row r="3970">
          <cell r="C3970">
            <v>2041</v>
          </cell>
          <cell r="D3970" t="str">
            <v>ELETRICISTA (SGSP)</v>
          </cell>
          <cell r="E3970" t="str">
            <v>H</v>
          </cell>
          <cell r="F3970">
            <v>26.73</v>
          </cell>
          <cell r="G3970">
            <v>1.5</v>
          </cell>
          <cell r="I3970">
            <v>40.100700000000003</v>
          </cell>
        </row>
        <row r="3971">
          <cell r="C3971">
            <v>2044</v>
          </cell>
          <cell r="D3971" t="str">
            <v>AJUDANTE DE ELETRICISTA (SGSP)</v>
          </cell>
          <cell r="E3971" t="str">
            <v>H</v>
          </cell>
          <cell r="F3971">
            <v>19.559999999999999</v>
          </cell>
          <cell r="G3971">
            <v>1.5</v>
          </cell>
          <cell r="I3971">
            <v>29.3505</v>
          </cell>
        </row>
        <row r="3972">
          <cell r="C3972">
            <v>54474</v>
          </cell>
          <cell r="D3972" t="str">
            <v>DISJUNTOR CX. MOLD. BIP. - DISP. TERMOMAG. AJUST. - 200A</v>
          </cell>
          <cell r="E3972" t="str">
            <v>Un</v>
          </cell>
          <cell r="F3972">
            <v>7614.6</v>
          </cell>
          <cell r="G3972">
            <v>1</v>
          </cell>
          <cell r="I3972">
            <v>7614.6</v>
          </cell>
        </row>
        <row r="3973">
          <cell r="A3973">
            <v>90837</v>
          </cell>
          <cell r="B3973" t="str">
            <v>DISJUNTOR CX MOLDADA BIPOLAR 250A C/ DISPARADOR TERM/MAGNET. AJUSTÁVEL</v>
          </cell>
          <cell r="H3973" t="str">
            <v>UN</v>
          </cell>
          <cell r="J3973">
            <v>8464.01</v>
          </cell>
        </row>
        <row r="3974">
          <cell r="C3974">
            <v>1037</v>
          </cell>
          <cell r="D3974" t="str">
            <v>ELETROTÉCNICO MONTADOR (SGSP)</v>
          </cell>
          <cell r="E3974" t="str">
            <v>H</v>
          </cell>
          <cell r="F3974">
            <v>44.05</v>
          </cell>
          <cell r="G3974">
            <v>0.5</v>
          </cell>
          <cell r="I3974">
            <v>22.026900000000001</v>
          </cell>
        </row>
        <row r="3975">
          <cell r="C3975">
            <v>2041</v>
          </cell>
          <cell r="D3975" t="str">
            <v>ELETRICISTA (SGSP)</v>
          </cell>
          <cell r="E3975" t="str">
            <v>H</v>
          </cell>
          <cell r="F3975">
            <v>26.73</v>
          </cell>
          <cell r="G3975">
            <v>1.5</v>
          </cell>
          <cell r="I3975">
            <v>40.100700000000003</v>
          </cell>
        </row>
        <row r="3976">
          <cell r="C3976">
            <v>2044</v>
          </cell>
          <cell r="D3976" t="str">
            <v>AJUDANTE DE ELETRICISTA (SGSP)</v>
          </cell>
          <cell r="E3976" t="str">
            <v>H</v>
          </cell>
          <cell r="F3976">
            <v>19.559999999999999</v>
          </cell>
          <cell r="G3976">
            <v>1.5</v>
          </cell>
          <cell r="I3976">
            <v>29.3505</v>
          </cell>
        </row>
        <row r="3977">
          <cell r="C3977">
            <v>54476</v>
          </cell>
          <cell r="D3977" t="str">
            <v>DISJUNTOR CX. MOLD. BIP. - DISP. TERMOMAG. AJUST. - 250A</v>
          </cell>
          <cell r="E3977" t="str">
            <v>Un</v>
          </cell>
          <cell r="F3977">
            <v>8372.5300000000007</v>
          </cell>
          <cell r="G3977">
            <v>1</v>
          </cell>
          <cell r="I3977">
            <v>8372.5300000000007</v>
          </cell>
        </row>
        <row r="3978">
          <cell r="A3978">
            <v>90846</v>
          </cell>
          <cell r="B3978" t="str">
            <v>DISJUNTOR CAIXA MOLDADA TRIPOLAR 100A COM DISPARADOR TERMOMAGNÉTICO AJUSTÁVEL</v>
          </cell>
          <cell r="H3978" t="str">
            <v>UN</v>
          </cell>
          <cell r="J3978">
            <v>1157.08</v>
          </cell>
        </row>
        <row r="3979">
          <cell r="C3979">
            <v>1037</v>
          </cell>
          <cell r="D3979" t="str">
            <v>ELETROTÉCNICO MONTADOR (SGSP)</v>
          </cell>
          <cell r="E3979" t="str">
            <v>H</v>
          </cell>
          <cell r="F3979">
            <v>44.05</v>
          </cell>
          <cell r="G3979">
            <v>0.6</v>
          </cell>
          <cell r="I3979">
            <v>26.432200000000002</v>
          </cell>
        </row>
        <row r="3980">
          <cell r="C3980">
            <v>2041</v>
          </cell>
          <cell r="D3980" t="str">
            <v>ELETRICISTA (SGSP)</v>
          </cell>
          <cell r="E3980" t="str">
            <v>H</v>
          </cell>
          <cell r="F3980">
            <v>26.73</v>
          </cell>
          <cell r="G3980">
            <v>1.8</v>
          </cell>
          <cell r="I3980">
            <v>48.120899999999999</v>
          </cell>
        </row>
        <row r="3981">
          <cell r="C3981">
            <v>2044</v>
          </cell>
          <cell r="D3981" t="str">
            <v>AJUDANTE DE ELETRICISTA (SGSP)</v>
          </cell>
          <cell r="E3981" t="str">
            <v>H</v>
          </cell>
          <cell r="F3981">
            <v>19.559999999999999</v>
          </cell>
          <cell r="G3981">
            <v>1.8</v>
          </cell>
          <cell r="I3981">
            <v>35.220599999999997</v>
          </cell>
        </row>
        <row r="3982">
          <cell r="C3982">
            <v>54485</v>
          </cell>
          <cell r="D3982" t="str">
            <v>DISJUNTOR CX. MOLD. TRIP.  C/ DISPARADOR TÉRMICO AJUSTÁVEL E MAGNÉTICO FIXO - 100A</v>
          </cell>
          <cell r="E3982" t="str">
            <v>Un</v>
          </cell>
          <cell r="F3982">
            <v>1047.31</v>
          </cell>
          <cell r="G3982">
            <v>1</v>
          </cell>
          <cell r="I3982">
            <v>1047.31</v>
          </cell>
        </row>
        <row r="3983">
          <cell r="A3983">
            <v>90847</v>
          </cell>
          <cell r="B3983" t="str">
            <v>DISJUNTOR CAIXA MOLDADA TRIPOLAR 125A COM DISPARADOR TERMOMAGNÉTICO AJUSTÁVEL</v>
          </cell>
          <cell r="H3983" t="str">
            <v>UN</v>
          </cell>
          <cell r="J3983">
            <v>1157.08</v>
          </cell>
        </row>
        <row r="3984">
          <cell r="C3984">
            <v>1037</v>
          </cell>
          <cell r="D3984" t="str">
            <v>ELETROTÉCNICO MONTADOR (SGSP)</v>
          </cell>
          <cell r="E3984" t="str">
            <v>H</v>
          </cell>
          <cell r="F3984">
            <v>44.05</v>
          </cell>
          <cell r="G3984">
            <v>0.6</v>
          </cell>
          <cell r="I3984">
            <v>26.432200000000002</v>
          </cell>
        </row>
        <row r="3985">
          <cell r="C3985">
            <v>2041</v>
          </cell>
          <cell r="D3985" t="str">
            <v>ELETRICISTA (SGSP)</v>
          </cell>
          <cell r="E3985" t="str">
            <v>H</v>
          </cell>
          <cell r="F3985">
            <v>26.73</v>
          </cell>
          <cell r="G3985">
            <v>1.8</v>
          </cell>
          <cell r="I3985">
            <v>48.120899999999999</v>
          </cell>
        </row>
        <row r="3986">
          <cell r="C3986">
            <v>2044</v>
          </cell>
          <cell r="D3986" t="str">
            <v>AJUDANTE DE ELETRICISTA (SGSP)</v>
          </cell>
          <cell r="E3986" t="str">
            <v>H</v>
          </cell>
          <cell r="F3986">
            <v>19.559999999999999</v>
          </cell>
          <cell r="G3986">
            <v>1.8</v>
          </cell>
          <cell r="I3986">
            <v>35.220599999999997</v>
          </cell>
        </row>
        <row r="3987">
          <cell r="C3987">
            <v>54486</v>
          </cell>
          <cell r="D3987" t="str">
            <v>DISJUNTOR CX. MOLD. TRIP.  C/ DISPARADOR TÉRMICO AJUSTÁVEL E MAGNÉTICO FIXO - 125A</v>
          </cell>
          <cell r="E3987" t="str">
            <v>Un</v>
          </cell>
          <cell r="F3987">
            <v>1047.31</v>
          </cell>
          <cell r="G3987">
            <v>1</v>
          </cell>
          <cell r="I3987">
            <v>1047.31</v>
          </cell>
        </row>
        <row r="3988">
          <cell r="A3988">
            <v>90848</v>
          </cell>
          <cell r="B3988" t="str">
            <v>DISJUNTOR CAIXA MOLDADA TRIPOLAR 150A COM DISPARADOR TERMOMAGNÉTICO AJUSTÁVEL</v>
          </cell>
          <cell r="H3988" t="str">
            <v>UN</v>
          </cell>
          <cell r="J3988">
            <v>1144.1099999999999</v>
          </cell>
        </row>
        <row r="3989">
          <cell r="C3989">
            <v>1037</v>
          </cell>
          <cell r="D3989" t="str">
            <v>ELETROTÉCNICO MONTADOR (SGSP)</v>
          </cell>
          <cell r="E3989" t="str">
            <v>H</v>
          </cell>
          <cell r="F3989">
            <v>44.05</v>
          </cell>
          <cell r="G3989">
            <v>0.6</v>
          </cell>
          <cell r="I3989">
            <v>26.432200000000002</v>
          </cell>
        </row>
        <row r="3990">
          <cell r="C3990">
            <v>2041</v>
          </cell>
          <cell r="D3990" t="str">
            <v>ELETRICISTA (SGSP)</v>
          </cell>
          <cell r="E3990" t="str">
            <v>H</v>
          </cell>
          <cell r="F3990">
            <v>26.73</v>
          </cell>
          <cell r="G3990">
            <v>1.8</v>
          </cell>
          <cell r="I3990">
            <v>48.120899999999999</v>
          </cell>
        </row>
        <row r="3991">
          <cell r="C3991">
            <v>2044</v>
          </cell>
          <cell r="D3991" t="str">
            <v>AJUDANTE DE ELETRICISTA (SGSP)</v>
          </cell>
          <cell r="E3991" t="str">
            <v>H</v>
          </cell>
          <cell r="F3991">
            <v>19.559999999999999</v>
          </cell>
          <cell r="G3991">
            <v>1.8</v>
          </cell>
          <cell r="I3991">
            <v>35.220599999999997</v>
          </cell>
        </row>
        <row r="3992">
          <cell r="C3992">
            <v>54487</v>
          </cell>
          <cell r="D3992" t="str">
            <v>DISJUNTOR CX. MOLD. TRIP.  C/ DISPARADOR TÉRMICO AJUSTÁVEL E MAGNÉTICO FIXO - 150A</v>
          </cell>
          <cell r="E3992" t="str">
            <v>Un</v>
          </cell>
          <cell r="F3992">
            <v>1034.3399999999999</v>
          </cell>
          <cell r="G3992">
            <v>1</v>
          </cell>
          <cell r="I3992">
            <v>1034.3399999999999</v>
          </cell>
        </row>
        <row r="3993">
          <cell r="A3993">
            <v>90850</v>
          </cell>
          <cell r="B3993" t="str">
            <v>DISJUNTOR CAIXA MOLDADA TRIPOLAR 200A COM DISPARADOR TERMOMAGNÉTICO AJUSTÁVEL</v>
          </cell>
          <cell r="H3993" t="str">
            <v>UN</v>
          </cell>
          <cell r="J3993">
            <v>2045.3</v>
          </cell>
        </row>
        <row r="3994">
          <cell r="C3994">
            <v>1037</v>
          </cell>
          <cell r="D3994" t="str">
            <v>ELETROTÉCNICO MONTADOR (SGSP)</v>
          </cell>
          <cell r="E3994" t="str">
            <v>H</v>
          </cell>
          <cell r="F3994">
            <v>44.05</v>
          </cell>
          <cell r="G3994">
            <v>0.6</v>
          </cell>
          <cell r="I3994">
            <v>26.432200000000002</v>
          </cell>
        </row>
        <row r="3995">
          <cell r="C3995">
            <v>2041</v>
          </cell>
          <cell r="D3995" t="str">
            <v>ELETRICISTA (SGSP)</v>
          </cell>
          <cell r="E3995" t="str">
            <v>H</v>
          </cell>
          <cell r="F3995">
            <v>26.73</v>
          </cell>
          <cell r="G3995">
            <v>2.1</v>
          </cell>
          <cell r="I3995">
            <v>56.141100000000002</v>
          </cell>
        </row>
        <row r="3996">
          <cell r="C3996">
            <v>2044</v>
          </cell>
          <cell r="D3996" t="str">
            <v>AJUDANTE DE ELETRICISTA (SGSP)</v>
          </cell>
          <cell r="E3996" t="str">
            <v>H</v>
          </cell>
          <cell r="F3996">
            <v>19.559999999999999</v>
          </cell>
          <cell r="G3996">
            <v>2.1</v>
          </cell>
          <cell r="I3996">
            <v>41.090699999999998</v>
          </cell>
        </row>
        <row r="3997">
          <cell r="C3997">
            <v>54489</v>
          </cell>
          <cell r="D3997" t="str">
            <v>DISJUNTOR CX. MOLD. TRIP. - DISP. TERMOMAG. AJUST. - 200A</v>
          </cell>
          <cell r="E3997" t="str">
            <v>Un</v>
          </cell>
          <cell r="F3997">
            <v>1921.64</v>
          </cell>
          <cell r="G3997">
            <v>1</v>
          </cell>
          <cell r="I3997">
            <v>1921.64</v>
          </cell>
        </row>
        <row r="3998">
          <cell r="A3998">
            <v>90852</v>
          </cell>
          <cell r="B3998" t="str">
            <v>DISJUNTOR CAIXA MOLDADA TRIPOLAR 250A COM DISPARADOR TERMOMAGNÉTICO AJUSTÁVEL</v>
          </cell>
          <cell r="H3998" t="str">
            <v>UN</v>
          </cell>
          <cell r="J3998">
            <v>2045.3</v>
          </cell>
        </row>
        <row r="3999">
          <cell r="C3999">
            <v>1037</v>
          </cell>
          <cell r="D3999" t="str">
            <v>ELETROTÉCNICO MONTADOR (SGSP)</v>
          </cell>
          <cell r="E3999" t="str">
            <v>H</v>
          </cell>
          <cell r="F3999">
            <v>44.05</v>
          </cell>
          <cell r="G3999">
            <v>0.6</v>
          </cell>
          <cell r="I3999">
            <v>26.432200000000002</v>
          </cell>
        </row>
        <row r="4000">
          <cell r="C4000">
            <v>2041</v>
          </cell>
          <cell r="D4000" t="str">
            <v>ELETRICISTA (SGSP)</v>
          </cell>
          <cell r="E4000" t="str">
            <v>H</v>
          </cell>
          <cell r="F4000">
            <v>26.73</v>
          </cell>
          <cell r="G4000">
            <v>2.1</v>
          </cell>
          <cell r="I4000">
            <v>56.141100000000002</v>
          </cell>
        </row>
        <row r="4001">
          <cell r="C4001">
            <v>2044</v>
          </cell>
          <cell r="D4001" t="str">
            <v>AJUDANTE DE ELETRICISTA (SGSP)</v>
          </cell>
          <cell r="E4001" t="str">
            <v>H</v>
          </cell>
          <cell r="F4001">
            <v>19.559999999999999</v>
          </cell>
          <cell r="G4001">
            <v>2.1</v>
          </cell>
          <cell r="I4001">
            <v>41.090699999999998</v>
          </cell>
        </row>
        <row r="4002">
          <cell r="C4002">
            <v>54491</v>
          </cell>
          <cell r="D4002" t="str">
            <v>DISJUNTOR CX. MOLD. TRIP. - DISP. TERMOMAG. AJUST. - 250A</v>
          </cell>
          <cell r="E4002" t="str">
            <v>Un</v>
          </cell>
          <cell r="F4002">
            <v>1921.64</v>
          </cell>
          <cell r="G4002">
            <v>1</v>
          </cell>
          <cell r="I4002">
            <v>1921.64</v>
          </cell>
        </row>
        <row r="4003">
          <cell r="A4003">
            <v>90853</v>
          </cell>
          <cell r="B4003" t="str">
            <v>DISJUNTOR CAIXA MOLDADA TRIPOLAR 300A COM DISPARADOR TERMOMAGNÉTICO AJUSTÁVEL</v>
          </cell>
          <cell r="H4003" t="str">
            <v>UN</v>
          </cell>
          <cell r="J4003">
            <v>2054.56</v>
          </cell>
        </row>
        <row r="4004">
          <cell r="C4004">
            <v>1037</v>
          </cell>
          <cell r="D4004" t="str">
            <v>ELETROTÉCNICO MONTADOR (SGSP)</v>
          </cell>
          <cell r="E4004" t="str">
            <v>H</v>
          </cell>
          <cell r="F4004">
            <v>44.05</v>
          </cell>
          <cell r="G4004">
            <v>0.6</v>
          </cell>
          <cell r="I4004">
            <v>26.432200000000002</v>
          </cell>
        </row>
        <row r="4005">
          <cell r="C4005">
            <v>2041</v>
          </cell>
          <cell r="D4005" t="str">
            <v>ELETRICISTA (SGSP)</v>
          </cell>
          <cell r="E4005" t="str">
            <v>H</v>
          </cell>
          <cell r="F4005">
            <v>26.73</v>
          </cell>
          <cell r="G4005">
            <v>2.2999999999999998</v>
          </cell>
          <cell r="I4005">
            <v>61.4878</v>
          </cell>
        </row>
        <row r="4006">
          <cell r="C4006">
            <v>2044</v>
          </cell>
          <cell r="D4006" t="str">
            <v>AJUDANTE DE ELETRICISTA (SGSP)</v>
          </cell>
          <cell r="E4006" t="str">
            <v>H</v>
          </cell>
          <cell r="F4006">
            <v>19.559999999999999</v>
          </cell>
          <cell r="G4006">
            <v>2.2999999999999998</v>
          </cell>
          <cell r="I4006">
            <v>45.004100000000001</v>
          </cell>
        </row>
        <row r="4007">
          <cell r="C4007">
            <v>54492</v>
          </cell>
          <cell r="D4007" t="str">
            <v>DISJUNTOR CX. MOLD. TRIP. - DISP. TERMOMAG. AJUST. - 300A</v>
          </cell>
          <cell r="E4007" t="str">
            <v>Un</v>
          </cell>
          <cell r="F4007">
            <v>1921.64</v>
          </cell>
          <cell r="G4007">
            <v>1</v>
          </cell>
          <cell r="I4007">
            <v>1921.64</v>
          </cell>
        </row>
        <row r="4008">
          <cell r="A4008">
            <v>90855</v>
          </cell>
          <cell r="B4008" t="str">
            <v>DISJUNTOR CAIXA MOLDADA TRIPOLAR 400A COM DISPARADOR TERMOMAGNÉTICO AJUSTÁVEL</v>
          </cell>
          <cell r="H4008" t="str">
            <v>UN</v>
          </cell>
          <cell r="J4008">
            <v>2054.56</v>
          </cell>
        </row>
        <row r="4009">
          <cell r="C4009">
            <v>1037</v>
          </cell>
          <cell r="D4009" t="str">
            <v>ELETROTÉCNICO MONTADOR (SGSP)</v>
          </cell>
          <cell r="E4009" t="str">
            <v>H</v>
          </cell>
          <cell r="F4009">
            <v>44.05</v>
          </cell>
          <cell r="G4009">
            <v>0.6</v>
          </cell>
          <cell r="I4009">
            <v>26.432200000000002</v>
          </cell>
        </row>
        <row r="4010">
          <cell r="C4010">
            <v>2041</v>
          </cell>
          <cell r="D4010" t="str">
            <v>ELETRICISTA (SGSP)</v>
          </cell>
          <cell r="E4010" t="str">
            <v>H</v>
          </cell>
          <cell r="F4010">
            <v>26.73</v>
          </cell>
          <cell r="G4010">
            <v>2.2999999999999998</v>
          </cell>
          <cell r="I4010">
            <v>61.4878</v>
          </cell>
        </row>
        <row r="4011">
          <cell r="C4011">
            <v>2044</v>
          </cell>
          <cell r="D4011" t="str">
            <v>AJUDANTE DE ELETRICISTA (SGSP)</v>
          </cell>
          <cell r="E4011" t="str">
            <v>H</v>
          </cell>
          <cell r="F4011">
            <v>19.559999999999999</v>
          </cell>
          <cell r="G4011">
            <v>2.2999999999999998</v>
          </cell>
          <cell r="I4011">
            <v>45.004100000000001</v>
          </cell>
        </row>
        <row r="4012">
          <cell r="C4012">
            <v>54494</v>
          </cell>
          <cell r="D4012" t="str">
            <v>DISJUNTOR CX. MOLD. TRIP. - DISP. TERMOMAG. AJUST. - 400A</v>
          </cell>
          <cell r="E4012" t="str">
            <v>Un</v>
          </cell>
          <cell r="F4012">
            <v>1921.64</v>
          </cell>
          <cell r="G4012">
            <v>1</v>
          </cell>
          <cell r="I4012">
            <v>1921.64</v>
          </cell>
        </row>
        <row r="4013">
          <cell r="A4013">
            <v>90856</v>
          </cell>
          <cell r="B4013" t="str">
            <v>DISJUNTOR CAIXA MOLDADA TRIPOLAR 450A COM DISPARADOR TERMOMAGNÉTICO AJUSTÁVEL</v>
          </cell>
          <cell r="H4013" t="str">
            <v>UN</v>
          </cell>
          <cell r="J4013">
            <v>3620.9</v>
          </cell>
        </row>
        <row r="4014">
          <cell r="C4014">
            <v>1037</v>
          </cell>
          <cell r="D4014" t="str">
            <v>ELETROTÉCNICO MONTADOR (SGSP)</v>
          </cell>
          <cell r="E4014" t="str">
            <v>H</v>
          </cell>
          <cell r="F4014">
            <v>44.05</v>
          </cell>
          <cell r="G4014">
            <v>0.6</v>
          </cell>
          <cell r="I4014">
            <v>26.432200000000002</v>
          </cell>
        </row>
        <row r="4015">
          <cell r="C4015">
            <v>2041</v>
          </cell>
          <cell r="D4015" t="str">
            <v>ELETRICISTA (SGSP)</v>
          </cell>
          <cell r="E4015" t="str">
            <v>H</v>
          </cell>
          <cell r="F4015">
            <v>26.73</v>
          </cell>
          <cell r="G4015">
            <v>2.6</v>
          </cell>
          <cell r="I4015">
            <v>69.507999999999996</v>
          </cell>
        </row>
        <row r="4016">
          <cell r="C4016">
            <v>2044</v>
          </cell>
          <cell r="D4016" t="str">
            <v>AJUDANTE DE ELETRICISTA (SGSP)</v>
          </cell>
          <cell r="E4016" t="str">
            <v>H</v>
          </cell>
          <cell r="F4016">
            <v>19.559999999999999</v>
          </cell>
          <cell r="G4016">
            <v>2.6</v>
          </cell>
          <cell r="I4016">
            <v>50.874200000000002</v>
          </cell>
        </row>
        <row r="4017">
          <cell r="C4017">
            <v>54495</v>
          </cell>
          <cell r="D4017" t="str">
            <v>DISJUNTOR CX. MOLD. TRIP. - DISP. TERMOMAG. AJUST. - 450A</v>
          </cell>
          <cell r="E4017" t="str">
            <v>Un</v>
          </cell>
          <cell r="F4017">
            <v>3474.09</v>
          </cell>
          <cell r="G4017">
            <v>1</v>
          </cell>
          <cell r="I4017">
            <v>3474.09</v>
          </cell>
        </row>
        <row r="4018">
          <cell r="A4018">
            <v>90858</v>
          </cell>
          <cell r="B4018" t="str">
            <v>DISJUNTOR CAIXA MOLDADA TRIPOLAR 630A COM DISPARADOR TERMOMAGNÉTICO AJUSTÁVEL</v>
          </cell>
          <cell r="H4018" t="str">
            <v>UN</v>
          </cell>
          <cell r="J4018">
            <v>3620.9</v>
          </cell>
        </row>
        <row r="4019">
          <cell r="C4019">
            <v>1037</v>
          </cell>
          <cell r="D4019" t="str">
            <v>ELETROTÉCNICO MONTADOR (SGSP)</v>
          </cell>
          <cell r="E4019" t="str">
            <v>H</v>
          </cell>
          <cell r="F4019">
            <v>44.05</v>
          </cell>
          <cell r="G4019">
            <v>0.6</v>
          </cell>
          <cell r="I4019">
            <v>26.432200000000002</v>
          </cell>
        </row>
        <row r="4020">
          <cell r="C4020">
            <v>2041</v>
          </cell>
          <cell r="D4020" t="str">
            <v>ELETRICISTA (SGSP)</v>
          </cell>
          <cell r="E4020" t="str">
            <v>H</v>
          </cell>
          <cell r="F4020">
            <v>26.73</v>
          </cell>
          <cell r="G4020">
            <v>2.6</v>
          </cell>
          <cell r="I4020">
            <v>69.507999999999996</v>
          </cell>
        </row>
        <row r="4021">
          <cell r="C4021">
            <v>2044</v>
          </cell>
          <cell r="D4021" t="str">
            <v>AJUDANTE DE ELETRICISTA (SGSP)</v>
          </cell>
          <cell r="E4021" t="str">
            <v>H</v>
          </cell>
          <cell r="F4021">
            <v>19.559999999999999</v>
          </cell>
          <cell r="G4021">
            <v>2.6</v>
          </cell>
          <cell r="I4021">
            <v>50.874200000000002</v>
          </cell>
        </row>
        <row r="4022">
          <cell r="C4022">
            <v>54497</v>
          </cell>
          <cell r="D4022" t="str">
            <v>DISJUNTOR CX. MOLD. TRIP. - DISP. TERMOMAG. AJUST. - 630A</v>
          </cell>
          <cell r="E4022" t="str">
            <v>Un</v>
          </cell>
          <cell r="F4022">
            <v>3474.09</v>
          </cell>
          <cell r="G4022">
            <v>1</v>
          </cell>
          <cell r="I4022">
            <v>3474.09</v>
          </cell>
        </row>
        <row r="4023">
          <cell r="A4023">
            <v>90880</v>
          </cell>
          <cell r="B4023" t="str">
            <v>DISJUNTOR TERMOMAGNÉTICO DIFERENCIAL BIPOLAR - 16A - SENSIBILIDADE 30MA - 230V</v>
          </cell>
          <cell r="H4023" t="str">
            <v>UN</v>
          </cell>
          <cell r="J4023">
            <v>740.68</v>
          </cell>
        </row>
        <row r="4024">
          <cell r="C4024">
            <v>1037</v>
          </cell>
          <cell r="D4024" t="str">
            <v>ELETROTÉCNICO MONTADOR (SGSP)</v>
          </cell>
          <cell r="E4024" t="str">
            <v>H</v>
          </cell>
          <cell r="F4024">
            <v>44.05</v>
          </cell>
          <cell r="G4024">
            <v>0.5</v>
          </cell>
          <cell r="I4024">
            <v>22.026900000000001</v>
          </cell>
        </row>
        <row r="4025">
          <cell r="C4025">
            <v>2041</v>
          </cell>
          <cell r="D4025" t="str">
            <v>ELETRICISTA (SGSP)</v>
          </cell>
          <cell r="E4025" t="str">
            <v>H</v>
          </cell>
          <cell r="F4025">
            <v>26.73</v>
          </cell>
          <cell r="G4025">
            <v>1.2</v>
          </cell>
          <cell r="I4025">
            <v>32.080599999999997</v>
          </cell>
        </row>
        <row r="4026">
          <cell r="C4026">
            <v>2044</v>
          </cell>
          <cell r="D4026" t="str">
            <v>AJUDANTE DE ELETRICISTA (SGSP)</v>
          </cell>
          <cell r="E4026" t="str">
            <v>H</v>
          </cell>
          <cell r="F4026">
            <v>19.559999999999999</v>
          </cell>
          <cell r="G4026">
            <v>1.2</v>
          </cell>
          <cell r="I4026">
            <v>23.480399999999999</v>
          </cell>
        </row>
        <row r="4027">
          <cell r="C4027">
            <v>54101</v>
          </cell>
          <cell r="D4027" t="str">
            <v>DISJUNTOR DE PROTEÇÃO DIFERENCIAL RESIDUAL - 30MA/230V - 2 PÓLOS - 16A</v>
          </cell>
          <cell r="E4027" t="str">
            <v>Un</v>
          </cell>
          <cell r="F4027">
            <v>663.09</v>
          </cell>
          <cell r="G4027">
            <v>1</v>
          </cell>
          <cell r="I4027">
            <v>663.09</v>
          </cell>
        </row>
        <row r="4028">
          <cell r="A4028">
            <v>90881</v>
          </cell>
          <cell r="B4028" t="str">
            <v>DISJUNTOR TERMOMAGNÉTICO DIFERENCIAL BIPOLAR - 20A - SENSIBILIDADE 30MA - 230V</v>
          </cell>
          <cell r="H4028" t="str">
            <v>UN</v>
          </cell>
          <cell r="J4028">
            <v>612.91</v>
          </cell>
        </row>
        <row r="4029">
          <cell r="C4029">
            <v>1037</v>
          </cell>
          <cell r="D4029" t="str">
            <v>ELETROTÉCNICO MONTADOR (SGSP)</v>
          </cell>
          <cell r="E4029" t="str">
            <v>H</v>
          </cell>
          <cell r="F4029">
            <v>44.05</v>
          </cell>
          <cell r="G4029">
            <v>0.5</v>
          </cell>
          <cell r="I4029">
            <v>22.026900000000001</v>
          </cell>
        </row>
        <row r="4030">
          <cell r="C4030">
            <v>2041</v>
          </cell>
          <cell r="D4030" t="str">
            <v>ELETRICISTA (SGSP)</v>
          </cell>
          <cell r="E4030" t="str">
            <v>H</v>
          </cell>
          <cell r="F4030">
            <v>26.73</v>
          </cell>
          <cell r="G4030">
            <v>1.2</v>
          </cell>
          <cell r="I4030">
            <v>32.080599999999997</v>
          </cell>
        </row>
        <row r="4031">
          <cell r="C4031">
            <v>2044</v>
          </cell>
          <cell r="D4031" t="str">
            <v>AJUDANTE DE ELETRICISTA (SGSP)</v>
          </cell>
          <cell r="E4031" t="str">
            <v>H</v>
          </cell>
          <cell r="F4031">
            <v>19.559999999999999</v>
          </cell>
          <cell r="G4031">
            <v>1.2</v>
          </cell>
          <cell r="I4031">
            <v>23.480399999999999</v>
          </cell>
        </row>
        <row r="4032">
          <cell r="C4032">
            <v>54102</v>
          </cell>
          <cell r="D4032" t="str">
            <v>DISJUNTOR DE PROTEÇÃO DIFERENCIAL RESIDUAL - 30MA/230V - 2 PÓLOS - 20A</v>
          </cell>
          <cell r="E4032" t="str">
            <v>Un</v>
          </cell>
          <cell r="F4032">
            <v>535.32000000000005</v>
          </cell>
          <cell r="G4032">
            <v>1</v>
          </cell>
          <cell r="I4032">
            <v>535.32000000000005</v>
          </cell>
        </row>
        <row r="4033">
          <cell r="A4033">
            <v>90882</v>
          </cell>
          <cell r="B4033" t="str">
            <v>DISJUNTOR TERMOMAGNÉTICO DIFERENCIAL BIPOLAR - 25A - SENSIBILIDADE 30MA - 240V</v>
          </cell>
          <cell r="H4033" t="str">
            <v>UN</v>
          </cell>
          <cell r="J4033">
            <v>598.54</v>
          </cell>
        </row>
        <row r="4034">
          <cell r="C4034">
            <v>1037</v>
          </cell>
          <cell r="D4034" t="str">
            <v>ELETROTÉCNICO MONTADOR (SGSP)</v>
          </cell>
          <cell r="E4034" t="str">
            <v>H</v>
          </cell>
          <cell r="F4034">
            <v>44.05</v>
          </cell>
          <cell r="G4034">
            <v>0.5</v>
          </cell>
          <cell r="I4034">
            <v>22.026900000000001</v>
          </cell>
        </row>
        <row r="4035">
          <cell r="C4035">
            <v>2041</v>
          </cell>
          <cell r="D4035" t="str">
            <v>ELETRICISTA (SGSP)</v>
          </cell>
          <cell r="E4035" t="str">
            <v>H</v>
          </cell>
          <cell r="F4035">
            <v>26.73</v>
          </cell>
          <cell r="G4035">
            <v>1.2</v>
          </cell>
          <cell r="I4035">
            <v>32.080599999999997</v>
          </cell>
        </row>
        <row r="4036">
          <cell r="C4036">
            <v>2044</v>
          </cell>
          <cell r="D4036" t="str">
            <v>AJUDANTE DE ELETRICISTA (SGSP)</v>
          </cell>
          <cell r="E4036" t="str">
            <v>H</v>
          </cell>
          <cell r="F4036">
            <v>19.559999999999999</v>
          </cell>
          <cell r="G4036">
            <v>1.2</v>
          </cell>
          <cell r="I4036">
            <v>23.480399999999999</v>
          </cell>
        </row>
        <row r="4037">
          <cell r="C4037">
            <v>54103</v>
          </cell>
          <cell r="D4037" t="str">
            <v>DISJUNTOR DE PROTEÇÃO DIFERENCIAL RESIDUAL - 30MA/240V - 2 PÓLOS  - 25A</v>
          </cell>
          <cell r="E4037" t="str">
            <v>Un</v>
          </cell>
          <cell r="F4037">
            <v>520.95000000000005</v>
          </cell>
          <cell r="G4037">
            <v>1</v>
          </cell>
          <cell r="I4037">
            <v>520.95000000000005</v>
          </cell>
        </row>
        <row r="4038">
          <cell r="A4038">
            <v>90883</v>
          </cell>
          <cell r="B4038" t="str">
            <v>DISJUNTOR TERMOMAGNÉTICO DIFERENCIAL BIPOLAR - 32A - SENSIBILIDADE 30MA - 230V</v>
          </cell>
          <cell r="H4038" t="str">
            <v>UN</v>
          </cell>
          <cell r="J4038">
            <v>577.4</v>
          </cell>
        </row>
        <row r="4039">
          <cell r="C4039">
            <v>1037</v>
          </cell>
          <cell r="D4039" t="str">
            <v>ELETROTÉCNICO MONTADOR (SGSP)</v>
          </cell>
          <cell r="E4039" t="str">
            <v>H</v>
          </cell>
          <cell r="F4039">
            <v>44.05</v>
          </cell>
          <cell r="G4039">
            <v>0.5</v>
          </cell>
          <cell r="I4039">
            <v>22.026900000000001</v>
          </cell>
        </row>
        <row r="4040">
          <cell r="C4040">
            <v>2041</v>
          </cell>
          <cell r="D4040" t="str">
            <v>ELETRICISTA (SGSP)</v>
          </cell>
          <cell r="E4040" t="str">
            <v>H</v>
          </cell>
          <cell r="F4040">
            <v>26.73</v>
          </cell>
          <cell r="G4040">
            <v>1.3</v>
          </cell>
          <cell r="I4040">
            <v>34.753999999999998</v>
          </cell>
        </row>
        <row r="4041">
          <cell r="C4041">
            <v>2044</v>
          </cell>
          <cell r="D4041" t="str">
            <v>AJUDANTE DE ELETRICISTA (SGSP)</v>
          </cell>
          <cell r="E4041" t="str">
            <v>H</v>
          </cell>
          <cell r="F4041">
            <v>19.559999999999999</v>
          </cell>
          <cell r="G4041">
            <v>1.3</v>
          </cell>
          <cell r="I4041">
            <v>25.437100000000001</v>
          </cell>
        </row>
        <row r="4042">
          <cell r="C4042">
            <v>54104</v>
          </cell>
          <cell r="D4042" t="str">
            <v>DISJUNTOR DE PROTEÇÃO DIFERENCIAL RESIDUAL - 30MA/230V - 2 PÓLOS - 32A</v>
          </cell>
          <cell r="E4042" t="str">
            <v>Un</v>
          </cell>
          <cell r="F4042">
            <v>495.18</v>
          </cell>
          <cell r="G4042">
            <v>1</v>
          </cell>
          <cell r="I4042">
            <v>495.18</v>
          </cell>
        </row>
        <row r="4043">
          <cell r="A4043">
            <v>90885</v>
          </cell>
          <cell r="B4043" t="str">
            <v>DISJUNTOR TERMOMAGNÉTICO DIFERENCIAL BIPOLAR - 40A - SENSIBILIDADE 30MA - 240V</v>
          </cell>
          <cell r="H4043" t="str">
            <v>UN</v>
          </cell>
          <cell r="J4043">
            <v>753.33</v>
          </cell>
        </row>
        <row r="4044">
          <cell r="C4044">
            <v>1037</v>
          </cell>
          <cell r="D4044" t="str">
            <v>ELETROTÉCNICO MONTADOR (SGSP)</v>
          </cell>
          <cell r="E4044" t="str">
            <v>H</v>
          </cell>
          <cell r="F4044">
            <v>44.05</v>
          </cell>
          <cell r="G4044">
            <v>0.5</v>
          </cell>
          <cell r="I4044">
            <v>22.026900000000001</v>
          </cell>
        </row>
        <row r="4045">
          <cell r="C4045">
            <v>2041</v>
          </cell>
          <cell r="D4045" t="str">
            <v>ELETRICISTA (SGSP)</v>
          </cell>
          <cell r="E4045" t="str">
            <v>H</v>
          </cell>
          <cell r="F4045">
            <v>26.73</v>
          </cell>
          <cell r="G4045">
            <v>1.5</v>
          </cell>
          <cell r="I4045">
            <v>40.100700000000003</v>
          </cell>
        </row>
        <row r="4046">
          <cell r="C4046">
            <v>2044</v>
          </cell>
          <cell r="D4046" t="str">
            <v>AJUDANTE DE ELETRICISTA (SGSP)</v>
          </cell>
          <cell r="E4046" t="str">
            <v>H</v>
          </cell>
          <cell r="F4046">
            <v>19.559999999999999</v>
          </cell>
          <cell r="G4046">
            <v>1.5</v>
          </cell>
          <cell r="I4046">
            <v>29.3505</v>
          </cell>
        </row>
        <row r="4047">
          <cell r="C4047">
            <v>54106</v>
          </cell>
          <cell r="D4047" t="str">
            <v>DISJUNTOR DE PROTEÇÃO DIFERENCIAL RESIDUAL - 30MA/240V - 2 PÓLOS - 40A</v>
          </cell>
          <cell r="E4047" t="str">
            <v>Un</v>
          </cell>
          <cell r="F4047">
            <v>661.85</v>
          </cell>
          <cell r="G4047">
            <v>1</v>
          </cell>
          <cell r="I4047">
            <v>661.85</v>
          </cell>
        </row>
        <row r="4048">
          <cell r="A4048">
            <v>90886</v>
          </cell>
          <cell r="B4048" t="str">
            <v>DISJUNTOR TERMOMAGNÉTICO DIFERENCIAL BIPOLAR - 63A - SENSIBILIDADE 30MA - 240V</v>
          </cell>
          <cell r="H4048" t="str">
            <v>UN</v>
          </cell>
          <cell r="J4048">
            <v>867.2</v>
          </cell>
        </row>
        <row r="4049">
          <cell r="C4049">
            <v>1037</v>
          </cell>
          <cell r="D4049" t="str">
            <v>ELETROTÉCNICO MONTADOR (SGSP)</v>
          </cell>
          <cell r="E4049" t="str">
            <v>H</v>
          </cell>
          <cell r="F4049">
            <v>44.05</v>
          </cell>
          <cell r="G4049">
            <v>0.5</v>
          </cell>
          <cell r="I4049">
            <v>22.026900000000001</v>
          </cell>
        </row>
        <row r="4050">
          <cell r="C4050">
            <v>2041</v>
          </cell>
          <cell r="D4050" t="str">
            <v>ELETRICISTA (SGSP)</v>
          </cell>
          <cell r="E4050" t="str">
            <v>H</v>
          </cell>
          <cell r="F4050">
            <v>26.73</v>
          </cell>
          <cell r="G4050">
            <v>1.7</v>
          </cell>
          <cell r="I4050">
            <v>45.447499999999998</v>
          </cell>
        </row>
        <row r="4051">
          <cell r="C4051">
            <v>2044</v>
          </cell>
          <cell r="D4051" t="str">
            <v>AJUDANTE DE ELETRICISTA (SGSP)</v>
          </cell>
          <cell r="E4051" t="str">
            <v>H</v>
          </cell>
          <cell r="F4051">
            <v>19.559999999999999</v>
          </cell>
          <cell r="G4051">
            <v>1.7</v>
          </cell>
          <cell r="I4051">
            <v>33.2639</v>
          </cell>
        </row>
        <row r="4052">
          <cell r="C4052">
            <v>54107</v>
          </cell>
          <cell r="D4052" t="str">
            <v>DISJUNTOR DE PROTEÇÃO DIFERENCIAL RESIDUAL - 30MA/240V - 2 PÓLOS - 63 A</v>
          </cell>
          <cell r="E4052" t="str">
            <v>Un</v>
          </cell>
          <cell r="F4052">
            <v>766.46</v>
          </cell>
          <cell r="G4052">
            <v>1</v>
          </cell>
          <cell r="I4052">
            <v>766.46</v>
          </cell>
        </row>
        <row r="4053">
          <cell r="A4053">
            <v>90890</v>
          </cell>
          <cell r="B4053" t="str">
            <v>DISJUNTOR TERMOMAGNÉTICO DIFERENCIAL TRIPOLAR - 63A - SENSIBILIDADE 30MA - 240V</v>
          </cell>
          <cell r="H4053" t="str">
            <v>UN</v>
          </cell>
          <cell r="J4053">
            <v>1166.0999999999999</v>
          </cell>
        </row>
        <row r="4054">
          <cell r="C4054">
            <v>1037</v>
          </cell>
          <cell r="D4054" t="str">
            <v>ELETROTÉCNICO MONTADOR (SGSP)</v>
          </cell>
          <cell r="E4054" t="str">
            <v>H</v>
          </cell>
          <cell r="F4054">
            <v>44.05</v>
          </cell>
          <cell r="G4054">
            <v>0.5</v>
          </cell>
          <cell r="I4054">
            <v>22.026900000000001</v>
          </cell>
        </row>
        <row r="4055">
          <cell r="C4055">
            <v>2041</v>
          </cell>
          <cell r="D4055" t="str">
            <v>ELETRICISTA (SGSP)</v>
          </cell>
          <cell r="E4055" t="str">
            <v>H</v>
          </cell>
          <cell r="F4055">
            <v>26.73</v>
          </cell>
          <cell r="G4055">
            <v>1.8</v>
          </cell>
          <cell r="I4055">
            <v>48.120899999999999</v>
          </cell>
        </row>
        <row r="4056">
          <cell r="C4056">
            <v>2044</v>
          </cell>
          <cell r="D4056" t="str">
            <v>AJUDANTE DE ELETRICISTA (SGSP)</v>
          </cell>
          <cell r="E4056" t="str">
            <v>H</v>
          </cell>
          <cell r="F4056">
            <v>19.559999999999999</v>
          </cell>
          <cell r="G4056">
            <v>1.8</v>
          </cell>
          <cell r="I4056">
            <v>35.220599999999997</v>
          </cell>
        </row>
        <row r="4057">
          <cell r="C4057">
            <v>54111</v>
          </cell>
          <cell r="D4057" t="str">
            <v>DISJUNTOR DE PROTEÇÃO DIFERENCIAL RESIDUAL - 30MA/240V - 3 PÓLOS - 63A</v>
          </cell>
          <cell r="E4057" t="str">
            <v>Un</v>
          </cell>
          <cell r="F4057">
            <v>1060.73</v>
          </cell>
          <cell r="G4057">
            <v>1</v>
          </cell>
          <cell r="I4057">
            <v>1060.73</v>
          </cell>
        </row>
        <row r="4058">
          <cell r="A4058">
            <v>90932</v>
          </cell>
          <cell r="B4058" t="str">
            <v>LUMINÁRIA INDUSTRIAL, CORPO REFLETOR REPUXADO EM CHAPA DE ALUMÍNIO ANODIZADO E SELADO - FLANGE DE FIXAÇÃO EM LIGA DE ALUMÍNIO FUNDIDO  PARA LÂMPADA DE VAPOR DE MERCÚRIO ATÉ 400W</v>
          </cell>
          <cell r="H4058" t="str">
            <v>UN</v>
          </cell>
          <cell r="J4058">
            <v>544.66</v>
          </cell>
        </row>
        <row r="4059">
          <cell r="C4059">
            <v>2041</v>
          </cell>
          <cell r="D4059" t="str">
            <v>ELETRICISTA (SGSP)</v>
          </cell>
          <cell r="E4059" t="str">
            <v>H</v>
          </cell>
          <cell r="F4059">
            <v>26.73</v>
          </cell>
          <cell r="G4059">
            <v>3</v>
          </cell>
          <cell r="I4059">
            <v>80.201499999999996</v>
          </cell>
        </row>
        <row r="4060">
          <cell r="C4060">
            <v>2044</v>
          </cell>
          <cell r="D4060" t="str">
            <v>AJUDANTE DE ELETRICISTA (SGSP)</v>
          </cell>
          <cell r="E4060" t="str">
            <v>H</v>
          </cell>
          <cell r="F4060">
            <v>19.559999999999999</v>
          </cell>
          <cell r="G4060">
            <v>3</v>
          </cell>
          <cell r="I4060">
            <v>58.701000000000001</v>
          </cell>
        </row>
        <row r="4061">
          <cell r="C4061">
            <v>55660</v>
          </cell>
          <cell r="D4061" t="str">
            <v>LUMINÁRIA INDUSTRIAL REFLETOR REPUXADO EM ALUMÍNIO ANODIZ. C/ GRADE DE PROTEÇÃO GALV. P/ LÂMP. VAPOR DE MERC. DE 400W</v>
          </cell>
          <cell r="E4061" t="str">
            <v>Un</v>
          </cell>
          <cell r="F4061">
            <v>217.9</v>
          </cell>
          <cell r="G4061">
            <v>1</v>
          </cell>
          <cell r="I4061">
            <v>217.9</v>
          </cell>
        </row>
        <row r="4062">
          <cell r="C4062">
            <v>56047</v>
          </cell>
          <cell r="D4062" t="str">
            <v>REATOR PARA LÂMPADA VAPOR DE MERCÚRIO - 400W / 220V</v>
          </cell>
          <cell r="E4062" t="str">
            <v>Un</v>
          </cell>
          <cell r="F4062">
            <v>83.28</v>
          </cell>
          <cell r="G4062">
            <v>1</v>
          </cell>
          <cell r="I4062">
            <v>83.28</v>
          </cell>
        </row>
        <row r="4063">
          <cell r="C4063">
            <v>56441</v>
          </cell>
          <cell r="D4063" t="str">
            <v>LÂMPADA VAPOR DE MERCÚRIO - 220V - 400W</v>
          </cell>
          <cell r="E4063" t="str">
            <v>Un</v>
          </cell>
          <cell r="F4063">
            <v>104.58</v>
          </cell>
          <cell r="G4063">
            <v>1</v>
          </cell>
          <cell r="I4063">
            <v>104.58</v>
          </cell>
        </row>
        <row r="4064">
          <cell r="A4064">
            <v>90935</v>
          </cell>
          <cell r="B4064" t="str">
            <v>PROJETOR DE ALUMÍNIO FUNDIDO COM VIDRO PARA LÂMPADA ATÉ 500W</v>
          </cell>
          <cell r="H4064" t="str">
            <v>UN</v>
          </cell>
          <cell r="J4064">
            <v>587.65</v>
          </cell>
        </row>
        <row r="4065">
          <cell r="C4065">
            <v>2041</v>
          </cell>
          <cell r="D4065" t="str">
            <v>ELETRICISTA (SGSP)</v>
          </cell>
          <cell r="E4065" t="str">
            <v>H</v>
          </cell>
          <cell r="F4065">
            <v>26.73</v>
          </cell>
          <cell r="G4065">
            <v>3</v>
          </cell>
          <cell r="I4065">
            <v>80.201499999999996</v>
          </cell>
        </row>
        <row r="4066">
          <cell r="C4066">
            <v>2044</v>
          </cell>
          <cell r="D4066" t="str">
            <v>AJUDANTE DE ELETRICISTA (SGSP)</v>
          </cell>
          <cell r="E4066" t="str">
            <v>H</v>
          </cell>
          <cell r="F4066">
            <v>19.559999999999999</v>
          </cell>
          <cell r="G4066">
            <v>3</v>
          </cell>
          <cell r="I4066">
            <v>58.701000000000001</v>
          </cell>
        </row>
        <row r="4067">
          <cell r="C4067">
            <v>55675</v>
          </cell>
          <cell r="D4067" t="str">
            <v>PROJETOR ALUMÍNIO FUNDIDO C/ VIDRO P/ LÂMPADA ATÉ 500W</v>
          </cell>
          <cell r="E4067" t="str">
            <v>Un</v>
          </cell>
          <cell r="F4067">
            <v>448.75</v>
          </cell>
          <cell r="G4067">
            <v>1</v>
          </cell>
          <cell r="I4067">
            <v>448.75</v>
          </cell>
        </row>
        <row r="4068">
          <cell r="A4068">
            <v>90936</v>
          </cell>
          <cell r="B4068" t="str">
            <v>PROJETOR DE ALUMÍNIO FUNDIDO COM VIDRO PARA LÂMPADA ATÉ 1000W</v>
          </cell>
          <cell r="H4068" t="str">
            <v>UN</v>
          </cell>
          <cell r="J4068">
            <v>945.41</v>
          </cell>
        </row>
        <row r="4069">
          <cell r="C4069">
            <v>2041</v>
          </cell>
          <cell r="D4069" t="str">
            <v>ELETRICISTA (SGSP)</v>
          </cell>
          <cell r="E4069" t="str">
            <v>H</v>
          </cell>
          <cell r="F4069">
            <v>26.73</v>
          </cell>
          <cell r="G4069">
            <v>2.5</v>
          </cell>
          <cell r="I4069">
            <v>66.834599999999995</v>
          </cell>
        </row>
        <row r="4070">
          <cell r="C4070">
            <v>2044</v>
          </cell>
          <cell r="D4070" t="str">
            <v>AJUDANTE DE ELETRICISTA (SGSP)</v>
          </cell>
          <cell r="E4070" t="str">
            <v>H</v>
          </cell>
          <cell r="F4070">
            <v>19.559999999999999</v>
          </cell>
          <cell r="G4070">
            <v>2.5</v>
          </cell>
          <cell r="I4070">
            <v>48.917499999999997</v>
          </cell>
        </row>
        <row r="4071">
          <cell r="C4071">
            <v>55676</v>
          </cell>
          <cell r="D4071" t="str">
            <v>PROJETOR FECHADO EM ALUMÍNIO FUNDIDO COM LENTE PLANA DE CRISTAL TEMPERADO PARA LÂMPADA VAPOR METÁLICO DE 1000W</v>
          </cell>
          <cell r="E4071" t="str">
            <v>Un</v>
          </cell>
          <cell r="F4071">
            <v>829.66</v>
          </cell>
          <cell r="G4071">
            <v>1</v>
          </cell>
          <cell r="I4071">
            <v>829.66</v>
          </cell>
        </row>
        <row r="4072">
          <cell r="A4072">
            <v>90937</v>
          </cell>
          <cell r="B4072" t="str">
            <v>PROJETOR DE ALUMÍNIO REPUXADO COM VIDRO PARA LÂMPADA ATÉ 400W</v>
          </cell>
          <cell r="H4072" t="str">
            <v>UN</v>
          </cell>
          <cell r="J4072">
            <v>498.41</v>
          </cell>
        </row>
        <row r="4073">
          <cell r="C4073">
            <v>2041</v>
          </cell>
          <cell r="D4073" t="str">
            <v>ELETRICISTA (SGSP)</v>
          </cell>
          <cell r="E4073" t="str">
            <v>H</v>
          </cell>
          <cell r="F4073">
            <v>26.73</v>
          </cell>
          <cell r="G4073">
            <v>1.5</v>
          </cell>
          <cell r="I4073">
            <v>40.100700000000003</v>
          </cell>
        </row>
        <row r="4074">
          <cell r="C4074">
            <v>2044</v>
          </cell>
          <cell r="D4074" t="str">
            <v>AJUDANTE DE ELETRICISTA (SGSP)</v>
          </cell>
          <cell r="E4074" t="str">
            <v>H</v>
          </cell>
          <cell r="F4074">
            <v>19.559999999999999</v>
          </cell>
          <cell r="G4074">
            <v>1.5</v>
          </cell>
          <cell r="I4074">
            <v>29.3505</v>
          </cell>
        </row>
        <row r="4075">
          <cell r="C4075">
            <v>55672</v>
          </cell>
          <cell r="D4075" t="str">
            <v>PROJETOR FECHADO REFLETOR REPUXADO EM ALUM. ANODIZ. C/LENTE PLANA DE CRISTAL TEMP. P/ LÂMPADA VAPOR DE MERCÚRIO DE 400W</v>
          </cell>
          <cell r="E4075" t="str">
            <v>Un</v>
          </cell>
          <cell r="F4075">
            <v>428.96</v>
          </cell>
          <cell r="G4075">
            <v>1</v>
          </cell>
          <cell r="I4075">
            <v>428.96</v>
          </cell>
        </row>
        <row r="4076">
          <cell r="A4076">
            <v>90938</v>
          </cell>
          <cell r="B4076" t="str">
            <v>PROJETOR PARA USO EXTERNO COM LÂMPADA LED DE 100W - COMPLETA</v>
          </cell>
          <cell r="H4076" t="str">
            <v>UN</v>
          </cell>
          <cell r="J4076">
            <v>264.98</v>
          </cell>
        </row>
        <row r="4077">
          <cell r="C4077">
            <v>2041</v>
          </cell>
          <cell r="D4077" t="str">
            <v>ELETRICISTA (SGSP)</v>
          </cell>
          <cell r="E4077" t="str">
            <v>H</v>
          </cell>
          <cell r="F4077">
            <v>26.73</v>
          </cell>
          <cell r="G4077">
            <v>1</v>
          </cell>
          <cell r="I4077">
            <v>26.733799999999999</v>
          </cell>
        </row>
        <row r="4078">
          <cell r="C4078">
            <v>2044</v>
          </cell>
          <cell r="D4078" t="str">
            <v>AJUDANTE DE ELETRICISTA (SGSP)</v>
          </cell>
          <cell r="E4078" t="str">
            <v>H</v>
          </cell>
          <cell r="F4078">
            <v>19.559999999999999</v>
          </cell>
          <cell r="G4078">
            <v>1</v>
          </cell>
          <cell r="I4078">
            <v>19.567</v>
          </cell>
        </row>
        <row r="4079">
          <cell r="C4079">
            <v>55677</v>
          </cell>
          <cell r="D4079" t="str">
            <v>PROJETOR PARA USO EXTERNO PARA LAMPADA DE LED DE 100 W COM LAMPADA - FORMATO RETANGULAR, CORPO DE ALUMINIO E DIFUSOR DE VIDRO- PROTOTIPO COMERCIAL  (INTRAL )</v>
          </cell>
          <cell r="E4079" t="str">
            <v>Un</v>
          </cell>
          <cell r="F4079">
            <v>218.68</v>
          </cell>
          <cell r="G4079">
            <v>1</v>
          </cell>
          <cell r="I4079">
            <v>218.68</v>
          </cell>
        </row>
        <row r="4080">
          <cell r="A4080">
            <v>90939</v>
          </cell>
          <cell r="B4080" t="str">
            <v>PROJETOR PARA USO EXTERNO COM LÂMPADA LED DE 150W - COMPLETA</v>
          </cell>
          <cell r="H4080" t="str">
            <v>UN</v>
          </cell>
          <cell r="J4080">
            <v>357.96</v>
          </cell>
        </row>
        <row r="4081">
          <cell r="C4081">
            <v>2041</v>
          </cell>
          <cell r="D4081" t="str">
            <v>ELETRICISTA (SGSP)</v>
          </cell>
          <cell r="E4081" t="str">
            <v>H</v>
          </cell>
          <cell r="F4081">
            <v>26.73</v>
          </cell>
          <cell r="G4081">
            <v>1.1000000000000001</v>
          </cell>
          <cell r="I4081">
            <v>29.4072</v>
          </cell>
        </row>
        <row r="4082">
          <cell r="C4082">
            <v>2044</v>
          </cell>
          <cell r="D4082" t="str">
            <v>AJUDANTE DE ELETRICISTA (SGSP)</v>
          </cell>
          <cell r="E4082" t="str">
            <v>H</v>
          </cell>
          <cell r="F4082">
            <v>19.559999999999999</v>
          </cell>
          <cell r="G4082">
            <v>1.1000000000000001</v>
          </cell>
          <cell r="I4082">
            <v>21.523700000000002</v>
          </cell>
        </row>
        <row r="4083">
          <cell r="C4083">
            <v>55678</v>
          </cell>
          <cell r="D4083" t="str">
            <v>PROJETOR PARA USO EXTERNO PARA LAMPADA DE LED DE 150 W COM LAMPADA - FORMATO RETANGULAR, CORPO DE ALUMINIO E DIFUSOR DE VIDRO- PROTOTIPO COMERCIAL  (INTRAL )</v>
          </cell>
          <cell r="E4083" t="str">
            <v>Un</v>
          </cell>
          <cell r="F4083">
            <v>307.02999999999997</v>
          </cell>
          <cell r="G4083">
            <v>1</v>
          </cell>
          <cell r="I4083">
            <v>307.02999999999997</v>
          </cell>
        </row>
        <row r="4084">
          <cell r="A4084">
            <v>90943</v>
          </cell>
          <cell r="B4084" t="str">
            <v>LUMINÁRIA BLINDADA EM ALUMÍNIO FUNDIDO DE EMBUTIR ATÉ 200W</v>
          </cell>
          <cell r="H4084" t="str">
            <v>UN</v>
          </cell>
          <cell r="J4084">
            <v>334.82</v>
          </cell>
        </row>
        <row r="4085">
          <cell r="C4085">
            <v>2041</v>
          </cell>
          <cell r="D4085" t="str">
            <v>ELETRICISTA (SGSP)</v>
          </cell>
          <cell r="E4085" t="str">
            <v>H</v>
          </cell>
          <cell r="F4085">
            <v>26.73</v>
          </cell>
          <cell r="G4085">
            <v>1</v>
          </cell>
          <cell r="I4085">
            <v>26.733799999999999</v>
          </cell>
        </row>
        <row r="4086">
          <cell r="C4086">
            <v>2044</v>
          </cell>
          <cell r="D4086" t="str">
            <v>AJUDANTE DE ELETRICISTA (SGSP)</v>
          </cell>
          <cell r="E4086" t="str">
            <v>H</v>
          </cell>
          <cell r="F4086">
            <v>19.559999999999999</v>
          </cell>
          <cell r="G4086">
            <v>1</v>
          </cell>
          <cell r="I4086">
            <v>19.567</v>
          </cell>
        </row>
        <row r="4087">
          <cell r="C4087">
            <v>55604</v>
          </cell>
          <cell r="D4087" t="str">
            <v>LUMINÁRIA BLINDADA EM ALUMÍNIO FUNDIDO DE EMBUTIR ATÉ 200W</v>
          </cell>
          <cell r="E4087" t="str">
            <v>Un</v>
          </cell>
          <cell r="F4087">
            <v>274.25</v>
          </cell>
          <cell r="G4087">
            <v>1</v>
          </cell>
          <cell r="I4087">
            <v>274.25</v>
          </cell>
        </row>
        <row r="4088">
          <cell r="C4088">
            <v>56468</v>
          </cell>
          <cell r="D4088" t="str">
            <v>LÂMPADA COMPACTA MINI FLUORESCENTE COM REATOR E SOQUETE INCORPORADOS - 25W</v>
          </cell>
          <cell r="E4088" t="str">
            <v>Un</v>
          </cell>
          <cell r="F4088">
            <v>14.27</v>
          </cell>
          <cell r="G4088">
            <v>1</v>
          </cell>
          <cell r="I4088">
            <v>14.27</v>
          </cell>
        </row>
        <row r="4089">
          <cell r="A4089">
            <v>90944</v>
          </cell>
          <cell r="B4089" t="str">
            <v>LUMINÁRIA BLINDADA EM ALUMÍNIO FUNDIDO, DE SOBREPOR, TIPO "TARTARUGA" PARA 1 LÂMPADA DE ATÉ 200W</v>
          </cell>
          <cell r="H4089" t="str">
            <v>UN</v>
          </cell>
          <cell r="J4089">
            <v>439.46</v>
          </cell>
        </row>
        <row r="4090">
          <cell r="C4090">
            <v>2041</v>
          </cell>
          <cell r="D4090" t="str">
            <v>ELETRICISTA (SGSP)</v>
          </cell>
          <cell r="E4090" t="str">
            <v>H</v>
          </cell>
          <cell r="F4090">
            <v>26.73</v>
          </cell>
          <cell r="G4090">
            <v>0.8</v>
          </cell>
          <cell r="I4090">
            <v>21.387</v>
          </cell>
        </row>
        <row r="4091">
          <cell r="C4091">
            <v>2044</v>
          </cell>
          <cell r="D4091" t="str">
            <v>AJUDANTE DE ELETRICISTA (SGSP)</v>
          </cell>
          <cell r="E4091" t="str">
            <v>H</v>
          </cell>
          <cell r="F4091">
            <v>19.559999999999999</v>
          </cell>
          <cell r="G4091">
            <v>0.8</v>
          </cell>
          <cell r="I4091">
            <v>15.653600000000001</v>
          </cell>
        </row>
        <row r="4092">
          <cell r="C4092">
            <v>55603</v>
          </cell>
          <cell r="D4092" t="str">
            <v>LUMINÁRIA BLINDADA EM ALUMÍNIO FUNDIDO TARTARUGA ATÉ 200W</v>
          </cell>
          <cell r="E4092" t="str">
            <v>Un</v>
          </cell>
          <cell r="F4092">
            <v>388.15</v>
          </cell>
          <cell r="G4092">
            <v>1</v>
          </cell>
          <cell r="I4092">
            <v>388.15</v>
          </cell>
        </row>
        <row r="4093">
          <cell r="C4093">
            <v>56468</v>
          </cell>
          <cell r="D4093" t="str">
            <v>LÂMPADA COMPACTA MINI FLUORESCENTE COM REATOR E SOQUETE INCORPORADOS - 25W</v>
          </cell>
          <cell r="E4093" t="str">
            <v>Un</v>
          </cell>
          <cell r="F4093">
            <v>14.27</v>
          </cell>
          <cell r="G4093">
            <v>1</v>
          </cell>
          <cell r="I4093">
            <v>14.27</v>
          </cell>
        </row>
        <row r="4094">
          <cell r="A4094">
            <v>90950</v>
          </cell>
          <cell r="B4094" t="str">
            <v>LUMINÁRIA COMERCIAL DE SOBREPOR COM DIFUSOR TRANSPARENTE OU FOSCO PARA 2 LÂMPADAS TUBULARES DE LED 9/10W - COMPLETA</v>
          </cell>
          <cell r="H4094" t="str">
            <v>UN</v>
          </cell>
          <cell r="J4094">
            <v>253.65</v>
          </cell>
        </row>
        <row r="4095">
          <cell r="C4095">
            <v>2041</v>
          </cell>
          <cell r="D4095" t="str">
            <v>ELETRICISTA (SGSP)</v>
          </cell>
          <cell r="E4095" t="str">
            <v>H</v>
          </cell>
          <cell r="F4095">
            <v>26.73</v>
          </cell>
          <cell r="G4095">
            <v>1.1000000000000001</v>
          </cell>
          <cell r="I4095">
            <v>29.4072</v>
          </cell>
        </row>
        <row r="4096">
          <cell r="C4096">
            <v>2044</v>
          </cell>
          <cell r="D4096" t="str">
            <v>AJUDANTE DE ELETRICISTA (SGSP)</v>
          </cell>
          <cell r="E4096" t="str">
            <v>H</v>
          </cell>
          <cell r="F4096">
            <v>19.559999999999999</v>
          </cell>
          <cell r="G4096">
            <v>1.1000000000000001</v>
          </cell>
          <cell r="I4096">
            <v>21.523700000000002</v>
          </cell>
        </row>
        <row r="4097">
          <cell r="C4097">
            <v>55801</v>
          </cell>
          <cell r="D4097" t="str">
            <v>LUMINÁRIA COMERCIAL DE SOBREPOR COM DIFUSOR TRANSPARENTE OU FOSCO 2 LED TUBULAR 18/20 W</v>
          </cell>
          <cell r="E4097" t="str">
            <v>Un</v>
          </cell>
          <cell r="F4097">
            <v>155.30000000000001</v>
          </cell>
          <cell r="G4097">
            <v>1</v>
          </cell>
          <cell r="I4097">
            <v>155.30000000000001</v>
          </cell>
        </row>
        <row r="4098">
          <cell r="C4098">
            <v>55805</v>
          </cell>
          <cell r="D4098" t="str">
            <v>LÂMPADA LED TUBULAR T8 DE 10W - BASE G13 - IRC&gt;=80</v>
          </cell>
          <cell r="E4098" t="str">
            <v>Un</v>
          </cell>
          <cell r="F4098">
            <v>20.29</v>
          </cell>
          <cell r="G4098">
            <v>2</v>
          </cell>
          <cell r="I4098">
            <v>40.58</v>
          </cell>
        </row>
        <row r="4099">
          <cell r="C4099">
            <v>59038</v>
          </cell>
          <cell r="D4099" t="str">
            <v>SOQUETE PARA LAMPADA TUBULAR</v>
          </cell>
          <cell r="E4099" t="str">
            <v>Un</v>
          </cell>
          <cell r="F4099">
            <v>1.71</v>
          </cell>
          <cell r="G4099">
            <v>4</v>
          </cell>
          <cell r="I4099">
            <v>6.84</v>
          </cell>
        </row>
        <row r="4100">
          <cell r="A4100">
            <v>90951</v>
          </cell>
          <cell r="B4100" t="str">
            <v>LUMINÁRIA COMERCIAL DE SOBREPOR COM DIFUSOR TRANSPARENTE OU FOSCO PARA 2 LÂMPADAS TUBULARES DE LED 18/20W - COMPLETA</v>
          </cell>
          <cell r="H4100" t="str">
            <v>UN</v>
          </cell>
          <cell r="J4100">
            <v>275.25</v>
          </cell>
        </row>
        <row r="4101">
          <cell r="C4101">
            <v>2041</v>
          </cell>
          <cell r="D4101" t="str">
            <v>ELETRICISTA (SGSP)</v>
          </cell>
          <cell r="E4101" t="str">
            <v>H</v>
          </cell>
          <cell r="F4101">
            <v>26.73</v>
          </cell>
          <cell r="G4101">
            <v>1.2</v>
          </cell>
          <cell r="I4101">
            <v>32.080599999999997</v>
          </cell>
        </row>
        <row r="4102">
          <cell r="C4102">
            <v>2044</v>
          </cell>
          <cell r="D4102" t="str">
            <v>AJUDANTE DE ELETRICISTA (SGSP)</v>
          </cell>
          <cell r="E4102" t="str">
            <v>H</v>
          </cell>
          <cell r="F4102">
            <v>19.559999999999999</v>
          </cell>
          <cell r="G4102">
            <v>1.2</v>
          </cell>
          <cell r="I4102">
            <v>23.480399999999999</v>
          </cell>
        </row>
        <row r="4103">
          <cell r="C4103">
            <v>55802</v>
          </cell>
          <cell r="D4103" t="str">
            <v>LUMINÁRIA COMERCIAL DE SOBREPOR COM DIFUSOR TRANSPARENTE OU FOSCO 2 LED TUBULAR 9/10 W</v>
          </cell>
          <cell r="E4103" t="str">
            <v>Un</v>
          </cell>
          <cell r="F4103">
            <v>120.95</v>
          </cell>
          <cell r="G4103">
            <v>1</v>
          </cell>
          <cell r="I4103">
            <v>120.95</v>
          </cell>
        </row>
        <row r="4104">
          <cell r="C4104">
            <v>56492</v>
          </cell>
          <cell r="D4104" t="str">
            <v>LAMPADA DE LED TUBULAR 18/20 W</v>
          </cell>
          <cell r="E4104" t="str">
            <v>Un</v>
          </cell>
          <cell r="F4104">
            <v>45.95</v>
          </cell>
          <cell r="G4104">
            <v>2</v>
          </cell>
          <cell r="I4104">
            <v>91.9</v>
          </cell>
        </row>
        <row r="4105">
          <cell r="C4105">
            <v>59038</v>
          </cell>
          <cell r="D4105" t="str">
            <v>SOQUETE PARA LAMPADA TUBULAR</v>
          </cell>
          <cell r="E4105" t="str">
            <v>Un</v>
          </cell>
          <cell r="F4105">
            <v>1.71</v>
          </cell>
          <cell r="G4105">
            <v>4</v>
          </cell>
          <cell r="I4105">
            <v>6.84</v>
          </cell>
        </row>
        <row r="4106">
          <cell r="A4106">
            <v>90952</v>
          </cell>
          <cell r="B4106" t="str">
            <v>LUMINÁRIA COMERCIAL DE EMBUTIR COM DIFUSOR TRANSPARENTE OU FOSCO PARA 2 LÂMPADAS TUBULARES T8 DE 10W - BASE G13-IRC&gt;=80 - COMPLETA</v>
          </cell>
          <cell r="H4106" t="str">
            <v>UN</v>
          </cell>
          <cell r="J4106">
            <v>262.91000000000003</v>
          </cell>
        </row>
        <row r="4107">
          <cell r="C4107">
            <v>2041</v>
          </cell>
          <cell r="D4107" t="str">
            <v>ELETRICISTA (SGSP)</v>
          </cell>
          <cell r="E4107" t="str">
            <v>H</v>
          </cell>
          <cell r="F4107">
            <v>26.73</v>
          </cell>
          <cell r="G4107">
            <v>1.3</v>
          </cell>
          <cell r="I4107">
            <v>34.753999999999998</v>
          </cell>
        </row>
        <row r="4108">
          <cell r="C4108">
            <v>2044</v>
          </cell>
          <cell r="D4108" t="str">
            <v>AJUDANTE DE ELETRICISTA (SGSP)</v>
          </cell>
          <cell r="E4108" t="str">
            <v>H</v>
          </cell>
          <cell r="F4108">
            <v>19.559999999999999</v>
          </cell>
          <cell r="G4108">
            <v>1.3</v>
          </cell>
          <cell r="I4108">
            <v>25.437100000000001</v>
          </cell>
        </row>
        <row r="4109">
          <cell r="C4109">
            <v>55801</v>
          </cell>
          <cell r="D4109" t="str">
            <v>LUMINÁRIA COMERCIAL DE SOBREPOR COM DIFUSOR TRANSPARENTE OU FOSCO 2 LED TUBULAR 18/20 W</v>
          </cell>
          <cell r="E4109" t="str">
            <v>Un</v>
          </cell>
          <cell r="F4109">
            <v>155.30000000000001</v>
          </cell>
          <cell r="G4109">
            <v>1</v>
          </cell>
          <cell r="I4109">
            <v>155.30000000000001</v>
          </cell>
        </row>
        <row r="4110">
          <cell r="C4110">
            <v>55805</v>
          </cell>
          <cell r="D4110" t="str">
            <v>LÂMPADA LED TUBULAR T8 DE 10W - BASE G13 - IRC&gt;=80</v>
          </cell>
          <cell r="E4110" t="str">
            <v>Un</v>
          </cell>
          <cell r="F4110">
            <v>20.29</v>
          </cell>
          <cell r="G4110">
            <v>2</v>
          </cell>
          <cell r="I4110">
            <v>40.58</v>
          </cell>
        </row>
        <row r="4111">
          <cell r="C4111">
            <v>59038</v>
          </cell>
          <cell r="D4111" t="str">
            <v>SOQUETE PARA LAMPADA TUBULAR</v>
          </cell>
          <cell r="E4111" t="str">
            <v>Un</v>
          </cell>
          <cell r="F4111">
            <v>1.71</v>
          </cell>
          <cell r="G4111">
            <v>4</v>
          </cell>
          <cell r="I4111">
            <v>6.84</v>
          </cell>
        </row>
        <row r="4112">
          <cell r="A4112">
            <v>90953</v>
          </cell>
          <cell r="B4112" t="str">
            <v>LUMINÁRIA COMERCIAL DE EMBUTIR COM DIFUSOR TRANSPARENTE OU FOSCO PARA 2 LÂMPADAS TUBULARES DE LED 18/20W - COMPLETA</v>
          </cell>
          <cell r="H4112" t="str">
            <v>UN</v>
          </cell>
          <cell r="J4112">
            <v>284.51</v>
          </cell>
        </row>
        <row r="4113">
          <cell r="C4113">
            <v>2041</v>
          </cell>
          <cell r="D4113" t="str">
            <v>ELETRICISTA (SGSP)</v>
          </cell>
          <cell r="E4113" t="str">
            <v>H</v>
          </cell>
          <cell r="F4113">
            <v>26.73</v>
          </cell>
          <cell r="G4113">
            <v>1.4</v>
          </cell>
          <cell r="I4113">
            <v>37.427399999999999</v>
          </cell>
        </row>
        <row r="4114">
          <cell r="C4114">
            <v>2044</v>
          </cell>
          <cell r="D4114" t="str">
            <v>AJUDANTE DE ELETRICISTA (SGSP)</v>
          </cell>
          <cell r="E4114" t="str">
            <v>H</v>
          </cell>
          <cell r="F4114">
            <v>19.559999999999999</v>
          </cell>
          <cell r="G4114">
            <v>1.4</v>
          </cell>
          <cell r="I4114">
            <v>27.393799999999999</v>
          </cell>
        </row>
        <row r="4115">
          <cell r="C4115">
            <v>55802</v>
          </cell>
          <cell r="D4115" t="str">
            <v>LUMINÁRIA COMERCIAL DE SOBREPOR COM DIFUSOR TRANSPARENTE OU FOSCO 2 LED TUBULAR 9/10 W</v>
          </cell>
          <cell r="E4115" t="str">
            <v>Un</v>
          </cell>
          <cell r="F4115">
            <v>120.95</v>
          </cell>
          <cell r="G4115">
            <v>1</v>
          </cell>
          <cell r="I4115">
            <v>120.95</v>
          </cell>
        </row>
        <row r="4116">
          <cell r="C4116">
            <v>56492</v>
          </cell>
          <cell r="D4116" t="str">
            <v>LAMPADA DE LED TUBULAR 18/20 W</v>
          </cell>
          <cell r="E4116" t="str">
            <v>Un</v>
          </cell>
          <cell r="F4116">
            <v>45.95</v>
          </cell>
          <cell r="G4116">
            <v>2</v>
          </cell>
          <cell r="I4116">
            <v>91.9</v>
          </cell>
        </row>
        <row r="4117">
          <cell r="C4117">
            <v>59038</v>
          </cell>
          <cell r="D4117" t="str">
            <v>SOQUETE PARA LAMPADA TUBULAR</v>
          </cell>
          <cell r="E4117" t="str">
            <v>Un</v>
          </cell>
          <cell r="F4117">
            <v>1.71</v>
          </cell>
          <cell r="G4117">
            <v>4</v>
          </cell>
          <cell r="I4117">
            <v>6.84</v>
          </cell>
        </row>
        <row r="4118">
          <cell r="A4118">
            <v>90954</v>
          </cell>
          <cell r="B4118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H4118" t="str">
            <v>UN</v>
          </cell>
          <cell r="J4118">
            <v>237.55</v>
          </cell>
        </row>
        <row r="4119">
          <cell r="C4119">
            <v>2041</v>
          </cell>
          <cell r="D4119" t="str">
            <v>ELETRICISTA (SGSP)</v>
          </cell>
          <cell r="E4119" t="str">
            <v>H</v>
          </cell>
          <cell r="F4119">
            <v>26.73</v>
          </cell>
          <cell r="G4119">
            <v>1.4</v>
          </cell>
          <cell r="I4119">
            <v>37.427399999999999</v>
          </cell>
        </row>
        <row r="4120">
          <cell r="C4120">
            <v>2044</v>
          </cell>
          <cell r="D4120" t="str">
            <v>AJUDANTE DE ELETRICISTA (SGSP)</v>
          </cell>
          <cell r="E4120" t="str">
            <v>H</v>
          </cell>
          <cell r="F4120">
            <v>19.559999999999999</v>
          </cell>
          <cell r="G4120">
            <v>1.4</v>
          </cell>
          <cell r="I4120">
            <v>27.393799999999999</v>
          </cell>
        </row>
        <row r="4121">
          <cell r="C4121">
            <v>55803</v>
          </cell>
          <cell r="D4121" t="str">
            <v>LUMINÁRIA COMERCIAL DE EMBUTIR COM CORPO, ALETAS PLANAS, TAMPA PORTA LAMPADAS, EM CHAPA DE AÇO TRATADA E PINTADA NA COR BRANCA, REFLETOR COM ACABAMENTO ESPECULAR DE ALTO BRILHO PARA 2 LAMPADAS FLUORESCENTES DE 16/20W</v>
          </cell>
          <cell r="E4121" t="str">
            <v>Un</v>
          </cell>
          <cell r="F4121">
            <v>92.02</v>
          </cell>
          <cell r="G4121">
            <v>1</v>
          </cell>
          <cell r="I4121">
            <v>92.02</v>
          </cell>
        </row>
        <row r="4122">
          <cell r="C4122">
            <v>56068</v>
          </cell>
          <cell r="D4122" t="str">
            <v>REATOR ELETRÔNICO AFP PARA LÂMPADA FLUORESCENTE -2X32W - BIVOLT</v>
          </cell>
          <cell r="E4122" t="str">
            <v>Un</v>
          </cell>
          <cell r="F4122">
            <v>45.07</v>
          </cell>
          <cell r="G4122">
            <v>1</v>
          </cell>
          <cell r="I4122">
            <v>45.07</v>
          </cell>
        </row>
        <row r="4123">
          <cell r="C4123">
            <v>56466</v>
          </cell>
          <cell r="D4123" t="str">
            <v>LÂMPADA FLUORESCENTE - 16W</v>
          </cell>
          <cell r="E4123" t="str">
            <v>Un</v>
          </cell>
          <cell r="F4123">
            <v>10.08</v>
          </cell>
          <cell r="G4123">
            <v>2</v>
          </cell>
          <cell r="I4123">
            <v>20.16</v>
          </cell>
        </row>
        <row r="4124">
          <cell r="C4124">
            <v>59032</v>
          </cell>
          <cell r="D4124" t="str">
            <v>SOQUETE ANTIVIBRATÓRIO PARA LÂMPADA FLUORESCENTE SEM PORTA  - STA</v>
          </cell>
          <cell r="E4124" t="str">
            <v>Un</v>
          </cell>
          <cell r="F4124">
            <v>3.87</v>
          </cell>
          <cell r="G4124">
            <v>4</v>
          </cell>
          <cell r="I4124">
            <v>15.48</v>
          </cell>
        </row>
        <row r="4125">
          <cell r="A4125">
            <v>90955</v>
          </cell>
          <cell r="B4125" t="str">
            <v>LUMINÁRIA COMERCIAL DE EMBUTIR COM CORPO, ALETAS PLANAS, TAMPA PORTA LÂMPADAS EM CHAPA DE AÇO TRATADA E PINTADA NA COR BRANCA, REFLETOR COM ACABAMENTO ESPECULAR DE ALTO BRILHO PARA 2 LÂMPADAS FLUORESCENTES DE 32/40W - COMPLETA</v>
          </cell>
          <cell r="H4125" t="str">
            <v>UN</v>
          </cell>
          <cell r="J4125">
            <v>301.76</v>
          </cell>
        </row>
        <row r="4126">
          <cell r="C4126">
            <v>2041</v>
          </cell>
          <cell r="D4126" t="str">
            <v>ELETRICISTA (SGSP)</v>
          </cell>
          <cell r="E4126" t="str">
            <v>H</v>
          </cell>
          <cell r="F4126">
            <v>26.73</v>
          </cell>
          <cell r="G4126">
            <v>1.5</v>
          </cell>
          <cell r="I4126">
            <v>40.100700000000003</v>
          </cell>
        </row>
        <row r="4127">
          <cell r="C4127">
            <v>2044</v>
          </cell>
          <cell r="D4127" t="str">
            <v>AJUDANTE DE ELETRICISTA (SGSP)</v>
          </cell>
          <cell r="E4127" t="str">
            <v>H</v>
          </cell>
          <cell r="F4127">
            <v>19.559999999999999</v>
          </cell>
          <cell r="G4127">
            <v>1.5</v>
          </cell>
          <cell r="I4127">
            <v>29.3505</v>
          </cell>
        </row>
        <row r="4128">
          <cell r="C4128">
            <v>55804</v>
          </cell>
          <cell r="D4128" t="str">
            <v>LUMINÁRIA COMERCIAL DE EMBUTIR COM CORPO, ALETAS PLANAS, TAMPA PORTA LAMPADAS, EM CHAPA DE AÇO TRATADA E PINTADA NA COR BRANCA, REFLETOR COM ACABAMENTO ESPECULAR DE ALTO BRILHO PARA 2 LAMPADAS FLUORESCENTES DE 32/40W</v>
          </cell>
          <cell r="E4128" t="str">
            <v>Un</v>
          </cell>
          <cell r="F4128">
            <v>158.51</v>
          </cell>
          <cell r="G4128">
            <v>1</v>
          </cell>
          <cell r="I4128">
            <v>158.51</v>
          </cell>
        </row>
        <row r="4129">
          <cell r="C4129">
            <v>56066</v>
          </cell>
          <cell r="D4129" t="str">
            <v>REATOR ELETRÔNICO AFP PARA LÂMPADA FLUORESCENTE -1X32W - BIVOLT</v>
          </cell>
          <cell r="E4129" t="str">
            <v>Un</v>
          </cell>
          <cell r="F4129">
            <v>31.2</v>
          </cell>
          <cell r="G4129">
            <v>1</v>
          </cell>
          <cell r="I4129">
            <v>31.2</v>
          </cell>
        </row>
        <row r="4130">
          <cell r="C4130">
            <v>56467</v>
          </cell>
          <cell r="D4130" t="str">
            <v>LÂMPADA FLUORESCENTE - 32W</v>
          </cell>
          <cell r="E4130" t="str">
            <v>Un</v>
          </cell>
          <cell r="F4130">
            <v>13.56</v>
          </cell>
          <cell r="G4130">
            <v>2</v>
          </cell>
          <cell r="I4130">
            <v>27.12</v>
          </cell>
        </row>
        <row r="4131">
          <cell r="C4131">
            <v>59032</v>
          </cell>
          <cell r="D4131" t="str">
            <v>SOQUETE ANTIVIBRATÓRIO PARA LÂMPADA FLUORESCENTE SEM PORTA  - STA</v>
          </cell>
          <cell r="E4131" t="str">
            <v>Un</v>
          </cell>
          <cell r="F4131">
            <v>3.87</v>
          </cell>
          <cell r="G4131">
            <v>4</v>
          </cell>
          <cell r="I4131">
            <v>15.48</v>
          </cell>
        </row>
        <row r="4132">
          <cell r="A4132">
            <v>90957</v>
          </cell>
          <cell r="B4132" t="str">
            <v>LUMINÁRIA HERMÉTICA EM ALUMÍNIO FUNDIDO PARA LÂMPADA ATÉ 250W - COM APROVAÇÃO DE ILUME/ PMSP</v>
          </cell>
          <cell r="H4132" t="str">
            <v>UN</v>
          </cell>
          <cell r="J4132">
            <v>564.37</v>
          </cell>
        </row>
        <row r="4133">
          <cell r="C4133">
            <v>2041</v>
          </cell>
          <cell r="D4133" t="str">
            <v>ELETRICISTA (SGSP)</v>
          </cell>
          <cell r="E4133" t="str">
            <v>H</v>
          </cell>
          <cell r="F4133">
            <v>26.73</v>
          </cell>
          <cell r="G4133">
            <v>2</v>
          </cell>
          <cell r="I4133">
            <v>53.467700000000001</v>
          </cell>
        </row>
        <row r="4134">
          <cell r="C4134">
            <v>2044</v>
          </cell>
          <cell r="D4134" t="str">
            <v>AJUDANTE DE ELETRICISTA (SGSP)</v>
          </cell>
          <cell r="E4134" t="str">
            <v>H</v>
          </cell>
          <cell r="F4134">
            <v>19.559999999999999</v>
          </cell>
          <cell r="G4134">
            <v>2</v>
          </cell>
          <cell r="I4134">
            <v>39.134</v>
          </cell>
        </row>
        <row r="4135">
          <cell r="C4135">
            <v>55661</v>
          </cell>
          <cell r="D4135" t="str">
            <v>LUMINÁRIA PARA ILUMINAÇÃO PÚBLICA PARA LÂMPADA ATÉ 250 W, COM APROVAÇÃO DE ILUME/PMSP</v>
          </cell>
          <cell r="E4135" t="str">
            <v>Un</v>
          </cell>
          <cell r="F4135">
            <v>471.77</v>
          </cell>
          <cell r="G4135">
            <v>1</v>
          </cell>
          <cell r="I4135">
            <v>471.77</v>
          </cell>
        </row>
        <row r="4136">
          <cell r="A4136">
            <v>90967</v>
          </cell>
          <cell r="B4136" t="str">
            <v>LUMINÁRIA INDUSTRIAL, CORPO EM CHAPA DE AÇO TRATADA, PINTADA E REFLETOR EM ALUMÍNIO ANODIZADO DE ALTO BRILHO - 1XT 14W</v>
          </cell>
          <cell r="H4136" t="str">
            <v>UN</v>
          </cell>
          <cell r="J4136">
            <v>183.78</v>
          </cell>
        </row>
        <row r="4137">
          <cell r="C4137">
            <v>2041</v>
          </cell>
          <cell r="D4137" t="str">
            <v>ELETRICISTA (SGSP)</v>
          </cell>
          <cell r="E4137" t="str">
            <v>H</v>
          </cell>
          <cell r="F4137">
            <v>26.73</v>
          </cell>
          <cell r="G4137">
            <v>1.1000000000000001</v>
          </cell>
          <cell r="I4137">
            <v>29.4072</v>
          </cell>
        </row>
        <row r="4138">
          <cell r="C4138">
            <v>2044</v>
          </cell>
          <cell r="D4138" t="str">
            <v>AJUDANTE DE ELETRICISTA (SGSP)</v>
          </cell>
          <cell r="E4138" t="str">
            <v>H</v>
          </cell>
          <cell r="F4138">
            <v>19.559999999999999</v>
          </cell>
          <cell r="G4138">
            <v>1.1000000000000001</v>
          </cell>
          <cell r="I4138">
            <v>21.523700000000002</v>
          </cell>
        </row>
        <row r="4139">
          <cell r="C4139">
            <v>55699</v>
          </cell>
          <cell r="D4139" t="str">
            <v>LUMINÁRIA INDUSTRIAL CORPO EM CHAPA DE AÇO TRATADA, PINTADA E REFLETOR EM ALUMÍNIO ANODIZADO DE ALTO BRILHO - 1XT14/24W</v>
          </cell>
          <cell r="E4139" t="str">
            <v>Un</v>
          </cell>
          <cell r="F4139">
            <v>66.67</v>
          </cell>
          <cell r="G4139">
            <v>1</v>
          </cell>
          <cell r="I4139">
            <v>66.67</v>
          </cell>
        </row>
        <row r="4140">
          <cell r="C4140">
            <v>56077</v>
          </cell>
          <cell r="D4140" t="str">
            <v>REATOR ELETRÔNICO AFP PARA LÂMPADA FLUORESCENTE - 1X14W - BIVOLT</v>
          </cell>
          <cell r="E4140" t="str">
            <v>Un</v>
          </cell>
          <cell r="F4140">
            <v>53.86</v>
          </cell>
          <cell r="G4140">
            <v>1</v>
          </cell>
          <cell r="I4140">
            <v>53.86</v>
          </cell>
        </row>
        <row r="4141">
          <cell r="C4141">
            <v>56411</v>
          </cell>
          <cell r="D4141" t="str">
            <v>LÂMPADA FLUORESCENTE - 14W</v>
          </cell>
          <cell r="E4141" t="str">
            <v>Un</v>
          </cell>
          <cell r="F4141">
            <v>12.32</v>
          </cell>
          <cell r="G4141">
            <v>1</v>
          </cell>
          <cell r="I4141">
            <v>12.32</v>
          </cell>
        </row>
        <row r="4142">
          <cell r="A4142">
            <v>90969</v>
          </cell>
          <cell r="B4142" t="str">
            <v>LUMINÁRIA INDUSTRIAL CORPO EM CHAPA DE AÇO TRATADA, PINTADA E REFLETOR EM ALUMÍNIO ANODIZADO E ALTO BRILHO - 2XT 14W</v>
          </cell>
          <cell r="H4142" t="str">
            <v>UN</v>
          </cell>
          <cell r="J4142">
            <v>233.02</v>
          </cell>
        </row>
        <row r="4143">
          <cell r="C4143">
            <v>2041</v>
          </cell>
          <cell r="D4143" t="str">
            <v>ELETRICISTA (SGSP)</v>
          </cell>
          <cell r="E4143" t="str">
            <v>H</v>
          </cell>
          <cell r="F4143">
            <v>26.73</v>
          </cell>
          <cell r="G4143">
            <v>1.5</v>
          </cell>
          <cell r="I4143">
            <v>40.100700000000003</v>
          </cell>
        </row>
        <row r="4144">
          <cell r="C4144">
            <v>2044</v>
          </cell>
          <cell r="D4144" t="str">
            <v>AJUDANTE DE ELETRICISTA (SGSP)</v>
          </cell>
          <cell r="E4144" t="str">
            <v>H</v>
          </cell>
          <cell r="F4144">
            <v>19.559999999999999</v>
          </cell>
          <cell r="G4144">
            <v>1.5</v>
          </cell>
          <cell r="I4144">
            <v>29.3505</v>
          </cell>
        </row>
        <row r="4145">
          <cell r="C4145">
            <v>55700</v>
          </cell>
          <cell r="D4145" t="str">
            <v>LUMINÁRIA INDUSTRIAL CORPO EM CHAPA DE AÇO TRATADA, PINTADA E REFLETOR EM ALUMÍNIO ANODIZADO DE ALTO BRILHO - 2XT14/24W</v>
          </cell>
          <cell r="E4145" t="str">
            <v>Un</v>
          </cell>
          <cell r="F4145">
            <v>72.540000000000006</v>
          </cell>
          <cell r="G4145">
            <v>1</v>
          </cell>
          <cell r="I4145">
            <v>72.540000000000006</v>
          </cell>
        </row>
        <row r="4146">
          <cell r="C4146">
            <v>56079</v>
          </cell>
          <cell r="D4146" t="str">
            <v>REATOR ELETRÔNICO AFP PARA LÂMPADA FLUORESCENTE - 2X14W - BIVOLT</v>
          </cell>
          <cell r="E4146" t="str">
            <v>Un</v>
          </cell>
          <cell r="F4146">
            <v>66.39</v>
          </cell>
          <cell r="G4146">
            <v>1</v>
          </cell>
          <cell r="I4146">
            <v>66.39</v>
          </cell>
        </row>
        <row r="4147">
          <cell r="C4147">
            <v>56411</v>
          </cell>
          <cell r="D4147" t="str">
            <v>LÂMPADA FLUORESCENTE - 14W</v>
          </cell>
          <cell r="E4147" t="str">
            <v>Un</v>
          </cell>
          <cell r="F4147">
            <v>12.32</v>
          </cell>
          <cell r="G4147">
            <v>2</v>
          </cell>
          <cell r="I4147">
            <v>24.64</v>
          </cell>
        </row>
        <row r="4148">
          <cell r="A4148">
            <v>90971</v>
          </cell>
          <cell r="B4148" t="str">
            <v>LUMINÁRIA INDUSTRIAL - 1 LÂMPADA FLUORESCENTE 16W</v>
          </cell>
          <cell r="H4148" t="str">
            <v>UN</v>
          </cell>
          <cell r="J4148">
            <v>166.97</v>
          </cell>
        </row>
        <row r="4149">
          <cell r="C4149">
            <v>2041</v>
          </cell>
          <cell r="D4149" t="str">
            <v>ELETRICISTA (SGSP)</v>
          </cell>
          <cell r="E4149" t="str">
            <v>H</v>
          </cell>
          <cell r="F4149">
            <v>26.73</v>
          </cell>
          <cell r="G4149">
            <v>1.1000000000000001</v>
          </cell>
          <cell r="I4149">
            <v>29.4072</v>
          </cell>
        </row>
        <row r="4150">
          <cell r="C4150">
            <v>2044</v>
          </cell>
          <cell r="D4150" t="str">
            <v>AJUDANTE DE ELETRICISTA (SGSP)</v>
          </cell>
          <cell r="E4150" t="str">
            <v>H</v>
          </cell>
          <cell r="F4150">
            <v>19.559999999999999</v>
          </cell>
          <cell r="G4150">
            <v>1.1000000000000001</v>
          </cell>
          <cell r="I4150">
            <v>21.523700000000002</v>
          </cell>
        </row>
        <row r="4151">
          <cell r="C4151">
            <v>55624</v>
          </cell>
          <cell r="D4151" t="str">
            <v>LUMINÁRIA INDUSTRIAL CORPO EM CHAPA DE AÇO TRATADA, PINTADA E REFLETOR EM ALUM. ANODIZ. DE ALTO BRILHO -2XT26 16/18/20W</v>
          </cell>
          <cell r="E4151" t="str">
            <v>Un</v>
          </cell>
          <cell r="F4151">
            <v>70.83</v>
          </cell>
          <cell r="G4151">
            <v>1</v>
          </cell>
          <cell r="I4151">
            <v>70.83</v>
          </cell>
        </row>
        <row r="4152">
          <cell r="C4152">
            <v>56065</v>
          </cell>
          <cell r="D4152" t="str">
            <v>REATOR ELETRÔNICO AFP PARA LÂMPADA FLUORESCENTE -1X16W - BIVOLT</v>
          </cell>
          <cell r="E4152" t="str">
            <v>Un</v>
          </cell>
          <cell r="F4152">
            <v>35.130000000000003</v>
          </cell>
          <cell r="G4152">
            <v>1</v>
          </cell>
          <cell r="I4152">
            <v>35.130000000000003</v>
          </cell>
        </row>
        <row r="4153">
          <cell r="C4153">
            <v>56466</v>
          </cell>
          <cell r="D4153" t="str">
            <v>LÂMPADA FLUORESCENTE - 16W</v>
          </cell>
          <cell r="E4153" t="str">
            <v>Un</v>
          </cell>
          <cell r="F4153">
            <v>10.08</v>
          </cell>
          <cell r="G4153">
            <v>1</v>
          </cell>
          <cell r="I4153">
            <v>10.08</v>
          </cell>
        </row>
        <row r="4154">
          <cell r="A4154">
            <v>90972</v>
          </cell>
          <cell r="B4154" t="str">
            <v>LUMINÁRIA INDUSTRIAL - 2 LÂMPADAS FLUORESCENTES 16/20W</v>
          </cell>
          <cell r="H4154" t="str">
            <v>UN</v>
          </cell>
          <cell r="J4154">
            <v>196.82</v>
          </cell>
        </row>
        <row r="4155">
          <cell r="C4155">
            <v>2041</v>
          </cell>
          <cell r="D4155" t="str">
            <v>ELETRICISTA (SGSP)</v>
          </cell>
          <cell r="E4155" t="str">
            <v>H</v>
          </cell>
          <cell r="F4155">
            <v>26.73</v>
          </cell>
          <cell r="G4155">
            <v>1.5</v>
          </cell>
          <cell r="I4155">
            <v>40.100700000000003</v>
          </cell>
        </row>
        <row r="4156">
          <cell r="C4156">
            <v>2044</v>
          </cell>
          <cell r="D4156" t="str">
            <v>AJUDANTE DE ELETRICISTA (SGSP)</v>
          </cell>
          <cell r="E4156" t="str">
            <v>H</v>
          </cell>
          <cell r="F4156">
            <v>19.559999999999999</v>
          </cell>
          <cell r="G4156">
            <v>1.5</v>
          </cell>
          <cell r="I4156">
            <v>29.3505</v>
          </cell>
        </row>
        <row r="4157">
          <cell r="C4157">
            <v>55624</v>
          </cell>
          <cell r="D4157" t="str">
            <v>LUMINÁRIA INDUSTRIAL CORPO EM CHAPA DE AÇO TRATADA, PINTADA E REFLETOR EM ALUM. ANODIZ. DE ALTO BRILHO -2XT26 16/18/20W</v>
          </cell>
          <cell r="E4157" t="str">
            <v>Un</v>
          </cell>
          <cell r="F4157">
            <v>70.83</v>
          </cell>
          <cell r="G4157">
            <v>1</v>
          </cell>
          <cell r="I4157">
            <v>70.83</v>
          </cell>
        </row>
        <row r="4158">
          <cell r="C4158">
            <v>56067</v>
          </cell>
          <cell r="D4158" t="str">
            <v>REATOR ELETRÔNICO AFP PARA LÂMPADA FLUORESCENTE -2X16W - BIVOLT</v>
          </cell>
          <cell r="E4158" t="str">
            <v>Un</v>
          </cell>
          <cell r="F4158">
            <v>36.380000000000003</v>
          </cell>
          <cell r="G4158">
            <v>1</v>
          </cell>
          <cell r="I4158">
            <v>36.380000000000003</v>
          </cell>
        </row>
        <row r="4159">
          <cell r="C4159">
            <v>56466</v>
          </cell>
          <cell r="D4159" t="str">
            <v>LÂMPADA FLUORESCENTE - 16W</v>
          </cell>
          <cell r="E4159" t="str">
            <v>Un</v>
          </cell>
          <cell r="F4159">
            <v>10.08</v>
          </cell>
          <cell r="G4159">
            <v>2</v>
          </cell>
          <cell r="I4159">
            <v>20.16</v>
          </cell>
        </row>
        <row r="4160">
          <cell r="A4160">
            <v>90974</v>
          </cell>
          <cell r="B4160" t="str">
            <v>LUMINÁRIA INDUSTRIAL - 1 LÂMPADA FLUORESCENTE 32W</v>
          </cell>
          <cell r="H4160" t="str">
            <v>UN</v>
          </cell>
          <cell r="J4160">
            <v>191.43</v>
          </cell>
        </row>
        <row r="4161">
          <cell r="C4161">
            <v>2041</v>
          </cell>
          <cell r="D4161" t="str">
            <v>ELETRICISTA (SGSP)</v>
          </cell>
          <cell r="E4161" t="str">
            <v>H</v>
          </cell>
          <cell r="F4161">
            <v>26.73</v>
          </cell>
          <cell r="G4161">
            <v>1.1000000000000001</v>
          </cell>
          <cell r="I4161">
            <v>29.4072</v>
          </cell>
        </row>
        <row r="4162">
          <cell r="C4162">
            <v>2044</v>
          </cell>
          <cell r="D4162" t="str">
            <v>AJUDANTE DE ELETRICISTA (SGSP)</v>
          </cell>
          <cell r="E4162" t="str">
            <v>H</v>
          </cell>
          <cell r="F4162">
            <v>19.559999999999999</v>
          </cell>
          <cell r="G4162">
            <v>1.1000000000000001</v>
          </cell>
          <cell r="I4162">
            <v>21.523700000000002</v>
          </cell>
        </row>
        <row r="4163">
          <cell r="C4163">
            <v>55627</v>
          </cell>
          <cell r="D4163" t="str">
            <v>LUMINÁRIA INDUSTRIAL CORPO EM CHAPA DE AÇO TRATADA, PINTADA E REFLETOR EM ALUM. ANODIZ. DE ALTO BRILHO -2XT26 32/36/40W</v>
          </cell>
          <cell r="E4163" t="str">
            <v>Un</v>
          </cell>
          <cell r="F4163">
            <v>95.74</v>
          </cell>
          <cell r="G4163">
            <v>1</v>
          </cell>
          <cell r="I4163">
            <v>95.74</v>
          </cell>
        </row>
        <row r="4164">
          <cell r="C4164">
            <v>56066</v>
          </cell>
          <cell r="D4164" t="str">
            <v>REATOR ELETRÔNICO AFP PARA LÂMPADA FLUORESCENTE -1X32W - BIVOLT</v>
          </cell>
          <cell r="E4164" t="str">
            <v>Un</v>
          </cell>
          <cell r="F4164">
            <v>31.2</v>
          </cell>
          <cell r="G4164">
            <v>1</v>
          </cell>
          <cell r="I4164">
            <v>31.2</v>
          </cell>
        </row>
        <row r="4165">
          <cell r="C4165">
            <v>56467</v>
          </cell>
          <cell r="D4165" t="str">
            <v>LÂMPADA FLUORESCENTE - 32W</v>
          </cell>
          <cell r="E4165" t="str">
            <v>Un</v>
          </cell>
          <cell r="F4165">
            <v>13.56</v>
          </cell>
          <cell r="G4165">
            <v>1</v>
          </cell>
          <cell r="I4165">
            <v>13.56</v>
          </cell>
        </row>
        <row r="4166">
          <cell r="A4166">
            <v>90975</v>
          </cell>
          <cell r="B4166" t="str">
            <v>LUMINÁRIA INDUSTRIAL - 2 LÂMPADAS FLUORESCENTE 32/40W</v>
          </cell>
          <cell r="H4166" t="str">
            <v>UN</v>
          </cell>
          <cell r="J4166">
            <v>237.38</v>
          </cell>
        </row>
        <row r="4167">
          <cell r="C4167">
            <v>2041</v>
          </cell>
          <cell r="D4167" t="str">
            <v>ELETRICISTA (SGSP)</v>
          </cell>
          <cell r="E4167" t="str">
            <v>H</v>
          </cell>
          <cell r="F4167">
            <v>26.73</v>
          </cell>
          <cell r="G4167">
            <v>1.5</v>
          </cell>
          <cell r="I4167">
            <v>40.100700000000003</v>
          </cell>
        </row>
        <row r="4168">
          <cell r="C4168">
            <v>2044</v>
          </cell>
          <cell r="D4168" t="str">
            <v>AJUDANTE DE ELETRICISTA (SGSP)</v>
          </cell>
          <cell r="E4168" t="str">
            <v>H</v>
          </cell>
          <cell r="F4168">
            <v>19.559999999999999</v>
          </cell>
          <cell r="G4168">
            <v>1.5</v>
          </cell>
          <cell r="I4168">
            <v>29.3505</v>
          </cell>
        </row>
        <row r="4169">
          <cell r="C4169">
            <v>55627</v>
          </cell>
          <cell r="D4169" t="str">
            <v>LUMINÁRIA INDUSTRIAL CORPO EM CHAPA DE AÇO TRATADA, PINTADA E REFLETOR EM ALUM. ANODIZ. DE ALTO BRILHO -2XT26 32/36/40W</v>
          </cell>
          <cell r="E4169" t="str">
            <v>Un</v>
          </cell>
          <cell r="F4169">
            <v>95.74</v>
          </cell>
          <cell r="G4169">
            <v>1</v>
          </cell>
          <cell r="I4169">
            <v>95.74</v>
          </cell>
        </row>
        <row r="4170">
          <cell r="C4170">
            <v>56068</v>
          </cell>
          <cell r="D4170" t="str">
            <v>REATOR ELETRÔNICO AFP PARA LÂMPADA FLUORESCENTE -2X32W - BIVOLT</v>
          </cell>
          <cell r="E4170" t="str">
            <v>Un</v>
          </cell>
          <cell r="F4170">
            <v>45.07</v>
          </cell>
          <cell r="G4170">
            <v>1</v>
          </cell>
          <cell r="I4170">
            <v>45.07</v>
          </cell>
        </row>
        <row r="4171">
          <cell r="C4171">
            <v>56467</v>
          </cell>
          <cell r="D4171" t="str">
            <v>LÂMPADA FLUORESCENTE - 32W</v>
          </cell>
          <cell r="E4171" t="str">
            <v>Un</v>
          </cell>
          <cell r="F4171">
            <v>13.56</v>
          </cell>
          <cell r="G4171">
            <v>2</v>
          </cell>
          <cell r="I4171">
            <v>27.12</v>
          </cell>
        </row>
        <row r="4172">
          <cell r="A4172">
            <v>90976</v>
          </cell>
          <cell r="B4172" t="str">
            <v>LUMINÁRIA TIPO PLAFONIER BRANCA PARA LÂMPADA FLUORESCENTE 2X32W, COM DIFUSOR EM POLIESTIRENO TRANSPARENTE E SOQUETES (REF. COVISA)</v>
          </cell>
          <cell r="H4172" t="str">
            <v>UN</v>
          </cell>
          <cell r="J4172">
            <v>293.29000000000002</v>
          </cell>
        </row>
        <row r="4173">
          <cell r="C4173">
            <v>2041</v>
          </cell>
          <cell r="D4173" t="str">
            <v>ELETRICISTA (SGSP)</v>
          </cell>
          <cell r="E4173" t="str">
            <v>H</v>
          </cell>
          <cell r="F4173">
            <v>26.73</v>
          </cell>
          <cell r="G4173">
            <v>1.5</v>
          </cell>
          <cell r="I4173">
            <v>40.100700000000003</v>
          </cell>
        </row>
        <row r="4174">
          <cell r="C4174">
            <v>2044</v>
          </cell>
          <cell r="D4174" t="str">
            <v>AJUDANTE DE ELETRICISTA (SGSP)</v>
          </cell>
          <cell r="E4174" t="str">
            <v>H</v>
          </cell>
          <cell r="F4174">
            <v>19.559999999999999</v>
          </cell>
          <cell r="G4174">
            <v>1.5</v>
          </cell>
          <cell r="I4174">
            <v>29.3505</v>
          </cell>
        </row>
        <row r="4175">
          <cell r="C4175">
            <v>55715</v>
          </cell>
          <cell r="D4175" t="str">
            <v>LUMINÁRIA TIPO PLAFONIER BRANCA P/ LÂMPADA FLUORESCENTE 2 X 32W C/ DIFUSOR EM POLIESTIRENO TRANSPARENTE E SOQUETES</v>
          </cell>
          <cell r="E4175" t="str">
            <v>Un</v>
          </cell>
          <cell r="F4175">
            <v>151.65</v>
          </cell>
          <cell r="G4175">
            <v>1</v>
          </cell>
          <cell r="I4175">
            <v>151.65</v>
          </cell>
        </row>
        <row r="4176">
          <cell r="C4176">
            <v>56068</v>
          </cell>
          <cell r="D4176" t="str">
            <v>REATOR ELETRÔNICO AFP PARA LÂMPADA FLUORESCENTE -2X32W - BIVOLT</v>
          </cell>
          <cell r="E4176" t="str">
            <v>Un</v>
          </cell>
          <cell r="F4176">
            <v>45.07</v>
          </cell>
          <cell r="G4176">
            <v>1</v>
          </cell>
          <cell r="I4176">
            <v>45.07</v>
          </cell>
        </row>
        <row r="4177">
          <cell r="C4177">
            <v>56467</v>
          </cell>
          <cell r="D4177" t="str">
            <v>LÂMPADA FLUORESCENTE - 32W</v>
          </cell>
          <cell r="E4177" t="str">
            <v>Un</v>
          </cell>
          <cell r="F4177">
            <v>13.56</v>
          </cell>
          <cell r="G4177">
            <v>2</v>
          </cell>
          <cell r="I4177">
            <v>27.12</v>
          </cell>
        </row>
        <row r="4178">
          <cell r="A4178">
            <v>90978</v>
          </cell>
          <cell r="B4178" t="str">
            <v>LUMINÁRIA INDUSTRIAL CORPO EM CHAPA DE AÇO TRATADA, PINTADA E REFLETOR EM ALUMÍNIO ANODIZADO DE ALTO BRILHO - 1XT 28W</v>
          </cell>
          <cell r="H4178" t="str">
            <v>UN</v>
          </cell>
          <cell r="J4178">
            <v>240.68</v>
          </cell>
        </row>
        <row r="4179">
          <cell r="C4179">
            <v>2041</v>
          </cell>
          <cell r="D4179" t="str">
            <v>ELETRICISTA (SGSP)</v>
          </cell>
          <cell r="E4179" t="str">
            <v>H</v>
          </cell>
          <cell r="F4179">
            <v>26.73</v>
          </cell>
          <cell r="G4179">
            <v>1.1000000000000001</v>
          </cell>
          <cell r="I4179">
            <v>29.4072</v>
          </cell>
        </row>
        <row r="4180">
          <cell r="C4180">
            <v>2044</v>
          </cell>
          <cell r="D4180" t="str">
            <v>AJUDANTE DE ELETRICISTA (SGSP)</v>
          </cell>
          <cell r="E4180" t="str">
            <v>H</v>
          </cell>
          <cell r="F4180">
            <v>19.559999999999999</v>
          </cell>
          <cell r="G4180">
            <v>1.1000000000000001</v>
          </cell>
          <cell r="I4180">
            <v>21.523700000000002</v>
          </cell>
        </row>
        <row r="4181">
          <cell r="C4181">
            <v>55702</v>
          </cell>
          <cell r="D4181" t="str">
            <v>LUMINÁRIA INDUSTRIAL CORPO EM CHAPA DE AÇO TRATADA, PINTADA E REFLETOR EM ALUMÍNIO ANODIZADO DE ALTO BRILHO - 1XT28/54W</v>
          </cell>
          <cell r="E4181" t="str">
            <v>Un</v>
          </cell>
          <cell r="F4181">
            <v>89.7</v>
          </cell>
          <cell r="G4181">
            <v>1</v>
          </cell>
          <cell r="I4181">
            <v>89.7</v>
          </cell>
        </row>
        <row r="4182">
          <cell r="C4182">
            <v>56078</v>
          </cell>
          <cell r="D4182" t="str">
            <v>REATOR ELETRÔNICO AFP PARA LÂMPADA FLUORESCENTE - 1X28W - BIVOLT</v>
          </cell>
          <cell r="E4182" t="str">
            <v>Un</v>
          </cell>
          <cell r="F4182">
            <v>86.87</v>
          </cell>
          <cell r="G4182">
            <v>1</v>
          </cell>
          <cell r="I4182">
            <v>86.87</v>
          </cell>
        </row>
        <row r="4183">
          <cell r="C4183">
            <v>56412</v>
          </cell>
          <cell r="D4183" t="str">
            <v>LÂMPADA FLUORESCENTE - 28W</v>
          </cell>
          <cell r="E4183" t="str">
            <v>Un</v>
          </cell>
          <cell r="F4183">
            <v>13.18</v>
          </cell>
          <cell r="G4183">
            <v>1</v>
          </cell>
          <cell r="I4183">
            <v>13.18</v>
          </cell>
        </row>
        <row r="4184">
          <cell r="A4184">
            <v>90979</v>
          </cell>
          <cell r="B4184" t="str">
            <v>LUMINÁRIA INDUSTRIAL CORPO EM CHAPA DE AÇO TRATADA, PINTADA E REFLETOR EM ALUMÍNIO ANODIZADO DE ALTO BRILHO - 2XT 28W</v>
          </cell>
          <cell r="H4184" t="str">
            <v>UN</v>
          </cell>
          <cell r="J4184">
            <v>269.89999999999998</v>
          </cell>
        </row>
        <row r="4185">
          <cell r="C4185">
            <v>2041</v>
          </cell>
          <cell r="D4185" t="str">
            <v>ELETRICISTA (SGSP)</v>
          </cell>
          <cell r="E4185" t="str">
            <v>H</v>
          </cell>
          <cell r="F4185">
            <v>26.73</v>
          </cell>
          <cell r="G4185">
            <v>1.5</v>
          </cell>
          <cell r="I4185">
            <v>40.100700000000003</v>
          </cell>
        </row>
        <row r="4186">
          <cell r="C4186">
            <v>2044</v>
          </cell>
          <cell r="D4186" t="str">
            <v>AJUDANTE DE ELETRICISTA (SGSP)</v>
          </cell>
          <cell r="E4186" t="str">
            <v>H</v>
          </cell>
          <cell r="F4186">
            <v>19.559999999999999</v>
          </cell>
          <cell r="G4186">
            <v>1.5</v>
          </cell>
          <cell r="I4186">
            <v>29.3505</v>
          </cell>
        </row>
        <row r="4187">
          <cell r="C4187">
            <v>55703</v>
          </cell>
          <cell r="D4187" t="str">
            <v>LUMINÁRIA INDUSTRIAL CORPO EM CHAPA DE AÇO TRATADA, PINTADA E REFLETOR EM ALUMÍNIO ANODIZADO DE ALTO BRILHO - 2XT28/54W</v>
          </cell>
          <cell r="E4187" t="str">
            <v>Un</v>
          </cell>
          <cell r="F4187">
            <v>92.77</v>
          </cell>
          <cell r="G4187">
            <v>1</v>
          </cell>
          <cell r="I4187">
            <v>92.77</v>
          </cell>
        </row>
        <row r="4188">
          <cell r="C4188">
            <v>56080</v>
          </cell>
          <cell r="D4188" t="str">
            <v>REATOR ELETRÔNICO AFP PARA LÂMPADA FLUORESCENTE - 2X28W - BIVOLT</v>
          </cell>
          <cell r="E4188" t="str">
            <v>Un</v>
          </cell>
          <cell r="F4188">
            <v>81.319999999999993</v>
          </cell>
          <cell r="G4188">
            <v>1</v>
          </cell>
          <cell r="I4188">
            <v>81.319999999999993</v>
          </cell>
        </row>
        <row r="4189">
          <cell r="C4189">
            <v>56412</v>
          </cell>
          <cell r="D4189" t="str">
            <v>LÂMPADA FLUORESCENTE - 28W</v>
          </cell>
          <cell r="E4189" t="str">
            <v>Un</v>
          </cell>
          <cell r="F4189">
            <v>13.18</v>
          </cell>
          <cell r="G4189">
            <v>2</v>
          </cell>
          <cell r="I4189">
            <v>26.36</v>
          </cell>
        </row>
        <row r="4190">
          <cell r="A4190">
            <v>90987</v>
          </cell>
          <cell r="B4190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H4190" t="str">
            <v>UN</v>
          </cell>
          <cell r="J4190">
            <v>197.36</v>
          </cell>
        </row>
        <row r="4191">
          <cell r="C4191">
            <v>2041</v>
          </cell>
          <cell r="D4191" t="str">
            <v>ELETRICISTA (SGSP)</v>
          </cell>
          <cell r="E4191" t="str">
            <v>H</v>
          </cell>
          <cell r="F4191">
            <v>26.73</v>
          </cell>
          <cell r="G4191">
            <v>1.5</v>
          </cell>
          <cell r="I4191">
            <v>40.100700000000003</v>
          </cell>
        </row>
        <row r="4192">
          <cell r="C4192">
            <v>2044</v>
          </cell>
          <cell r="D4192" t="str">
            <v>AJUDANTE DE ELETRICISTA (SGSP)</v>
          </cell>
          <cell r="E4192" t="str">
            <v>H</v>
          </cell>
          <cell r="F4192">
            <v>19.559999999999999</v>
          </cell>
          <cell r="G4192">
            <v>1.5</v>
          </cell>
          <cell r="I4192">
            <v>29.3505</v>
          </cell>
        </row>
        <row r="4193">
          <cell r="C4193">
            <v>55704</v>
          </cell>
          <cell r="D4193" t="str">
            <v>LUMINÁRIA COML DE SOBREP,C/CORPO,ALETAS PLAN,PORT.LÂMP,CH. AÇO TR. PINT,REFL.C/ACAB.ESPEC. ALTO BRI, P/2LÂM.FLU.16/20W</v>
          </cell>
          <cell r="E4193" t="str">
            <v>Un</v>
          </cell>
          <cell r="F4193">
            <v>71.37</v>
          </cell>
          <cell r="G4193">
            <v>1</v>
          </cell>
          <cell r="I4193">
            <v>71.37</v>
          </cell>
        </row>
        <row r="4194">
          <cell r="C4194">
            <v>56067</v>
          </cell>
          <cell r="D4194" t="str">
            <v>REATOR ELETRÔNICO AFP PARA LÂMPADA FLUORESCENTE -2X16W - BIVOLT</v>
          </cell>
          <cell r="E4194" t="str">
            <v>Un</v>
          </cell>
          <cell r="F4194">
            <v>36.380000000000003</v>
          </cell>
          <cell r="G4194">
            <v>1</v>
          </cell>
          <cell r="I4194">
            <v>36.380000000000003</v>
          </cell>
        </row>
        <row r="4195">
          <cell r="C4195">
            <v>56466</v>
          </cell>
          <cell r="D4195" t="str">
            <v>LÂMPADA FLUORESCENTE - 16W</v>
          </cell>
          <cell r="E4195" t="str">
            <v>Un</v>
          </cell>
          <cell r="F4195">
            <v>10.08</v>
          </cell>
          <cell r="G4195">
            <v>2</v>
          </cell>
          <cell r="I4195">
            <v>20.16</v>
          </cell>
        </row>
        <row r="4196">
          <cell r="A4196">
            <v>90988</v>
          </cell>
          <cell r="B4196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H4196" t="str">
            <v>UN</v>
          </cell>
          <cell r="J4196">
            <v>284.75</v>
          </cell>
        </row>
        <row r="4197">
          <cell r="C4197">
            <v>2041</v>
          </cell>
          <cell r="D4197" t="str">
            <v>ELETRICISTA (SGSP)</v>
          </cell>
          <cell r="E4197" t="str">
            <v>H</v>
          </cell>
          <cell r="F4197">
            <v>26.73</v>
          </cell>
          <cell r="G4197">
            <v>1.5</v>
          </cell>
          <cell r="I4197">
            <v>40.100700000000003</v>
          </cell>
        </row>
        <row r="4198">
          <cell r="C4198">
            <v>2044</v>
          </cell>
          <cell r="D4198" t="str">
            <v>AJUDANTE DE ELETRICISTA (SGSP)</v>
          </cell>
          <cell r="E4198" t="str">
            <v>H</v>
          </cell>
          <cell r="F4198">
            <v>19.559999999999999</v>
          </cell>
          <cell r="G4198">
            <v>1.5</v>
          </cell>
          <cell r="I4198">
            <v>29.3505</v>
          </cell>
        </row>
        <row r="4199">
          <cell r="C4199">
            <v>55705</v>
          </cell>
          <cell r="D4199" t="str">
            <v>LUMINÁRIA COML DE SOBREP,C/CORPO,ALETAS PLAN,TAMP.PORT.LÂMP, CH.AÇO TR.PINT,REFL.C/ACAB.ESPEC.ALT.BRI, P/2LÂM.FLU.32/40W</v>
          </cell>
          <cell r="E4199" t="str">
            <v>Un</v>
          </cell>
          <cell r="F4199">
            <v>143.11000000000001</v>
          </cell>
          <cell r="G4199">
            <v>1</v>
          </cell>
          <cell r="I4199">
            <v>143.11000000000001</v>
          </cell>
        </row>
        <row r="4200">
          <cell r="C4200">
            <v>56068</v>
          </cell>
          <cell r="D4200" t="str">
            <v>REATOR ELETRÔNICO AFP PARA LÂMPADA FLUORESCENTE -2X32W - BIVOLT</v>
          </cell>
          <cell r="E4200" t="str">
            <v>Un</v>
          </cell>
          <cell r="F4200">
            <v>45.07</v>
          </cell>
          <cell r="G4200">
            <v>1</v>
          </cell>
          <cell r="I4200">
            <v>45.07</v>
          </cell>
        </row>
        <row r="4201">
          <cell r="C4201">
            <v>56467</v>
          </cell>
          <cell r="D4201" t="str">
            <v>LÂMPADA FLUORESCENTE - 32W</v>
          </cell>
          <cell r="E4201" t="str">
            <v>Un</v>
          </cell>
          <cell r="F4201">
            <v>13.56</v>
          </cell>
          <cell r="G4201">
            <v>2</v>
          </cell>
          <cell r="I4201">
            <v>27.12</v>
          </cell>
        </row>
        <row r="4202">
          <cell r="A4202">
            <v>90991</v>
          </cell>
          <cell r="B4202" t="str">
            <v>LUMINÁRIA COMERCIAL - 1 LÂMPADA FLUORESCENTE 54W</v>
          </cell>
          <cell r="H4202" t="str">
            <v>UN</v>
          </cell>
          <cell r="J4202">
            <v>317.86</v>
          </cell>
        </row>
        <row r="4203">
          <cell r="C4203">
            <v>2041</v>
          </cell>
          <cell r="D4203" t="str">
            <v>ELETRICISTA (SGSP)</v>
          </cell>
          <cell r="E4203" t="str">
            <v>H</v>
          </cell>
          <cell r="F4203">
            <v>26.73</v>
          </cell>
          <cell r="G4203">
            <v>1.1000000000000001</v>
          </cell>
          <cell r="I4203">
            <v>29.4072</v>
          </cell>
        </row>
        <row r="4204">
          <cell r="C4204">
            <v>2044</v>
          </cell>
          <cell r="D4204" t="str">
            <v>AJUDANTE DE ELETRICISTA (SGSP)</v>
          </cell>
          <cell r="E4204" t="str">
            <v>H</v>
          </cell>
          <cell r="F4204">
            <v>19.559999999999999</v>
          </cell>
          <cell r="G4204">
            <v>1.1000000000000001</v>
          </cell>
          <cell r="I4204">
            <v>21.523700000000002</v>
          </cell>
        </row>
        <row r="4205">
          <cell r="C4205">
            <v>55706</v>
          </cell>
          <cell r="D4205" t="str">
            <v>LUMINÁRIA COML DE SOBREP,C/CORPO,ALETAS PLAN,TAMP.PORT.LÂMP, CH.AÇO TR. PINT,REFL.C/ACAB.ESPEC. ALTO BRI, P/1LÂM.FLU.54W</v>
          </cell>
          <cell r="E4205" t="str">
            <v>Un</v>
          </cell>
          <cell r="F4205">
            <v>120.78</v>
          </cell>
          <cell r="G4205">
            <v>1</v>
          </cell>
          <cell r="I4205">
            <v>120.78</v>
          </cell>
        </row>
        <row r="4206">
          <cell r="C4206">
            <v>56075</v>
          </cell>
          <cell r="D4206" t="str">
            <v>REATOR ELETRÔNICO AFP PARA LÂMPADA FLUORESCENTE -1X54W - BIVOLT</v>
          </cell>
          <cell r="E4206" t="str">
            <v>Un</v>
          </cell>
          <cell r="F4206">
            <v>132.62</v>
          </cell>
          <cell r="G4206">
            <v>1</v>
          </cell>
          <cell r="I4206">
            <v>132.62</v>
          </cell>
        </row>
        <row r="4207">
          <cell r="C4207">
            <v>56414</v>
          </cell>
          <cell r="D4207" t="str">
            <v>LÂMPADA FLUORESCENTE - 54W</v>
          </cell>
          <cell r="E4207" t="str">
            <v>Un</v>
          </cell>
          <cell r="F4207">
            <v>13.53</v>
          </cell>
          <cell r="G4207">
            <v>1</v>
          </cell>
          <cell r="I4207">
            <v>13.53</v>
          </cell>
        </row>
        <row r="4208">
          <cell r="A4208">
            <v>90992</v>
          </cell>
          <cell r="B4208" t="str">
            <v>LUMINÁRIA COMERCIAL - 2 LÂMPADAS FLUORESCENTES 54W</v>
          </cell>
          <cell r="H4208" t="str">
            <v>UN</v>
          </cell>
          <cell r="J4208">
            <v>357.99</v>
          </cell>
        </row>
        <row r="4209">
          <cell r="C4209">
            <v>2041</v>
          </cell>
          <cell r="D4209" t="str">
            <v>ELETRICISTA (SGSP)</v>
          </cell>
          <cell r="E4209" t="str">
            <v>H</v>
          </cell>
          <cell r="F4209">
            <v>26.73</v>
          </cell>
          <cell r="G4209">
            <v>1.5</v>
          </cell>
          <cell r="I4209">
            <v>40.100700000000003</v>
          </cell>
        </row>
        <row r="4210">
          <cell r="C4210">
            <v>2044</v>
          </cell>
          <cell r="D4210" t="str">
            <v>AJUDANTE DE ELETRICISTA (SGSP)</v>
          </cell>
          <cell r="E4210" t="str">
            <v>H</v>
          </cell>
          <cell r="F4210">
            <v>19.559999999999999</v>
          </cell>
          <cell r="G4210">
            <v>1.5</v>
          </cell>
          <cell r="I4210">
            <v>29.3505</v>
          </cell>
        </row>
        <row r="4211">
          <cell r="C4211">
            <v>55707</v>
          </cell>
          <cell r="D4211" t="str">
            <v>LUMINÁRIA COML DE SOBREP,C/CORPO,ALETAS PLAN,TAMP.PORT.LÂMP, CH.AÇO TR. PINT,REFL.C/ACAB.ESPEC. ALTO BRI, P/2LÂM.FLU.54W</v>
          </cell>
          <cell r="E4211" t="str">
            <v>Un</v>
          </cell>
          <cell r="F4211">
            <v>124.58</v>
          </cell>
          <cell r="G4211">
            <v>1</v>
          </cell>
          <cell r="I4211">
            <v>124.58</v>
          </cell>
        </row>
        <row r="4212">
          <cell r="C4212">
            <v>56076</v>
          </cell>
          <cell r="D4212" t="str">
            <v>REATOR ELETRÔNICO AFP PARA LÂMPADA FLUORESCENTE -2X54W - BIVOLT</v>
          </cell>
          <cell r="E4212" t="str">
            <v>Un</v>
          </cell>
          <cell r="F4212">
            <v>136.9</v>
          </cell>
          <cell r="G4212">
            <v>1</v>
          </cell>
          <cell r="I4212">
            <v>136.9</v>
          </cell>
        </row>
        <row r="4213">
          <cell r="C4213">
            <v>56414</v>
          </cell>
          <cell r="D4213" t="str">
            <v>LÂMPADA FLUORESCENTE - 54W</v>
          </cell>
          <cell r="E4213" t="str">
            <v>Un</v>
          </cell>
          <cell r="F4213">
            <v>13.53</v>
          </cell>
          <cell r="G4213">
            <v>2</v>
          </cell>
          <cell r="I4213">
            <v>27.06</v>
          </cell>
        </row>
        <row r="4214">
          <cell r="A4214">
            <v>90993</v>
          </cell>
          <cell r="B4214" t="str">
            <v>LUMINÁRIA COMERCIAL - 1 LÂMPADA FLUORESCENTE DE 14W</v>
          </cell>
          <cell r="H4214" t="str">
            <v>UN</v>
          </cell>
          <cell r="J4214">
            <v>193.5</v>
          </cell>
        </row>
        <row r="4215">
          <cell r="C4215">
            <v>2041</v>
          </cell>
          <cell r="D4215" t="str">
            <v>ELETRICISTA (SGSP)</v>
          </cell>
          <cell r="E4215" t="str">
            <v>H</v>
          </cell>
          <cell r="F4215">
            <v>26.73</v>
          </cell>
          <cell r="G4215">
            <v>1.1000000000000001</v>
          </cell>
          <cell r="I4215">
            <v>29.4072</v>
          </cell>
        </row>
        <row r="4216">
          <cell r="C4216">
            <v>2044</v>
          </cell>
          <cell r="D4216" t="str">
            <v>AJUDANTE DE ELETRICISTA (SGSP)</v>
          </cell>
          <cell r="E4216" t="str">
            <v>H</v>
          </cell>
          <cell r="F4216">
            <v>19.559999999999999</v>
          </cell>
          <cell r="G4216">
            <v>1.1000000000000001</v>
          </cell>
          <cell r="I4216">
            <v>21.523700000000002</v>
          </cell>
        </row>
        <row r="4217">
          <cell r="C4217">
            <v>55708</v>
          </cell>
          <cell r="D4217" t="str">
            <v>LUMINÁRIA COML DE SOBREP,C/CORPO,ALETAS PLAN,TAMP.PORT.LÂMP, CH.AÇO TR. PINT,REFL.C/ACAB.ESPEC. ALTO BRI, P/1LÂM.FLU.14W</v>
          </cell>
          <cell r="E4217" t="str">
            <v>Un</v>
          </cell>
          <cell r="F4217">
            <v>76.39</v>
          </cell>
          <cell r="G4217">
            <v>1</v>
          </cell>
          <cell r="I4217">
            <v>76.39</v>
          </cell>
        </row>
        <row r="4218">
          <cell r="C4218">
            <v>56077</v>
          </cell>
          <cell r="D4218" t="str">
            <v>REATOR ELETRÔNICO AFP PARA LÂMPADA FLUORESCENTE - 1X14W - BIVOLT</v>
          </cell>
          <cell r="E4218" t="str">
            <v>Un</v>
          </cell>
          <cell r="F4218">
            <v>53.86</v>
          </cell>
          <cell r="G4218">
            <v>1</v>
          </cell>
          <cell r="I4218">
            <v>53.86</v>
          </cell>
        </row>
        <row r="4219">
          <cell r="C4219">
            <v>56411</v>
          </cell>
          <cell r="D4219" t="str">
            <v>LÂMPADA FLUORESCENTE - 14W</v>
          </cell>
          <cell r="E4219" t="str">
            <v>Un</v>
          </cell>
          <cell r="F4219">
            <v>12.32</v>
          </cell>
          <cell r="G4219">
            <v>1</v>
          </cell>
          <cell r="I4219">
            <v>12.32</v>
          </cell>
        </row>
        <row r="4220">
          <cell r="A4220">
            <v>90994</v>
          </cell>
          <cell r="B4220" t="str">
            <v>LUMINÁRIA COMERCIAL - 1 LÂMPADA FLUORESCENTE DE 28W</v>
          </cell>
          <cell r="H4220" t="str">
            <v>UN</v>
          </cell>
          <cell r="J4220">
            <v>271.76</v>
          </cell>
        </row>
        <row r="4221">
          <cell r="C4221">
            <v>2041</v>
          </cell>
          <cell r="D4221" t="str">
            <v>ELETRICISTA (SGSP)</v>
          </cell>
          <cell r="E4221" t="str">
            <v>H</v>
          </cell>
          <cell r="F4221">
            <v>26.73</v>
          </cell>
          <cell r="G4221">
            <v>1.1000000000000001</v>
          </cell>
          <cell r="I4221">
            <v>29.4072</v>
          </cell>
        </row>
        <row r="4222">
          <cell r="C4222">
            <v>2044</v>
          </cell>
          <cell r="D4222" t="str">
            <v>AJUDANTE DE ELETRICISTA (SGSP)</v>
          </cell>
          <cell r="E4222" t="str">
            <v>H</v>
          </cell>
          <cell r="F4222">
            <v>19.559999999999999</v>
          </cell>
          <cell r="G4222">
            <v>1.1000000000000001</v>
          </cell>
          <cell r="I4222">
            <v>21.523700000000002</v>
          </cell>
        </row>
        <row r="4223">
          <cell r="C4223">
            <v>55706</v>
          </cell>
          <cell r="D4223" t="str">
            <v>LUMINÁRIA COML DE SOBREP,C/CORPO,ALETAS PLAN,TAMP.PORT.LÂMP, CH.AÇO TR. PINT,REFL.C/ACAB.ESPEC. ALTO BRI, P/1LÂM.FLU.54W</v>
          </cell>
          <cell r="E4223" t="str">
            <v>Un</v>
          </cell>
          <cell r="F4223">
            <v>120.78</v>
          </cell>
          <cell r="G4223">
            <v>1</v>
          </cell>
          <cell r="I4223">
            <v>120.78</v>
          </cell>
        </row>
        <row r="4224">
          <cell r="C4224">
            <v>56078</v>
          </cell>
          <cell r="D4224" t="str">
            <v>REATOR ELETRÔNICO AFP PARA LÂMPADA FLUORESCENTE - 1X28W - BIVOLT</v>
          </cell>
          <cell r="E4224" t="str">
            <v>Un</v>
          </cell>
          <cell r="F4224">
            <v>86.87</v>
          </cell>
          <cell r="G4224">
            <v>1</v>
          </cell>
          <cell r="I4224">
            <v>86.87</v>
          </cell>
        </row>
        <row r="4225">
          <cell r="C4225">
            <v>56412</v>
          </cell>
          <cell r="D4225" t="str">
            <v>LÂMPADA FLUORESCENTE - 28W</v>
          </cell>
          <cell r="E4225" t="str">
            <v>Un</v>
          </cell>
          <cell r="F4225">
            <v>13.18</v>
          </cell>
          <cell r="G4225">
            <v>1</v>
          </cell>
          <cell r="I4225">
            <v>13.18</v>
          </cell>
        </row>
        <row r="4226">
          <cell r="A4226">
            <v>90995</v>
          </cell>
          <cell r="B4226" t="str">
            <v>LUMINÁRIA COMERCIAL - 2 LÂMPADAS FLUORESCENTES 14W</v>
          </cell>
          <cell r="H4226" t="str">
            <v>UN</v>
          </cell>
          <cell r="J4226">
            <v>231.83</v>
          </cell>
        </row>
        <row r="4227">
          <cell r="C4227">
            <v>2041</v>
          </cell>
          <cell r="D4227" t="str">
            <v>ELETRICISTA (SGSP)</v>
          </cell>
          <cell r="E4227" t="str">
            <v>H</v>
          </cell>
          <cell r="F4227">
            <v>26.73</v>
          </cell>
          <cell r="G4227">
            <v>1.5</v>
          </cell>
          <cell r="I4227">
            <v>40.100700000000003</v>
          </cell>
        </row>
        <row r="4228">
          <cell r="C4228">
            <v>2044</v>
          </cell>
          <cell r="D4228" t="str">
            <v>AJUDANTE DE ELETRICISTA (SGSP)</v>
          </cell>
          <cell r="E4228" t="str">
            <v>H</v>
          </cell>
          <cell r="F4228">
            <v>19.559999999999999</v>
          </cell>
          <cell r="G4228">
            <v>1.5</v>
          </cell>
          <cell r="I4228">
            <v>29.3505</v>
          </cell>
        </row>
        <row r="4229">
          <cell r="C4229">
            <v>55709</v>
          </cell>
          <cell r="D4229" t="str">
            <v>LUMINÁRIA COML DE SOBREP,C/CORPO,ALETAS PLAN,TAMP.PORT.LÂMP, CH.AÇO TR. PINT,REFL.C/ACAB.ESPEC. ALTO BRI, P/2LÂM.FLU.14W</v>
          </cell>
          <cell r="E4229" t="str">
            <v>Un</v>
          </cell>
          <cell r="F4229">
            <v>71.349999999999994</v>
          </cell>
          <cell r="G4229">
            <v>1</v>
          </cell>
          <cell r="I4229">
            <v>71.349999999999994</v>
          </cell>
        </row>
        <row r="4230">
          <cell r="C4230">
            <v>56079</v>
          </cell>
          <cell r="D4230" t="str">
            <v>REATOR ELETRÔNICO AFP PARA LÂMPADA FLUORESCENTE - 2X14W - BIVOLT</v>
          </cell>
          <cell r="E4230" t="str">
            <v>Un</v>
          </cell>
          <cell r="F4230">
            <v>66.39</v>
          </cell>
          <cell r="G4230">
            <v>1</v>
          </cell>
          <cell r="I4230">
            <v>66.39</v>
          </cell>
        </row>
        <row r="4231">
          <cell r="C4231">
            <v>56411</v>
          </cell>
          <cell r="D4231" t="str">
            <v>LÂMPADA FLUORESCENTE - 14W</v>
          </cell>
          <cell r="E4231" t="str">
            <v>Un</v>
          </cell>
          <cell r="F4231">
            <v>12.32</v>
          </cell>
          <cell r="G4231">
            <v>2</v>
          </cell>
          <cell r="I4231">
            <v>24.64</v>
          </cell>
        </row>
        <row r="4232">
          <cell r="A4232">
            <v>90996</v>
          </cell>
          <cell r="B4232" t="str">
            <v>LUMINÁRIA COMERCIAL - 2 LÂMPADAS FLUORESCENTES 28W</v>
          </cell>
          <cell r="H4232" t="str">
            <v>UN</v>
          </cell>
          <cell r="J4232">
            <v>301.70999999999998</v>
          </cell>
        </row>
        <row r="4233">
          <cell r="C4233">
            <v>2041</v>
          </cell>
          <cell r="D4233" t="str">
            <v>ELETRICISTA (SGSP)</v>
          </cell>
          <cell r="E4233" t="str">
            <v>H</v>
          </cell>
          <cell r="F4233">
            <v>26.73</v>
          </cell>
          <cell r="G4233">
            <v>1.5</v>
          </cell>
          <cell r="I4233">
            <v>40.100700000000003</v>
          </cell>
        </row>
        <row r="4234">
          <cell r="C4234">
            <v>2044</v>
          </cell>
          <cell r="D4234" t="str">
            <v>AJUDANTE DE ELETRICISTA (SGSP)</v>
          </cell>
          <cell r="E4234" t="str">
            <v>H</v>
          </cell>
          <cell r="F4234">
            <v>19.559999999999999</v>
          </cell>
          <cell r="G4234">
            <v>1.5</v>
          </cell>
          <cell r="I4234">
            <v>29.3505</v>
          </cell>
        </row>
        <row r="4235">
          <cell r="C4235">
            <v>55707</v>
          </cell>
          <cell r="D4235" t="str">
            <v>LUMINÁRIA COML DE SOBREP,C/CORPO,ALETAS PLAN,TAMP.PORT.LÂMP, CH.AÇO TR. PINT,REFL.C/ACAB.ESPEC. ALTO BRI, P/2LÂM.FLU.54W</v>
          </cell>
          <cell r="E4235" t="str">
            <v>Un</v>
          </cell>
          <cell r="F4235">
            <v>124.58</v>
          </cell>
          <cell r="G4235">
            <v>1</v>
          </cell>
          <cell r="I4235">
            <v>124.58</v>
          </cell>
        </row>
        <row r="4236">
          <cell r="C4236">
            <v>56080</v>
          </cell>
          <cell r="D4236" t="str">
            <v>REATOR ELETRÔNICO AFP PARA LÂMPADA FLUORESCENTE - 2X28W - BIVOLT</v>
          </cell>
          <cell r="E4236" t="str">
            <v>Un</v>
          </cell>
          <cell r="F4236">
            <v>81.319999999999993</v>
          </cell>
          <cell r="G4236">
            <v>1</v>
          </cell>
          <cell r="I4236">
            <v>81.319999999999993</v>
          </cell>
        </row>
        <row r="4237">
          <cell r="C4237">
            <v>56412</v>
          </cell>
          <cell r="D4237" t="str">
            <v>LÂMPADA FLUORESCENTE - 28W</v>
          </cell>
          <cell r="E4237" t="str">
            <v>Un</v>
          </cell>
          <cell r="F4237">
            <v>13.18</v>
          </cell>
          <cell r="G4237">
            <v>2</v>
          </cell>
          <cell r="I4237">
            <v>26.36</v>
          </cell>
        </row>
        <row r="4238">
          <cell r="A4238">
            <v>91023</v>
          </cell>
          <cell r="B4238" t="str">
            <v>LUMINÁRIA DE EMERGÊNCIA AUTÔNOMA COM LÂMPADA FLUORESCENTE 15W</v>
          </cell>
          <cell r="H4238" t="str">
            <v>UN</v>
          </cell>
          <cell r="J4238">
            <v>209.04</v>
          </cell>
        </row>
        <row r="4239">
          <cell r="C4239">
            <v>2041</v>
          </cell>
          <cell r="D4239" t="str">
            <v>ELETRICISTA (SGSP)</v>
          </cell>
          <cell r="E4239" t="str">
            <v>H</v>
          </cell>
          <cell r="F4239">
            <v>26.73</v>
          </cell>
          <cell r="G4239">
            <v>1.5</v>
          </cell>
          <cell r="I4239">
            <v>40.100700000000003</v>
          </cell>
        </row>
        <row r="4240">
          <cell r="C4240">
            <v>2044</v>
          </cell>
          <cell r="D4240" t="str">
            <v>AJUDANTE DE ELETRICISTA (SGSP)</v>
          </cell>
          <cell r="E4240" t="str">
            <v>H</v>
          </cell>
          <cell r="F4240">
            <v>19.559999999999999</v>
          </cell>
          <cell r="G4240">
            <v>1.5</v>
          </cell>
          <cell r="I4240">
            <v>29.3505</v>
          </cell>
        </row>
        <row r="4241">
          <cell r="C4241">
            <v>56535</v>
          </cell>
          <cell r="D4241" t="str">
            <v>LUMINÁRIA DE EMERGÊNCIA AUTÔNOMA COM LÂMPADA FLUORESCENTE DE 15W</v>
          </cell>
          <cell r="E4241" t="str">
            <v>Un</v>
          </cell>
          <cell r="F4241">
            <v>139.59</v>
          </cell>
          <cell r="G4241">
            <v>1</v>
          </cell>
          <cell r="I4241">
            <v>139.59</v>
          </cell>
        </row>
        <row r="4242">
          <cell r="A4242">
            <v>91024</v>
          </cell>
          <cell r="B4242" t="str">
            <v>LUMINÁRIA DE EMERGÊNCIA AUTÔNOMA COM 2 PROJETORES 55W/12VCC</v>
          </cell>
          <cell r="H4242" t="str">
            <v>UN</v>
          </cell>
          <cell r="J4242">
            <v>751.48</v>
          </cell>
        </row>
        <row r="4243">
          <cell r="C4243">
            <v>2041</v>
          </cell>
          <cell r="D4243" t="str">
            <v>ELETRICISTA (SGSP)</v>
          </cell>
          <cell r="E4243" t="str">
            <v>H</v>
          </cell>
          <cell r="F4243">
            <v>26.73</v>
          </cell>
          <cell r="G4243">
            <v>1.5</v>
          </cell>
          <cell r="I4243">
            <v>40.100700000000003</v>
          </cell>
        </row>
        <row r="4244">
          <cell r="C4244">
            <v>2044</v>
          </cell>
          <cell r="D4244" t="str">
            <v>AJUDANTE DE ELETRICISTA (SGSP)</v>
          </cell>
          <cell r="E4244" t="str">
            <v>H</v>
          </cell>
          <cell r="F4244">
            <v>19.559999999999999</v>
          </cell>
          <cell r="G4244">
            <v>1.5</v>
          </cell>
          <cell r="I4244">
            <v>29.3505</v>
          </cell>
        </row>
        <row r="4245">
          <cell r="C4245">
            <v>56536</v>
          </cell>
          <cell r="D4245" t="str">
            <v>LUMINÁRIA DE EMERGÊNCIA AUTÔNOMA COM 2 PROJETORES DE 55W / 12VC - COM BATERIA</v>
          </cell>
          <cell r="E4245" t="str">
            <v>Un</v>
          </cell>
          <cell r="F4245">
            <v>682.03</v>
          </cell>
          <cell r="G4245">
            <v>1</v>
          </cell>
          <cell r="I4245">
            <v>682.03</v>
          </cell>
        </row>
        <row r="4246">
          <cell r="A4246">
            <v>91027</v>
          </cell>
          <cell r="B4246" t="str">
            <v>LUMINÁRIA DE EMERGÊNCIA AUTÔNOMA COM LÂMPADA FLUORESCENTE 9W</v>
          </cell>
          <cell r="H4246" t="str">
            <v>UN</v>
          </cell>
          <cell r="J4246">
            <v>302.95999999999998</v>
          </cell>
        </row>
        <row r="4247">
          <cell r="C4247">
            <v>2041</v>
          </cell>
          <cell r="D4247" t="str">
            <v>ELETRICISTA (SGSP)</v>
          </cell>
          <cell r="E4247" t="str">
            <v>H</v>
          </cell>
          <cell r="F4247">
            <v>26.73</v>
          </cell>
          <cell r="G4247">
            <v>1.5</v>
          </cell>
          <cell r="I4247">
            <v>40.100700000000003</v>
          </cell>
        </row>
        <row r="4248">
          <cell r="C4248">
            <v>2044</v>
          </cell>
          <cell r="D4248" t="str">
            <v>AJUDANTE DE ELETRICISTA (SGSP)</v>
          </cell>
          <cell r="E4248" t="str">
            <v>H</v>
          </cell>
          <cell r="F4248">
            <v>19.559999999999999</v>
          </cell>
          <cell r="G4248">
            <v>1.5</v>
          </cell>
          <cell r="I4248">
            <v>29.3505</v>
          </cell>
        </row>
        <row r="4249">
          <cell r="C4249">
            <v>56539</v>
          </cell>
          <cell r="D4249" t="str">
            <v>LUMINÁRIA DE EMERGÊNCIA AUTÔNOMA COM LÂMPADA FLUORESCENTE DE 9W</v>
          </cell>
          <cell r="E4249" t="str">
            <v>Un</v>
          </cell>
          <cell r="F4249">
            <v>233.51</v>
          </cell>
          <cell r="G4249">
            <v>1</v>
          </cell>
          <cell r="I4249">
            <v>233.51</v>
          </cell>
        </row>
        <row r="4250">
          <cell r="A4250">
            <v>91028</v>
          </cell>
          <cell r="B4250" t="str">
            <v>LUMINÁRIA DE EMERGÊNCIA AUTÔNOMA COM 30 LEDS - 2W - AUTONOMIA MIN. 3H - COMPLETA</v>
          </cell>
          <cell r="H4250" t="str">
            <v>UN</v>
          </cell>
          <cell r="J4250">
            <v>78.930000000000007</v>
          </cell>
        </row>
        <row r="4251">
          <cell r="C4251">
            <v>2041</v>
          </cell>
          <cell r="D4251" t="str">
            <v>ELETRICISTA (SGSP)</v>
          </cell>
          <cell r="E4251" t="str">
            <v>H</v>
          </cell>
          <cell r="F4251">
            <v>26.73</v>
          </cell>
          <cell r="G4251">
            <v>1.3</v>
          </cell>
          <cell r="I4251">
            <v>34.753999999999998</v>
          </cell>
        </row>
        <row r="4252">
          <cell r="C4252">
            <v>2044</v>
          </cell>
          <cell r="D4252" t="str">
            <v>AJUDANTE DE ELETRICISTA (SGSP)</v>
          </cell>
          <cell r="E4252" t="str">
            <v>H</v>
          </cell>
          <cell r="F4252">
            <v>19.559999999999999</v>
          </cell>
          <cell r="G4252">
            <v>1.3</v>
          </cell>
          <cell r="I4252">
            <v>25.437100000000001</v>
          </cell>
        </row>
        <row r="4253">
          <cell r="C4253">
            <v>56540</v>
          </cell>
          <cell r="D4253" t="str">
            <v>LUMINÁRIA DE EMERGÊNCIA AUTÔNOMA COM 30 LEDS</v>
          </cell>
          <cell r="E4253" t="str">
            <v>Un</v>
          </cell>
          <cell r="F4253">
            <v>18.739999999999998</v>
          </cell>
          <cell r="G4253">
            <v>1</v>
          </cell>
          <cell r="I4253">
            <v>18.739999999999998</v>
          </cell>
        </row>
        <row r="4254">
          <cell r="A4254">
            <v>91031</v>
          </cell>
          <cell r="B4254" t="str">
            <v>BATERIA AUTOMOTIVA SELADA SEM COMPLEMENTAÇÃO DE NÍVEL 40AH-12V</v>
          </cell>
          <cell r="H4254" t="str">
            <v>UN</v>
          </cell>
          <cell r="J4254">
            <v>352.7</v>
          </cell>
        </row>
        <row r="4255">
          <cell r="C4255">
            <v>2041</v>
          </cell>
          <cell r="D4255" t="str">
            <v>ELETRICISTA (SGSP)</v>
          </cell>
          <cell r="E4255" t="str">
            <v>H</v>
          </cell>
          <cell r="F4255">
            <v>26.73</v>
          </cell>
          <cell r="G4255">
            <v>0.5</v>
          </cell>
          <cell r="I4255">
            <v>13.366899999999999</v>
          </cell>
        </row>
        <row r="4256">
          <cell r="C4256">
            <v>2044</v>
          </cell>
          <cell r="D4256" t="str">
            <v>AJUDANTE DE ELETRICISTA (SGSP)</v>
          </cell>
          <cell r="E4256" t="str">
            <v>H</v>
          </cell>
          <cell r="F4256">
            <v>19.559999999999999</v>
          </cell>
          <cell r="G4256">
            <v>0.5</v>
          </cell>
          <cell r="I4256">
            <v>9.7835000000000001</v>
          </cell>
        </row>
        <row r="4257">
          <cell r="C4257">
            <v>56542</v>
          </cell>
          <cell r="D4257" t="str">
            <v>BATERIA AUTOMOTIVA SEM COMPLEMENTO DE NÍVEL 12V - 40A</v>
          </cell>
          <cell r="E4257" t="str">
            <v>Un</v>
          </cell>
          <cell r="F4257">
            <v>329.55</v>
          </cell>
          <cell r="G4257">
            <v>1</v>
          </cell>
          <cell r="I4257">
            <v>329.55</v>
          </cell>
        </row>
        <row r="4258">
          <cell r="A4258">
            <v>91050</v>
          </cell>
          <cell r="B4258" t="str">
            <v>CENTRAL DE ALARME DE INCÊNDIO ATÉ 12 LAÇOS</v>
          </cell>
          <cell r="H4258" t="str">
            <v>UN</v>
          </cell>
          <cell r="J4258">
            <v>1148.22</v>
          </cell>
        </row>
        <row r="4259">
          <cell r="C4259">
            <v>1037</v>
          </cell>
          <cell r="D4259" t="str">
            <v>ELETROTÉCNICO MONTADOR (SGSP)</v>
          </cell>
          <cell r="E4259" t="str">
            <v>H</v>
          </cell>
          <cell r="F4259">
            <v>44.05</v>
          </cell>
          <cell r="G4259">
            <v>6</v>
          </cell>
          <cell r="I4259">
            <v>264.3229</v>
          </cell>
        </row>
        <row r="4260">
          <cell r="C4260">
            <v>2041</v>
          </cell>
          <cell r="D4260" t="str">
            <v>ELETRICISTA (SGSP)</v>
          </cell>
          <cell r="E4260" t="str">
            <v>H</v>
          </cell>
          <cell r="F4260">
            <v>26.73</v>
          </cell>
          <cell r="G4260">
            <v>6</v>
          </cell>
          <cell r="I4260">
            <v>160.40309999999999</v>
          </cell>
        </row>
        <row r="4261">
          <cell r="C4261">
            <v>2044</v>
          </cell>
          <cell r="D4261" t="str">
            <v>AJUDANTE DE ELETRICISTA (SGSP)</v>
          </cell>
          <cell r="E4261" t="str">
            <v>H</v>
          </cell>
          <cell r="F4261">
            <v>19.559999999999999</v>
          </cell>
          <cell r="G4261">
            <v>6</v>
          </cell>
          <cell r="I4261">
            <v>117.4021</v>
          </cell>
        </row>
        <row r="4262">
          <cell r="C4262">
            <v>56551</v>
          </cell>
          <cell r="D4262" t="str">
            <v>CENTRAL ALARME INCÊNDIO ATÉ 12 LAÇOS</v>
          </cell>
          <cell r="E4262" t="str">
            <v>Un</v>
          </cell>
          <cell r="F4262">
            <v>606.09</v>
          </cell>
          <cell r="G4262">
            <v>1</v>
          </cell>
          <cell r="I4262">
            <v>606.09</v>
          </cell>
        </row>
        <row r="4263">
          <cell r="A4263">
            <v>91053</v>
          </cell>
          <cell r="B4263" t="str">
            <v>CENTRAL DE ALARME DE INCÊNDIO ATÉ 24 LAÇOS</v>
          </cell>
          <cell r="H4263" t="str">
            <v>UN</v>
          </cell>
          <cell r="J4263">
            <v>1574.05</v>
          </cell>
        </row>
        <row r="4264">
          <cell r="C4264">
            <v>1037</v>
          </cell>
          <cell r="D4264" t="str">
            <v>ELETROTÉCNICO MONTADOR (SGSP)</v>
          </cell>
          <cell r="E4264" t="str">
            <v>H</v>
          </cell>
          <cell r="F4264">
            <v>44.05</v>
          </cell>
          <cell r="G4264">
            <v>9</v>
          </cell>
          <cell r="I4264">
            <v>396.48430000000002</v>
          </cell>
        </row>
        <row r="4265">
          <cell r="C4265">
            <v>2041</v>
          </cell>
          <cell r="D4265" t="str">
            <v>ELETRICISTA (SGSP)</v>
          </cell>
          <cell r="E4265" t="str">
            <v>H</v>
          </cell>
          <cell r="F4265">
            <v>26.73</v>
          </cell>
          <cell r="G4265">
            <v>9</v>
          </cell>
          <cell r="I4265">
            <v>240.60470000000001</v>
          </cell>
        </row>
        <row r="4266">
          <cell r="C4266">
            <v>2044</v>
          </cell>
          <cell r="D4266" t="str">
            <v>AJUDANTE DE ELETRICISTA (SGSP)</v>
          </cell>
          <cell r="E4266" t="str">
            <v>H</v>
          </cell>
          <cell r="F4266">
            <v>19.559999999999999</v>
          </cell>
          <cell r="G4266">
            <v>9</v>
          </cell>
          <cell r="I4266">
            <v>176.10310000000001</v>
          </cell>
        </row>
        <row r="4267">
          <cell r="C4267">
            <v>56554</v>
          </cell>
          <cell r="D4267" t="str">
            <v>CENTRAL ALARME INCÊNDIO ATÉ 24 LAÇOS</v>
          </cell>
          <cell r="E4267" t="str">
            <v>Un</v>
          </cell>
          <cell r="F4267">
            <v>760.86</v>
          </cell>
          <cell r="G4267">
            <v>1</v>
          </cell>
          <cell r="I4267">
            <v>760.86</v>
          </cell>
        </row>
        <row r="4268">
          <cell r="A4268">
            <v>91054</v>
          </cell>
          <cell r="B4268" t="str">
            <v>ACIONADOR LIGA-DESLIGA PARA BOMBA COM MARTELO QUEBRA VIDRO</v>
          </cell>
          <cell r="H4268" t="str">
            <v>UN</v>
          </cell>
          <cell r="J4268">
            <v>176.56</v>
          </cell>
        </row>
        <row r="4269">
          <cell r="C4269">
            <v>2041</v>
          </cell>
          <cell r="D4269" t="str">
            <v>ELETRICISTA (SGSP)</v>
          </cell>
          <cell r="E4269" t="str">
            <v>H</v>
          </cell>
          <cell r="F4269">
            <v>26.73</v>
          </cell>
          <cell r="G4269">
            <v>2</v>
          </cell>
          <cell r="I4269">
            <v>53.467700000000001</v>
          </cell>
        </row>
        <row r="4270">
          <cell r="C4270">
            <v>2044</v>
          </cell>
          <cell r="D4270" t="str">
            <v>AJUDANTE DE ELETRICISTA (SGSP)</v>
          </cell>
          <cell r="E4270" t="str">
            <v>H</v>
          </cell>
          <cell r="F4270">
            <v>19.559999999999999</v>
          </cell>
          <cell r="G4270">
            <v>2</v>
          </cell>
          <cell r="I4270">
            <v>39.134</v>
          </cell>
        </row>
        <row r="4271">
          <cell r="C4271">
            <v>56559</v>
          </cell>
          <cell r="D4271" t="str">
            <v>ACIONADOR LIGA/DESLIGA P/ BOMBA - COM MARTELO QUEBRA VIDRO</v>
          </cell>
          <cell r="E4271" t="str">
            <v>Un</v>
          </cell>
          <cell r="F4271">
            <v>83.96</v>
          </cell>
          <cell r="G4271">
            <v>1</v>
          </cell>
          <cell r="I4271">
            <v>83.96</v>
          </cell>
        </row>
        <row r="4272">
          <cell r="A4272">
            <v>91055</v>
          </cell>
          <cell r="B4272" t="str">
            <v>ACIONADOR MANUAL TIPO "QUEBRE O VIDRO"</v>
          </cell>
          <cell r="H4272" t="str">
            <v>UN</v>
          </cell>
          <cell r="J4272">
            <v>106.35</v>
          </cell>
        </row>
        <row r="4273">
          <cell r="C4273">
            <v>2041</v>
          </cell>
          <cell r="D4273" t="str">
            <v>ELETRICISTA (SGSP)</v>
          </cell>
          <cell r="E4273" t="str">
            <v>H</v>
          </cell>
          <cell r="F4273">
            <v>26.73</v>
          </cell>
          <cell r="G4273">
            <v>0.5</v>
          </cell>
          <cell r="I4273">
            <v>13.366899999999999</v>
          </cell>
        </row>
        <row r="4274">
          <cell r="C4274">
            <v>2044</v>
          </cell>
          <cell r="D4274" t="str">
            <v>AJUDANTE DE ELETRICISTA (SGSP)</v>
          </cell>
          <cell r="E4274" t="str">
            <v>H</v>
          </cell>
          <cell r="F4274">
            <v>19.559999999999999</v>
          </cell>
          <cell r="G4274">
            <v>0.5</v>
          </cell>
          <cell r="I4274">
            <v>9.7835000000000001</v>
          </cell>
        </row>
        <row r="4275">
          <cell r="C4275">
            <v>56560</v>
          </cell>
          <cell r="D4275" t="str">
            <v>ACIONADOR MANUAL TIPO QUEBRE-O-VIDRO</v>
          </cell>
          <cell r="E4275" t="str">
            <v>Un</v>
          </cell>
          <cell r="F4275">
            <v>83.2</v>
          </cell>
          <cell r="G4275">
            <v>1</v>
          </cell>
          <cell r="I4275">
            <v>83.2</v>
          </cell>
        </row>
        <row r="4276">
          <cell r="A4276">
            <v>91058</v>
          </cell>
          <cell r="B4276" t="str">
            <v>CAMPAINHA DE TIMBRE (SINO) 24V-95DB</v>
          </cell>
          <cell r="H4276" t="str">
            <v>UN</v>
          </cell>
          <cell r="J4276">
            <v>163.95</v>
          </cell>
        </row>
        <row r="4277">
          <cell r="C4277">
            <v>2041</v>
          </cell>
          <cell r="D4277" t="str">
            <v>ELETRICISTA (SGSP)</v>
          </cell>
          <cell r="E4277" t="str">
            <v>H</v>
          </cell>
          <cell r="F4277">
            <v>26.73</v>
          </cell>
          <cell r="G4277">
            <v>0.5</v>
          </cell>
          <cell r="I4277">
            <v>13.366899999999999</v>
          </cell>
        </row>
        <row r="4278">
          <cell r="C4278">
            <v>2044</v>
          </cell>
          <cell r="D4278" t="str">
            <v>AJUDANTE DE ELETRICISTA (SGSP)</v>
          </cell>
          <cell r="E4278" t="str">
            <v>H</v>
          </cell>
          <cell r="F4278">
            <v>19.559999999999999</v>
          </cell>
          <cell r="G4278">
            <v>0.5</v>
          </cell>
          <cell r="I4278">
            <v>9.7835000000000001</v>
          </cell>
        </row>
        <row r="4279">
          <cell r="C4279">
            <v>56561</v>
          </cell>
          <cell r="D4279" t="str">
            <v>CAMPAINHA TIMBRE PARA INCÊNDIO 24V - 95DB</v>
          </cell>
          <cell r="E4279" t="str">
            <v>Un</v>
          </cell>
          <cell r="F4279">
            <v>140.80000000000001</v>
          </cell>
          <cell r="G4279">
            <v>1</v>
          </cell>
          <cell r="I4279">
            <v>140.80000000000001</v>
          </cell>
        </row>
        <row r="4280">
          <cell r="A4280">
            <v>91062</v>
          </cell>
          <cell r="B4280" t="str">
            <v>SIRENE ELETRÔNICA SOM AGUDO ONDULANTE 24V-100 À 120DB, COM FLASH</v>
          </cell>
          <cell r="H4280" t="str">
            <v>UN</v>
          </cell>
          <cell r="J4280">
            <v>119.59</v>
          </cell>
        </row>
        <row r="4281">
          <cell r="C4281">
            <v>2041</v>
          </cell>
          <cell r="D4281" t="str">
            <v>ELETRICISTA (SGSP)</v>
          </cell>
          <cell r="E4281" t="str">
            <v>H</v>
          </cell>
          <cell r="F4281">
            <v>26.73</v>
          </cell>
          <cell r="G4281">
            <v>0.5</v>
          </cell>
          <cell r="I4281">
            <v>13.366899999999999</v>
          </cell>
        </row>
        <row r="4282">
          <cell r="C4282">
            <v>2044</v>
          </cell>
          <cell r="D4282" t="str">
            <v>AJUDANTE DE ELETRICISTA (SGSP)</v>
          </cell>
          <cell r="E4282" t="str">
            <v>H</v>
          </cell>
          <cell r="F4282">
            <v>19.559999999999999</v>
          </cell>
          <cell r="G4282">
            <v>0.5</v>
          </cell>
          <cell r="I4282">
            <v>9.7835000000000001</v>
          </cell>
        </row>
        <row r="4283">
          <cell r="C4283">
            <v>56563</v>
          </cell>
          <cell r="D4283" t="str">
            <v>SIRENE ELETRÔNICA C/ SOM AGUDO ONDULANTE, 24V, ENTRE 100 DB E 120DB - COM FLASH (GRUPO DE LEDS)</v>
          </cell>
          <cell r="E4283" t="str">
            <v>Un</v>
          </cell>
          <cell r="F4283">
            <v>96.44</v>
          </cell>
          <cell r="G4283">
            <v>1</v>
          </cell>
          <cell r="I4283">
            <v>96.44</v>
          </cell>
        </row>
        <row r="4284">
          <cell r="A4284">
            <v>91063</v>
          </cell>
          <cell r="B4284" t="str">
            <v>SIRENE ELETRÔNICA BITONAL 24V-100 À 120DB, COM FLASH</v>
          </cell>
          <cell r="H4284" t="str">
            <v>UN</v>
          </cell>
          <cell r="J4284">
            <v>155.81</v>
          </cell>
        </row>
        <row r="4285">
          <cell r="C4285">
            <v>2041</v>
          </cell>
          <cell r="D4285" t="str">
            <v>ELETRICISTA (SGSP)</v>
          </cell>
          <cell r="E4285" t="str">
            <v>H</v>
          </cell>
          <cell r="F4285">
            <v>26.73</v>
          </cell>
          <cell r="G4285">
            <v>0.5</v>
          </cell>
          <cell r="I4285">
            <v>13.366899999999999</v>
          </cell>
        </row>
        <row r="4286">
          <cell r="C4286">
            <v>2044</v>
          </cell>
          <cell r="D4286" t="str">
            <v>AJUDANTE DE ELETRICISTA (SGSP)</v>
          </cell>
          <cell r="E4286" t="str">
            <v>H</v>
          </cell>
          <cell r="F4286">
            <v>19.559999999999999</v>
          </cell>
          <cell r="G4286">
            <v>0.5</v>
          </cell>
          <cell r="I4286">
            <v>9.7835000000000001</v>
          </cell>
        </row>
        <row r="4287">
          <cell r="C4287">
            <v>56564</v>
          </cell>
          <cell r="D4287" t="str">
            <v>SIRENE ELETRÔNICA BITONAL  24V, ENTRE 100 e 120 DB, COM FLASH (GRUPO DE LEDS)</v>
          </cell>
          <cell r="E4287" t="str">
            <v>Un</v>
          </cell>
          <cell r="F4287">
            <v>132.66</v>
          </cell>
          <cell r="G4287">
            <v>1</v>
          </cell>
          <cell r="I4287">
            <v>132.66</v>
          </cell>
        </row>
        <row r="4288">
          <cell r="A4288">
            <v>91066</v>
          </cell>
          <cell r="B4288" t="str">
            <v>DETECTOR ÓPTICO DE FUMAÇA PARA SISTEMAS ENDEREÇÁVEIS</v>
          </cell>
          <cell r="H4288" t="str">
            <v>UN</v>
          </cell>
          <cell r="J4288">
            <v>232.88</v>
          </cell>
        </row>
        <row r="4289">
          <cell r="C4289">
            <v>2041</v>
          </cell>
          <cell r="D4289" t="str">
            <v>ELETRICISTA (SGSP)</v>
          </cell>
          <cell r="E4289" t="str">
            <v>H</v>
          </cell>
          <cell r="F4289">
            <v>26.73</v>
          </cell>
          <cell r="G4289">
            <v>0.5</v>
          </cell>
          <cell r="I4289">
            <v>13.366899999999999</v>
          </cell>
        </row>
        <row r="4290">
          <cell r="C4290">
            <v>2044</v>
          </cell>
          <cell r="D4290" t="str">
            <v>AJUDANTE DE ELETRICISTA (SGSP)</v>
          </cell>
          <cell r="E4290" t="str">
            <v>H</v>
          </cell>
          <cell r="F4290">
            <v>19.559999999999999</v>
          </cell>
          <cell r="G4290">
            <v>0.5</v>
          </cell>
          <cell r="I4290">
            <v>9.7835000000000001</v>
          </cell>
        </row>
        <row r="4291">
          <cell r="C4291">
            <v>56566</v>
          </cell>
          <cell r="D4291" t="str">
            <v>DETECTOR ÓPTICO DE FUMAÇA NÃO-ANALÓGICO PARA SISTEMAS ENDEREÇÁVEIS</v>
          </cell>
          <cell r="E4291" t="str">
            <v>Un</v>
          </cell>
          <cell r="F4291">
            <v>209.73</v>
          </cell>
          <cell r="G4291">
            <v>1</v>
          </cell>
          <cell r="I4291">
            <v>209.73</v>
          </cell>
        </row>
        <row r="4292">
          <cell r="A4292">
            <v>91071</v>
          </cell>
          <cell r="B4292" t="str">
            <v>DETECTOR DE PRESENÇA TIPO INFRAVERMELHO PASSIVO - 110VCA</v>
          </cell>
          <cell r="H4292" t="str">
            <v>UN</v>
          </cell>
          <cell r="J4292">
            <v>73.010000000000005</v>
          </cell>
        </row>
        <row r="4293">
          <cell r="C4293">
            <v>2041</v>
          </cell>
          <cell r="D4293" t="str">
            <v>ELETRICISTA (SGSP)</v>
          </cell>
          <cell r="E4293" t="str">
            <v>H</v>
          </cell>
          <cell r="F4293">
            <v>26.73</v>
          </cell>
          <cell r="G4293">
            <v>0.6</v>
          </cell>
          <cell r="I4293">
            <v>16.040299999999998</v>
          </cell>
        </row>
        <row r="4294">
          <cell r="C4294">
            <v>2044</v>
          </cell>
          <cell r="D4294" t="str">
            <v>AJUDANTE DE ELETRICISTA (SGSP)</v>
          </cell>
          <cell r="E4294" t="str">
            <v>H</v>
          </cell>
          <cell r="F4294">
            <v>19.559999999999999</v>
          </cell>
          <cell r="G4294">
            <v>0.6</v>
          </cell>
          <cell r="I4294">
            <v>11.7402</v>
          </cell>
        </row>
        <row r="4295">
          <cell r="C4295">
            <v>56570</v>
          </cell>
          <cell r="D4295" t="str">
            <v>DETECTOR PRESENÇA TP INFRAVERM. PAS - 12VCC</v>
          </cell>
          <cell r="E4295" t="str">
            <v>Un</v>
          </cell>
          <cell r="F4295">
            <v>45.23</v>
          </cell>
          <cell r="G4295">
            <v>1</v>
          </cell>
          <cell r="I4295">
            <v>45.23</v>
          </cell>
        </row>
        <row r="4296">
          <cell r="A4296">
            <v>91074</v>
          </cell>
          <cell r="B4296" t="str">
            <v>NO-BREAK TRIFÁSICO - 15 KVA - AUTONOMIA DE 15MIN.</v>
          </cell>
          <cell r="H4296" t="str">
            <v>UN</v>
          </cell>
          <cell r="J4296">
            <v>38678.75</v>
          </cell>
        </row>
        <row r="4297">
          <cell r="C4297">
            <v>2041</v>
          </cell>
          <cell r="D4297" t="str">
            <v>ELETRICISTA (SGSP)</v>
          </cell>
          <cell r="E4297" t="str">
            <v>H</v>
          </cell>
          <cell r="F4297">
            <v>26.73</v>
          </cell>
          <cell r="G4297">
            <v>3.3</v>
          </cell>
          <cell r="I4297">
            <v>88.221699999999998</v>
          </cell>
        </row>
        <row r="4298">
          <cell r="C4298">
            <v>2044</v>
          </cell>
          <cell r="D4298" t="str">
            <v>AJUDANTE DE ELETRICISTA (SGSP)</v>
          </cell>
          <cell r="E4298" t="str">
            <v>H</v>
          </cell>
          <cell r="F4298">
            <v>19.559999999999999</v>
          </cell>
          <cell r="G4298">
            <v>3.3</v>
          </cell>
          <cell r="I4298">
            <v>64.571100000000001</v>
          </cell>
        </row>
        <row r="4299">
          <cell r="C4299">
            <v>56575</v>
          </cell>
          <cell r="D4299" t="str">
            <v>NO-BREAK TRIFÁSICO - 15 KVA - AUTONOMIA DE 15 MIN.</v>
          </cell>
          <cell r="E4299" t="str">
            <v>Un</v>
          </cell>
          <cell r="F4299">
            <v>38525.96</v>
          </cell>
          <cell r="G4299">
            <v>1</v>
          </cell>
          <cell r="I4299">
            <v>38525.96</v>
          </cell>
        </row>
        <row r="4300">
          <cell r="A4300">
            <v>91075</v>
          </cell>
          <cell r="B4300" t="str">
            <v>NO BREAK BIFÁSICO 10 KVA - AUTONOMIA DE 15 MINUTOS</v>
          </cell>
          <cell r="H4300" t="str">
            <v>UN</v>
          </cell>
          <cell r="J4300">
            <v>20960.82</v>
          </cell>
        </row>
        <row r="4301">
          <cell r="C4301">
            <v>2041</v>
          </cell>
          <cell r="D4301" t="str">
            <v>ELETRICISTA (SGSP)</v>
          </cell>
          <cell r="E4301" t="str">
            <v>H</v>
          </cell>
          <cell r="F4301">
            <v>26.73</v>
          </cell>
          <cell r="G4301">
            <v>1.5</v>
          </cell>
          <cell r="I4301">
            <v>40.100700000000003</v>
          </cell>
        </row>
        <row r="4302">
          <cell r="C4302">
            <v>2044</v>
          </cell>
          <cell r="D4302" t="str">
            <v>AJUDANTE DE ELETRICISTA (SGSP)</v>
          </cell>
          <cell r="E4302" t="str">
            <v>H</v>
          </cell>
          <cell r="F4302">
            <v>19.559999999999999</v>
          </cell>
          <cell r="G4302">
            <v>1.5</v>
          </cell>
          <cell r="I4302">
            <v>29.3505</v>
          </cell>
        </row>
        <row r="4303">
          <cell r="C4303">
            <v>56577</v>
          </cell>
          <cell r="D4303" t="str">
            <v>NO BREAK BIFÁSICO 10 KVA - AUTONOMIA 15 MIN - TENSAO DE ENTRADA 220 V/ TENSAO DE SAIDA 220 V</v>
          </cell>
          <cell r="E4303" t="str">
            <v>Un</v>
          </cell>
          <cell r="F4303">
            <v>20891.37</v>
          </cell>
          <cell r="G4303">
            <v>1</v>
          </cell>
          <cell r="I4303">
            <v>20891.37</v>
          </cell>
        </row>
        <row r="4304">
          <cell r="A4304">
            <v>91077</v>
          </cell>
          <cell r="B4304" t="str">
            <v>ESTABILIZADOR ELETRÔNICO TRIFÁSICO - 15KVA</v>
          </cell>
          <cell r="H4304" t="str">
            <v>UN</v>
          </cell>
          <cell r="J4304">
            <v>18810.02</v>
          </cell>
        </row>
        <row r="4305">
          <cell r="C4305">
            <v>2041</v>
          </cell>
          <cell r="D4305" t="str">
            <v>ELETRICISTA (SGSP)</v>
          </cell>
          <cell r="E4305" t="str">
            <v>H</v>
          </cell>
          <cell r="F4305">
            <v>26.73</v>
          </cell>
          <cell r="G4305">
            <v>3.3</v>
          </cell>
          <cell r="I4305">
            <v>88.221699999999998</v>
          </cell>
        </row>
        <row r="4306">
          <cell r="C4306">
            <v>2044</v>
          </cell>
          <cell r="D4306" t="str">
            <v>AJUDANTE DE ELETRICISTA (SGSP)</v>
          </cell>
          <cell r="E4306" t="str">
            <v>H</v>
          </cell>
          <cell r="F4306">
            <v>19.559999999999999</v>
          </cell>
          <cell r="G4306">
            <v>3.3</v>
          </cell>
          <cell r="I4306">
            <v>64.571100000000001</v>
          </cell>
        </row>
        <row r="4307">
          <cell r="C4307">
            <v>56576</v>
          </cell>
          <cell r="D4307" t="str">
            <v>ESTABILIZADOR ELETRÔNICO TRIFÁSICO - 15 KVA</v>
          </cell>
          <cell r="E4307" t="str">
            <v>Un</v>
          </cell>
          <cell r="F4307">
            <v>18657.23</v>
          </cell>
          <cell r="G4307">
            <v>1</v>
          </cell>
          <cell r="I4307">
            <v>18657.23</v>
          </cell>
        </row>
        <row r="4308">
          <cell r="A4308">
            <v>91085</v>
          </cell>
          <cell r="B4308" t="str">
            <v>GRUPO GERADOR 110KVA EXCITAÇÃO BRUSHLESS C/ QUADRO TRANSF. AUTOMÁTICA</v>
          </cell>
          <cell r="H4308" t="str">
            <v>UN</v>
          </cell>
          <cell r="J4308">
            <v>129372.68</v>
          </cell>
        </row>
        <row r="4309">
          <cell r="C4309">
            <v>56587</v>
          </cell>
          <cell r="D4309" t="str">
            <v>GRUPO GERADOR 137 KVA ( + OU - 10 KVA) COM COMANDO AUTOMÁTICO, VERSÃO ABERTA</v>
          </cell>
          <cell r="E4309" t="str">
            <v>Un</v>
          </cell>
          <cell r="F4309">
            <v>129372.68</v>
          </cell>
          <cell r="G4309">
            <v>1</v>
          </cell>
          <cell r="I4309">
            <v>129372.68</v>
          </cell>
        </row>
        <row r="4310">
          <cell r="A4310">
            <v>91086</v>
          </cell>
          <cell r="B4310" t="str">
            <v>GRUPO GERADOR 150KVA EXCITAÇÃO BRUSHLESS C/ QUADRO TRANSF. AUTOMÁTICA</v>
          </cell>
          <cell r="H4310" t="str">
            <v>UN</v>
          </cell>
          <cell r="J4310">
            <v>109275.87</v>
          </cell>
        </row>
        <row r="4311">
          <cell r="C4311">
            <v>56585</v>
          </cell>
          <cell r="D4311" t="str">
            <v>GRUPO GERADOR 150 KVA ( + OU - 10 KVA) COM COMANDO AUTOMÁTICO, VERSÃO ABERTA</v>
          </cell>
          <cell r="E4311" t="str">
            <v>Un</v>
          </cell>
          <cell r="F4311">
            <v>109275.87</v>
          </cell>
          <cell r="G4311">
            <v>1</v>
          </cell>
          <cell r="I4311">
            <v>109275.87</v>
          </cell>
        </row>
        <row r="4312">
          <cell r="A4312">
            <v>91089</v>
          </cell>
          <cell r="B4312" t="str">
            <v>GRUPO GERADOR 275KVA EXCITAÇÃO BRUSHLESS C/ QUADRO TRANSF. AUTOMÁTICA</v>
          </cell>
          <cell r="H4312" t="str">
            <v>UN</v>
          </cell>
          <cell r="J4312">
            <v>195392.25</v>
          </cell>
        </row>
        <row r="4313">
          <cell r="C4313">
            <v>56588</v>
          </cell>
          <cell r="D4313" t="str">
            <v>GRUPO GERADOR 275 KVA ( + OU - 10 KVA) COM COMANDO AUTOMÁTICO, VERSÃO ABERTA</v>
          </cell>
          <cell r="E4313" t="str">
            <v>Un</v>
          </cell>
          <cell r="F4313">
            <v>195392.25</v>
          </cell>
          <cell r="G4313">
            <v>1</v>
          </cell>
          <cell r="I4313">
            <v>195392.25</v>
          </cell>
        </row>
        <row r="4314">
          <cell r="A4314">
            <v>91105</v>
          </cell>
          <cell r="B4314" t="str">
            <v>PÁRA-RAIOS TIPO "FRANKLIN", EXCLUSIVE DESCIDA E ATERRAMENTO</v>
          </cell>
          <cell r="H4314" t="str">
            <v>UN</v>
          </cell>
          <cell r="J4314">
            <v>847.2</v>
          </cell>
        </row>
        <row r="4315">
          <cell r="C4315">
            <v>2041</v>
          </cell>
          <cell r="D4315" t="str">
            <v>ELETRICISTA (SGSP)</v>
          </cell>
          <cell r="E4315" t="str">
            <v>H</v>
          </cell>
          <cell r="F4315">
            <v>26.73</v>
          </cell>
          <cell r="G4315">
            <v>5</v>
          </cell>
          <cell r="I4315">
            <v>133.66929999999999</v>
          </cell>
        </row>
        <row r="4316">
          <cell r="C4316">
            <v>2044</v>
          </cell>
          <cell r="D4316" t="str">
            <v>AJUDANTE DE ELETRICISTA (SGSP)</v>
          </cell>
          <cell r="E4316" t="str">
            <v>H</v>
          </cell>
          <cell r="F4316">
            <v>19.559999999999999</v>
          </cell>
          <cell r="G4316">
            <v>5</v>
          </cell>
          <cell r="I4316">
            <v>97.835099999999997</v>
          </cell>
        </row>
        <row r="4317">
          <cell r="C4317">
            <v>57210</v>
          </cell>
          <cell r="D4317" t="str">
            <v>BASE E ESTAIS PARA MASTRO DE PÁRA-RAIOS</v>
          </cell>
          <cell r="E4317" t="str">
            <v>CJ</v>
          </cell>
          <cell r="F4317">
            <v>273.37</v>
          </cell>
          <cell r="G4317">
            <v>1</v>
          </cell>
          <cell r="I4317">
            <v>273.37</v>
          </cell>
        </row>
        <row r="4318">
          <cell r="C4318">
            <v>57220</v>
          </cell>
          <cell r="D4318" t="str">
            <v>CAPTOR TIPO FRANKLIN PARA DUAS DESCIDAS</v>
          </cell>
          <cell r="E4318" t="str">
            <v>Un</v>
          </cell>
          <cell r="F4318">
            <v>130.96</v>
          </cell>
          <cell r="G4318">
            <v>1</v>
          </cell>
          <cell r="I4318">
            <v>130.96</v>
          </cell>
        </row>
        <row r="4319">
          <cell r="C4319">
            <v>57630</v>
          </cell>
          <cell r="D4319" t="str">
            <v>MASTRO DE AÇO GALVANIZADO - 2"X3,00M</v>
          </cell>
          <cell r="E4319" t="str">
            <v>Un</v>
          </cell>
          <cell r="F4319">
            <v>211.37</v>
          </cell>
          <cell r="G4319">
            <v>1</v>
          </cell>
          <cell r="I4319">
            <v>211.37</v>
          </cell>
        </row>
        <row r="4320">
          <cell r="A4320">
            <v>91114</v>
          </cell>
          <cell r="B4320" t="str">
            <v>CAIXA DE INSPEÇÃO DE ATERRAMENTO TIPO EMBUTIR COM TAMPA E ALÇA</v>
          </cell>
          <cell r="H4320" t="str">
            <v>UN</v>
          </cell>
          <cell r="J4320">
            <v>170.27</v>
          </cell>
        </row>
        <row r="4321">
          <cell r="C4321">
            <v>2041</v>
          </cell>
          <cell r="D4321" t="str">
            <v>ELETRICISTA (SGSP)</v>
          </cell>
          <cell r="E4321" t="str">
            <v>H</v>
          </cell>
          <cell r="F4321">
            <v>26.73</v>
          </cell>
          <cell r="G4321">
            <v>1.8</v>
          </cell>
          <cell r="I4321">
            <v>48.120899999999999</v>
          </cell>
        </row>
        <row r="4322">
          <cell r="C4322">
            <v>2044</v>
          </cell>
          <cell r="D4322" t="str">
            <v>AJUDANTE DE ELETRICISTA (SGSP)</v>
          </cell>
          <cell r="E4322" t="str">
            <v>H</v>
          </cell>
          <cell r="F4322">
            <v>19.559999999999999</v>
          </cell>
          <cell r="G4322">
            <v>1.8</v>
          </cell>
          <cell r="I4322">
            <v>35.220599999999997</v>
          </cell>
        </row>
        <row r="4323">
          <cell r="C4323">
            <v>57214</v>
          </cell>
          <cell r="D4323" t="str">
            <v>CAIXA INSPEÇÃO ATERR.C/TAMPA E ALÇA</v>
          </cell>
          <cell r="E4323" t="str">
            <v>Un</v>
          </cell>
          <cell r="F4323">
            <v>86.93</v>
          </cell>
          <cell r="G4323">
            <v>1</v>
          </cell>
          <cell r="I4323">
            <v>86.93</v>
          </cell>
        </row>
        <row r="4324">
          <cell r="A4324">
            <v>91115</v>
          </cell>
          <cell r="B4324" t="str">
            <v>CAIXA DE INSPEÇÃO DE ATERRAMENTO TIPO SUSPENSA EM PVC OU POLIPROPILENO</v>
          </cell>
          <cell r="H4324" t="str">
            <v>UN</v>
          </cell>
          <cell r="J4324">
            <v>88.66</v>
          </cell>
        </row>
        <row r="4325">
          <cell r="C4325">
            <v>2041</v>
          </cell>
          <cell r="D4325" t="str">
            <v>ELETRICISTA (SGSP)</v>
          </cell>
          <cell r="E4325" t="str">
            <v>H</v>
          </cell>
          <cell r="F4325">
            <v>26.73</v>
          </cell>
          <cell r="G4325">
            <v>1.5</v>
          </cell>
          <cell r="I4325">
            <v>40.100700000000003</v>
          </cell>
        </row>
        <row r="4326">
          <cell r="C4326">
            <v>2044</v>
          </cell>
          <cell r="D4326" t="str">
            <v>AJUDANTE DE ELETRICISTA (SGSP)</v>
          </cell>
          <cell r="E4326" t="str">
            <v>H</v>
          </cell>
          <cell r="F4326">
            <v>19.559999999999999</v>
          </cell>
          <cell r="G4326">
            <v>1.5</v>
          </cell>
          <cell r="I4326">
            <v>29.3505</v>
          </cell>
        </row>
        <row r="4327">
          <cell r="C4327">
            <v>57215</v>
          </cell>
          <cell r="D4327" t="str">
            <v>CAIXA SUSPENSA P/ INSPEÇÃO DE TERRA - POLIPROPILENO OU PVC</v>
          </cell>
          <cell r="E4327" t="str">
            <v>Un</v>
          </cell>
          <cell r="F4327">
            <v>19.21</v>
          </cell>
          <cell r="G4327">
            <v>1</v>
          </cell>
          <cell r="I4327">
            <v>19.21</v>
          </cell>
        </row>
        <row r="4328">
          <cell r="A4328">
            <v>91117</v>
          </cell>
          <cell r="B4328" t="str">
            <v>LUZ DE OBSTÁCULO SIMPLES COM FOTOCELULA SOLAR</v>
          </cell>
          <cell r="H4328" t="str">
            <v>UN</v>
          </cell>
          <cell r="J4328">
            <v>203.09</v>
          </cell>
        </row>
        <row r="4329">
          <cell r="C4329">
            <v>2041</v>
          </cell>
          <cell r="D4329" t="str">
            <v>ELETRICISTA (SGSP)</v>
          </cell>
          <cell r="E4329" t="str">
            <v>H</v>
          </cell>
          <cell r="F4329">
            <v>26.73</v>
          </cell>
          <cell r="G4329">
            <v>2.1</v>
          </cell>
          <cell r="I4329">
            <v>56.141100000000002</v>
          </cell>
        </row>
        <row r="4330">
          <cell r="C4330">
            <v>2044</v>
          </cell>
          <cell r="D4330" t="str">
            <v>AJUDANTE DE ELETRICISTA (SGSP)</v>
          </cell>
          <cell r="E4330" t="str">
            <v>H</v>
          </cell>
          <cell r="F4330">
            <v>19.559999999999999</v>
          </cell>
          <cell r="G4330">
            <v>2.1</v>
          </cell>
          <cell r="I4330">
            <v>41.090699999999998</v>
          </cell>
        </row>
        <row r="4331">
          <cell r="C4331">
            <v>51642</v>
          </cell>
          <cell r="D4331" t="str">
            <v>ELETRODUTO DE AÇO GALVANIZADO A FOGO TIPO SEMI-PESADO/MÉDIO ROSCA NBR 8133 - ESP. 1,50MM - 1"</v>
          </cell>
          <cell r="E4331" t="str">
            <v>M</v>
          </cell>
          <cell r="F4331">
            <v>27.85</v>
          </cell>
          <cell r="G4331">
            <v>1.4</v>
          </cell>
          <cell r="I4331">
            <v>38.99</v>
          </cell>
        </row>
        <row r="4332">
          <cell r="C4332">
            <v>51652</v>
          </cell>
          <cell r="D4332" t="str">
            <v>LUVA AÇO GALVANIZADO - 1"</v>
          </cell>
          <cell r="E4332" t="str">
            <v>Un</v>
          </cell>
          <cell r="F4332">
            <v>2.5099999999999998</v>
          </cell>
          <cell r="G4332">
            <v>2</v>
          </cell>
          <cell r="I4332">
            <v>5.0199999999999996</v>
          </cell>
        </row>
        <row r="4333">
          <cell r="C4333">
            <v>57216</v>
          </cell>
          <cell r="D4333" t="str">
            <v>SINALEIRO SIMPLES C/FOTOCÉLULA SOLAR</v>
          </cell>
          <cell r="E4333" t="str">
            <v>Un</v>
          </cell>
          <cell r="F4333">
            <v>60.73</v>
          </cell>
          <cell r="G4333">
            <v>1</v>
          </cell>
          <cell r="I4333">
            <v>60.73</v>
          </cell>
        </row>
        <row r="4334">
          <cell r="C4334">
            <v>58407</v>
          </cell>
          <cell r="D4334" t="str">
            <v>BRAÇADEIRA DE AÇO GALVANIZADO TIPO U (OMEGA/SIMPLES) - 1"</v>
          </cell>
          <cell r="E4334" t="str">
            <v>Un</v>
          </cell>
          <cell r="F4334">
            <v>0.56000000000000005</v>
          </cell>
          <cell r="G4334">
            <v>2</v>
          </cell>
          <cell r="I4334">
            <v>1.1200000000000001</v>
          </cell>
        </row>
        <row r="4335">
          <cell r="A4335">
            <v>91118</v>
          </cell>
          <cell r="B4335" t="str">
            <v>LUZ DE OBSTÁCULO DUPLA COM FOTOCELULA SOLAR</v>
          </cell>
          <cell r="H4335" t="str">
            <v>UN</v>
          </cell>
          <cell r="J4335">
            <v>270.22000000000003</v>
          </cell>
        </row>
        <row r="4336">
          <cell r="C4336">
            <v>2041</v>
          </cell>
          <cell r="D4336" t="str">
            <v>ELETRICISTA (SGSP)</v>
          </cell>
          <cell r="E4336" t="str">
            <v>H</v>
          </cell>
          <cell r="F4336">
            <v>26.73</v>
          </cell>
          <cell r="G4336">
            <v>2.1</v>
          </cell>
          <cell r="I4336">
            <v>56.141100000000002</v>
          </cell>
        </row>
        <row r="4337">
          <cell r="C4337">
            <v>2044</v>
          </cell>
          <cell r="D4337" t="str">
            <v>AJUDANTE DE ELETRICISTA (SGSP)</v>
          </cell>
          <cell r="E4337" t="str">
            <v>H</v>
          </cell>
          <cell r="F4337">
            <v>19.559999999999999</v>
          </cell>
          <cell r="G4337">
            <v>2.1</v>
          </cell>
          <cell r="I4337">
            <v>41.090699999999998</v>
          </cell>
        </row>
        <row r="4338">
          <cell r="C4338">
            <v>51642</v>
          </cell>
          <cell r="D4338" t="str">
            <v>ELETRODUTO DE AÇO GALVANIZADO A FOGO TIPO SEMI-PESADO/MÉDIO ROSCA NBR 8133 - ESP. 1,50MM - 1"</v>
          </cell>
          <cell r="E4338" t="str">
            <v>M</v>
          </cell>
          <cell r="F4338">
            <v>27.85</v>
          </cell>
          <cell r="G4338">
            <v>1.4</v>
          </cell>
          <cell r="I4338">
            <v>38.99</v>
          </cell>
        </row>
        <row r="4339">
          <cell r="C4339">
            <v>51652</v>
          </cell>
          <cell r="D4339" t="str">
            <v>LUVA AÇO GALVANIZADO - 1"</v>
          </cell>
          <cell r="E4339" t="str">
            <v>Un</v>
          </cell>
          <cell r="F4339">
            <v>2.5099999999999998</v>
          </cell>
          <cell r="G4339">
            <v>2</v>
          </cell>
          <cell r="I4339">
            <v>5.0199999999999996</v>
          </cell>
        </row>
        <row r="4340">
          <cell r="C4340">
            <v>57217</v>
          </cell>
          <cell r="D4340" t="str">
            <v>SINALEIRO DUPLO C/FOTOCÉLULA SOLAR</v>
          </cell>
          <cell r="E4340" t="str">
            <v>Un</v>
          </cell>
          <cell r="F4340">
            <v>127.86</v>
          </cell>
          <cell r="G4340">
            <v>1</v>
          </cell>
          <cell r="I4340">
            <v>127.86</v>
          </cell>
        </row>
        <row r="4341">
          <cell r="C4341">
            <v>58407</v>
          </cell>
          <cell r="D4341" t="str">
            <v>BRAÇADEIRA DE AÇO GALVANIZADO TIPO U (OMEGA/SIMPLES) - 1"</v>
          </cell>
          <cell r="E4341" t="str">
            <v>Un</v>
          </cell>
          <cell r="F4341">
            <v>0.56000000000000005</v>
          </cell>
          <cell r="G4341">
            <v>2</v>
          </cell>
          <cell r="I4341">
            <v>1.1200000000000001</v>
          </cell>
        </row>
        <row r="4342">
          <cell r="A4342">
            <v>91140</v>
          </cell>
          <cell r="B4342" t="str">
            <v>CONDUTOR EM AÇO CA - 25 - 1/2" P/ PARA-RAIO</v>
          </cell>
          <cell r="H4342" t="str">
            <v>M</v>
          </cell>
          <cell r="J4342">
            <v>15.36</v>
          </cell>
        </row>
        <row r="4343">
          <cell r="C4343">
            <v>2015</v>
          </cell>
          <cell r="D4343" t="str">
            <v>FERREIRO (SGSP)</v>
          </cell>
          <cell r="E4343" t="str">
            <v>H</v>
          </cell>
          <cell r="F4343">
            <v>24.43</v>
          </cell>
          <cell r="G4343">
            <v>0.08</v>
          </cell>
          <cell r="I4343">
            <v>1.9551000000000001</v>
          </cell>
        </row>
        <row r="4344">
          <cell r="C4344">
            <v>2016</v>
          </cell>
          <cell r="D4344" t="str">
            <v>AJUDANTE DE FERREIRO - ARMADOR (SGSP)</v>
          </cell>
          <cell r="E4344" t="str">
            <v>H</v>
          </cell>
          <cell r="F4344">
            <v>19.559999999999999</v>
          </cell>
          <cell r="G4344">
            <v>0.08</v>
          </cell>
          <cell r="I4344">
            <v>1.5652999999999999</v>
          </cell>
        </row>
        <row r="4345">
          <cell r="C4345">
            <v>2041</v>
          </cell>
          <cell r="D4345" t="str">
            <v>ELETRICISTA (SGSP)</v>
          </cell>
          <cell r="E4345" t="str">
            <v>H</v>
          </cell>
          <cell r="F4345">
            <v>26.73</v>
          </cell>
          <cell r="G4345">
            <v>0.02</v>
          </cell>
          <cell r="I4345">
            <v>0.53459999999999996</v>
          </cell>
        </row>
        <row r="4346">
          <cell r="C4346">
            <v>2044</v>
          </cell>
          <cell r="D4346" t="str">
            <v>AJUDANTE DE ELETRICISTA (SGSP)</v>
          </cell>
          <cell r="E4346" t="str">
            <v>H</v>
          </cell>
          <cell r="F4346">
            <v>19.559999999999999</v>
          </cell>
          <cell r="G4346">
            <v>0.02</v>
          </cell>
          <cell r="I4346">
            <v>0.39129999999999998</v>
          </cell>
        </row>
        <row r="4347">
          <cell r="C4347">
            <v>11505</v>
          </cell>
          <cell r="D4347" t="str">
            <v>AÇO CA-25 - 12,5 MM - 1/2" - LISO</v>
          </cell>
          <cell r="E4347" t="str">
            <v>Kg</v>
          </cell>
          <cell r="F4347">
            <v>10.08</v>
          </cell>
          <cell r="G4347">
            <v>1.05</v>
          </cell>
          <cell r="I4347">
            <v>10.584</v>
          </cell>
        </row>
        <row r="4348">
          <cell r="C4348">
            <v>17740</v>
          </cell>
          <cell r="D4348" t="str">
            <v>ARAME RECOZIDO N. 16 E N. 18</v>
          </cell>
          <cell r="E4348" t="str">
            <v>Kg</v>
          </cell>
          <cell r="F4348">
            <v>16.54</v>
          </cell>
          <cell r="G4348">
            <v>0.02</v>
          </cell>
          <cell r="I4348">
            <v>0.33079999999999998</v>
          </cell>
        </row>
        <row r="4349">
          <cell r="A4349">
            <v>91150</v>
          </cell>
          <cell r="B4349" t="str">
            <v>HASTE DE AÇO GALVANIZADO, INCLUSIVE BASE E ESTAIS - 2"/3M</v>
          </cell>
          <cell r="H4349" t="str">
            <v>UN</v>
          </cell>
          <cell r="J4349">
            <v>716.24</v>
          </cell>
        </row>
        <row r="4350">
          <cell r="C4350">
            <v>2041</v>
          </cell>
          <cell r="D4350" t="str">
            <v>ELETRICISTA (SGSP)</v>
          </cell>
          <cell r="E4350" t="str">
            <v>H</v>
          </cell>
          <cell r="F4350">
            <v>26.73</v>
          </cell>
          <cell r="G4350">
            <v>5</v>
          </cell>
          <cell r="I4350">
            <v>133.66929999999999</v>
          </cell>
        </row>
        <row r="4351">
          <cell r="C4351">
            <v>2044</v>
          </cell>
          <cell r="D4351" t="str">
            <v>AJUDANTE DE ELETRICISTA (SGSP)</v>
          </cell>
          <cell r="E4351" t="str">
            <v>H</v>
          </cell>
          <cell r="F4351">
            <v>19.559999999999999</v>
          </cell>
          <cell r="G4351">
            <v>5</v>
          </cell>
          <cell r="I4351">
            <v>97.835099999999997</v>
          </cell>
        </row>
        <row r="4352">
          <cell r="C4352">
            <v>57210</v>
          </cell>
          <cell r="D4352" t="str">
            <v>BASE E ESTAIS PARA MASTRO DE PÁRA-RAIOS</v>
          </cell>
          <cell r="E4352" t="str">
            <v>CJ</v>
          </cell>
          <cell r="F4352">
            <v>273.37</v>
          </cell>
          <cell r="G4352">
            <v>1</v>
          </cell>
          <cell r="I4352">
            <v>273.37</v>
          </cell>
        </row>
        <row r="4353">
          <cell r="C4353">
            <v>57630</v>
          </cell>
          <cell r="D4353" t="str">
            <v>MASTRO DE AÇO GALVANIZADO - 2"X3,00M</v>
          </cell>
          <cell r="E4353" t="str">
            <v>Un</v>
          </cell>
          <cell r="F4353">
            <v>211.37</v>
          </cell>
          <cell r="G4353">
            <v>1</v>
          </cell>
          <cell r="I4353">
            <v>211.37</v>
          </cell>
        </row>
        <row r="4354">
          <cell r="A4354">
            <v>91151</v>
          </cell>
          <cell r="B4354" t="str">
            <v>CORDOALHA DE COBRE NÚ, INCLUSIVE ISOLADORES - 16,00MM2</v>
          </cell>
          <cell r="H4354" t="str">
            <v>M</v>
          </cell>
          <cell r="J4354">
            <v>51.27</v>
          </cell>
        </row>
        <row r="4355">
          <cell r="C4355">
            <v>2041</v>
          </cell>
          <cell r="D4355" t="str">
            <v>ELETRICISTA (SGSP)</v>
          </cell>
          <cell r="E4355" t="str">
            <v>H</v>
          </cell>
          <cell r="F4355">
            <v>26.73</v>
          </cell>
          <cell r="G4355">
            <v>0.66</v>
          </cell>
          <cell r="I4355">
            <v>17.644300000000001</v>
          </cell>
        </row>
        <row r="4356">
          <cell r="C4356">
            <v>2044</v>
          </cell>
          <cell r="D4356" t="str">
            <v>AJUDANTE DE ELETRICISTA (SGSP)</v>
          </cell>
          <cell r="E4356" t="str">
            <v>H</v>
          </cell>
          <cell r="F4356">
            <v>19.559999999999999</v>
          </cell>
          <cell r="G4356">
            <v>0.66</v>
          </cell>
          <cell r="I4356">
            <v>12.914199999999999</v>
          </cell>
        </row>
        <row r="4357">
          <cell r="C4357">
            <v>17040</v>
          </cell>
          <cell r="D4357" t="str">
            <v>PARAFUSO AUTO-ATARRAXANTE - CABEÇA PANELA - COM BUCHA DE NYLON S- 8 DIÂMETRO 5,5MM - COMPRIMENTO 50MM - FENDA SIMPLES</v>
          </cell>
          <cell r="E4357" t="str">
            <v>Un</v>
          </cell>
          <cell r="F4357">
            <v>0.86</v>
          </cell>
          <cell r="G4357">
            <v>1</v>
          </cell>
          <cell r="I4357">
            <v>0.86</v>
          </cell>
        </row>
        <row r="4358">
          <cell r="C4358">
            <v>52846</v>
          </cell>
          <cell r="D4358" t="str">
            <v>CABO DE COBRE NU - 16,00MM2</v>
          </cell>
          <cell r="E4358" t="str">
            <v>M</v>
          </cell>
          <cell r="F4358">
            <v>16.5</v>
          </cell>
          <cell r="G4358">
            <v>1.03</v>
          </cell>
          <cell r="I4358">
            <v>16.995000000000001</v>
          </cell>
        </row>
        <row r="4359">
          <cell r="C4359">
            <v>57247</v>
          </cell>
          <cell r="D4359" t="str">
            <v>SUPORTE ISOLADOR SIMPLES COM ROLDANA - ROSCA SOBERBA E BUCHA - PARA DESCIDA DE PÁRA-RAIOS</v>
          </cell>
          <cell r="E4359" t="str">
            <v>Un</v>
          </cell>
          <cell r="F4359">
            <v>5.71</v>
          </cell>
          <cell r="G4359">
            <v>0.5</v>
          </cell>
          <cell r="I4359">
            <v>2.855</v>
          </cell>
        </row>
        <row r="4360">
          <cell r="A4360">
            <v>91153</v>
          </cell>
          <cell r="B4360" t="str">
            <v>CORDOALHA DE COBRE NÚ, INCLUSIVE ISOLADORES - 35,00MM2</v>
          </cell>
          <cell r="H4360" t="str">
            <v>M</v>
          </cell>
          <cell r="J4360">
            <v>74.81</v>
          </cell>
        </row>
        <row r="4361">
          <cell r="C4361">
            <v>2041</v>
          </cell>
          <cell r="D4361" t="str">
            <v>ELETRICISTA (SGSP)</v>
          </cell>
          <cell r="E4361" t="str">
            <v>H</v>
          </cell>
          <cell r="F4361">
            <v>26.73</v>
          </cell>
          <cell r="G4361">
            <v>0.71</v>
          </cell>
          <cell r="I4361">
            <v>18.981000000000002</v>
          </cell>
        </row>
        <row r="4362">
          <cell r="C4362">
            <v>2044</v>
          </cell>
          <cell r="D4362" t="str">
            <v>AJUDANTE DE ELETRICISTA (SGSP)</v>
          </cell>
          <cell r="E4362" t="str">
            <v>H</v>
          </cell>
          <cell r="F4362">
            <v>19.559999999999999</v>
          </cell>
          <cell r="G4362">
            <v>0.71</v>
          </cell>
          <cell r="I4362">
            <v>13.8925</v>
          </cell>
        </row>
        <row r="4363">
          <cell r="C4363">
            <v>17040</v>
          </cell>
          <cell r="D4363" t="str">
            <v>PARAFUSO AUTO-ATARRAXANTE - CABEÇA PANELA - COM BUCHA DE NYLON S- 8 DIÂMETRO 5,5MM - COMPRIMENTO 50MM - FENDA SIMPLES</v>
          </cell>
          <cell r="E4363" t="str">
            <v>Un</v>
          </cell>
          <cell r="F4363">
            <v>0.86</v>
          </cell>
          <cell r="G4363">
            <v>1</v>
          </cell>
          <cell r="I4363">
            <v>0.86</v>
          </cell>
        </row>
        <row r="4364">
          <cell r="C4364">
            <v>52848</v>
          </cell>
          <cell r="D4364" t="str">
            <v>CABO DE COBRE NU - 35,00MM2</v>
          </cell>
          <cell r="E4364" t="str">
            <v>M</v>
          </cell>
          <cell r="F4364">
            <v>37.11</v>
          </cell>
          <cell r="G4364">
            <v>1.03</v>
          </cell>
          <cell r="I4364">
            <v>38.223300000000002</v>
          </cell>
        </row>
        <row r="4365">
          <cell r="C4365">
            <v>57247</v>
          </cell>
          <cell r="D4365" t="str">
            <v>SUPORTE ISOLADOR SIMPLES COM ROLDANA - ROSCA SOBERBA E BUCHA - PARA DESCIDA DE PÁRA-RAIOS</v>
          </cell>
          <cell r="E4365" t="str">
            <v>Un</v>
          </cell>
          <cell r="F4365">
            <v>5.71</v>
          </cell>
          <cell r="G4365">
            <v>0.5</v>
          </cell>
          <cell r="I4365">
            <v>2.855</v>
          </cell>
        </row>
        <row r="4366">
          <cell r="A4366">
            <v>91154</v>
          </cell>
          <cell r="B4366" t="str">
            <v>CORDOALHA DE COBRE NÚ, INCLUSIVE ISOLADORES - 50,00MM2</v>
          </cell>
          <cell r="H4366" t="str">
            <v>M</v>
          </cell>
          <cell r="J4366">
            <v>91.65</v>
          </cell>
        </row>
        <row r="4367">
          <cell r="C4367">
            <v>2041</v>
          </cell>
          <cell r="D4367" t="str">
            <v>ELETRICISTA (SGSP)</v>
          </cell>
          <cell r="E4367" t="str">
            <v>H</v>
          </cell>
          <cell r="F4367">
            <v>26.73</v>
          </cell>
          <cell r="G4367">
            <v>0.81</v>
          </cell>
          <cell r="I4367">
            <v>21.654399999999999</v>
          </cell>
        </row>
        <row r="4368">
          <cell r="C4368">
            <v>2044</v>
          </cell>
          <cell r="D4368" t="str">
            <v>AJUDANTE DE ELETRICISTA (SGSP)</v>
          </cell>
          <cell r="E4368" t="str">
            <v>H</v>
          </cell>
          <cell r="F4368">
            <v>19.559999999999999</v>
          </cell>
          <cell r="G4368">
            <v>0.81</v>
          </cell>
          <cell r="I4368">
            <v>15.8492</v>
          </cell>
        </row>
        <row r="4369">
          <cell r="C4369">
            <v>17040</v>
          </cell>
          <cell r="D4369" t="str">
            <v>PARAFUSO AUTO-ATARRAXANTE - CABEÇA PANELA - COM BUCHA DE NYLON S- 8 DIÂMETRO 5,5MM - COMPRIMENTO 50MM - FENDA SIMPLES</v>
          </cell>
          <cell r="E4369" t="str">
            <v>Un</v>
          </cell>
          <cell r="F4369">
            <v>0.86</v>
          </cell>
          <cell r="G4369">
            <v>1</v>
          </cell>
          <cell r="I4369">
            <v>0.86</v>
          </cell>
        </row>
        <row r="4370">
          <cell r="C4370">
            <v>52849</v>
          </cell>
          <cell r="D4370" t="str">
            <v>CABO DE COBRE NU - 50,00MM2</v>
          </cell>
          <cell r="E4370" t="str">
            <v>M</v>
          </cell>
          <cell r="F4370">
            <v>48.96</v>
          </cell>
          <cell r="G4370">
            <v>1.03</v>
          </cell>
          <cell r="I4370">
            <v>50.428800000000003</v>
          </cell>
        </row>
        <row r="4371">
          <cell r="C4371">
            <v>57247</v>
          </cell>
          <cell r="D4371" t="str">
            <v>SUPORTE ISOLADOR SIMPLES COM ROLDANA - ROSCA SOBERBA E BUCHA - PARA DESCIDA DE PÁRA-RAIOS</v>
          </cell>
          <cell r="E4371" t="str">
            <v>Un</v>
          </cell>
          <cell r="F4371">
            <v>5.71</v>
          </cell>
          <cell r="G4371">
            <v>0.5</v>
          </cell>
          <cell r="I4371">
            <v>2.855</v>
          </cell>
        </row>
        <row r="4372">
          <cell r="A4372">
            <v>91161</v>
          </cell>
          <cell r="B4372" t="str">
            <v>TUBO DE PVC PARA PROTEÇÃO DE CORDOALHA - 2"X3M</v>
          </cell>
          <cell r="H4372" t="str">
            <v>UN</v>
          </cell>
          <cell r="J4372">
            <v>103.75</v>
          </cell>
        </row>
        <row r="4373">
          <cell r="C4373">
            <v>2041</v>
          </cell>
          <cell r="D4373" t="str">
            <v>ELETRICISTA (SGSP)</v>
          </cell>
          <cell r="E4373" t="str">
            <v>H</v>
          </cell>
          <cell r="F4373">
            <v>26.73</v>
          </cell>
          <cell r="G4373">
            <v>1</v>
          </cell>
          <cell r="I4373">
            <v>26.733799999999999</v>
          </cell>
        </row>
        <row r="4374">
          <cell r="C4374">
            <v>2044</v>
          </cell>
          <cell r="D4374" t="str">
            <v>AJUDANTE DE ELETRICISTA (SGSP)</v>
          </cell>
          <cell r="E4374" t="str">
            <v>H</v>
          </cell>
          <cell r="F4374">
            <v>19.559999999999999</v>
          </cell>
          <cell r="G4374">
            <v>1</v>
          </cell>
          <cell r="I4374">
            <v>19.567</v>
          </cell>
        </row>
        <row r="4375">
          <cell r="C4375">
            <v>52435</v>
          </cell>
          <cell r="D4375" t="str">
            <v>ELETRODUTO DE PVC ROSCÁVEL DN: 2"</v>
          </cell>
          <cell r="E4375" t="str">
            <v>M</v>
          </cell>
          <cell r="F4375">
            <v>19.149999999999999</v>
          </cell>
          <cell r="G4375">
            <v>3</v>
          </cell>
          <cell r="I4375">
            <v>57.45</v>
          </cell>
        </row>
        <row r="4376">
          <cell r="A4376">
            <v>91190</v>
          </cell>
          <cell r="B4376" t="str">
            <v>TOMADA DE TERRA COMPLETA</v>
          </cell>
          <cell r="H4376" t="str">
            <v>UN</v>
          </cell>
          <cell r="J4376">
            <v>1162.18</v>
          </cell>
        </row>
        <row r="4377">
          <cell r="C4377">
            <v>2041</v>
          </cell>
          <cell r="D4377" t="str">
            <v>ELETRICISTA (SGSP)</v>
          </cell>
          <cell r="E4377" t="str">
            <v>H</v>
          </cell>
          <cell r="F4377">
            <v>26.73</v>
          </cell>
          <cell r="G4377">
            <v>4</v>
          </cell>
          <cell r="I4377">
            <v>106.9354</v>
          </cell>
        </row>
        <row r="4378">
          <cell r="C4378">
            <v>2044</v>
          </cell>
          <cell r="D4378" t="str">
            <v>AJUDANTE DE ELETRICISTA (SGSP)</v>
          </cell>
          <cell r="E4378" t="str">
            <v>H</v>
          </cell>
          <cell r="F4378">
            <v>19.559999999999999</v>
          </cell>
          <cell r="G4378">
            <v>4</v>
          </cell>
          <cell r="I4378">
            <v>78.268000000000001</v>
          </cell>
        </row>
        <row r="4379">
          <cell r="C4379">
            <v>57610</v>
          </cell>
          <cell r="D4379" t="str">
            <v>HASTE TIPO COPPERWELD ALTA CAMADA - 5/8"X3,00M</v>
          </cell>
          <cell r="E4379" t="str">
            <v>Un</v>
          </cell>
          <cell r="F4379">
            <v>160.4</v>
          </cell>
          <cell r="G4379">
            <v>3</v>
          </cell>
          <cell r="I4379">
            <v>481.2</v>
          </cell>
        </row>
        <row r="4380">
          <cell r="C4380">
            <v>58020</v>
          </cell>
          <cell r="D4380" t="str">
            <v>CONECTOR PARA HASTE TIPO COPPERWELD</v>
          </cell>
          <cell r="E4380" t="str">
            <v>Un</v>
          </cell>
          <cell r="F4380">
            <v>61.3</v>
          </cell>
          <cell r="G4380">
            <v>3</v>
          </cell>
          <cell r="I4380">
            <v>183.9</v>
          </cell>
        </row>
        <row r="4381">
          <cell r="C4381">
            <v>72008</v>
          </cell>
          <cell r="D4381" t="str">
            <v>MANILHA DE CERÂMICA VIDRADA - 12</v>
          </cell>
          <cell r="E4381" t="str">
            <v>Un</v>
          </cell>
          <cell r="F4381">
            <v>103.96</v>
          </cell>
          <cell r="G4381">
            <v>3</v>
          </cell>
          <cell r="I4381">
            <v>311.88</v>
          </cell>
        </row>
        <row r="4382">
          <cell r="A4382">
            <v>91191</v>
          </cell>
          <cell r="B4382" t="str">
            <v>TOMADA DE TERRA COMPLETA PARA 1 HASTE</v>
          </cell>
          <cell r="H4382" t="str">
            <v>UN</v>
          </cell>
          <cell r="J4382">
            <v>452.16</v>
          </cell>
        </row>
        <row r="4383">
          <cell r="C4383">
            <v>2041</v>
          </cell>
          <cell r="D4383" t="str">
            <v>ELETRICISTA (SGSP)</v>
          </cell>
          <cell r="E4383" t="str">
            <v>H</v>
          </cell>
          <cell r="F4383">
            <v>26.73</v>
          </cell>
          <cell r="G4383">
            <v>3.1</v>
          </cell>
          <cell r="I4383">
            <v>82.874899999999997</v>
          </cell>
        </row>
        <row r="4384">
          <cell r="C4384">
            <v>2044</v>
          </cell>
          <cell r="D4384" t="str">
            <v>AJUDANTE DE ELETRICISTA (SGSP)</v>
          </cell>
          <cell r="E4384" t="str">
            <v>H</v>
          </cell>
          <cell r="F4384">
            <v>19.559999999999999</v>
          </cell>
          <cell r="G4384">
            <v>3.1</v>
          </cell>
          <cell r="I4384">
            <v>60.657699999999998</v>
          </cell>
        </row>
        <row r="4385">
          <cell r="C4385">
            <v>57214</v>
          </cell>
          <cell r="D4385" t="str">
            <v>CAIXA INSPEÇÃO ATERR.C/TAMPA E ALÇA</v>
          </cell>
          <cell r="E4385" t="str">
            <v>Un</v>
          </cell>
          <cell r="F4385">
            <v>86.93</v>
          </cell>
          <cell r="G4385">
            <v>1</v>
          </cell>
          <cell r="I4385">
            <v>86.93</v>
          </cell>
        </row>
        <row r="4386">
          <cell r="C4386">
            <v>57610</v>
          </cell>
          <cell r="D4386" t="str">
            <v>HASTE TIPO COPPERWELD ALTA CAMADA - 5/8"X3,00M</v>
          </cell>
          <cell r="E4386" t="str">
            <v>Un</v>
          </cell>
          <cell r="F4386">
            <v>160.4</v>
          </cell>
          <cell r="G4386">
            <v>1</v>
          </cell>
          <cell r="I4386">
            <v>160.4</v>
          </cell>
        </row>
        <row r="4387">
          <cell r="C4387">
            <v>58020</v>
          </cell>
          <cell r="D4387" t="str">
            <v>CONECTOR PARA HASTE TIPO COPPERWELD</v>
          </cell>
          <cell r="E4387" t="str">
            <v>Un</v>
          </cell>
          <cell r="F4387">
            <v>61.3</v>
          </cell>
          <cell r="G4387">
            <v>1</v>
          </cell>
          <cell r="I4387">
            <v>61.3</v>
          </cell>
        </row>
        <row r="4388">
          <cell r="A4388">
            <v>91194</v>
          </cell>
          <cell r="B4388" t="str">
            <v>BARRA CHATA DE ALUMÍNIO TIPO FITA 1/4" X 3/4"</v>
          </cell>
          <cell r="H4388" t="str">
            <v>M</v>
          </cell>
          <cell r="J4388">
            <v>32.54</v>
          </cell>
        </row>
        <row r="4389">
          <cell r="C4389">
            <v>2041</v>
          </cell>
          <cell r="D4389" t="str">
            <v>ELETRICISTA (SGSP)</v>
          </cell>
          <cell r="E4389" t="str">
            <v>H</v>
          </cell>
          <cell r="F4389">
            <v>26.73</v>
          </cell>
          <cell r="G4389">
            <v>0.33329999999999999</v>
          </cell>
          <cell r="I4389">
            <v>8.9102999999999994</v>
          </cell>
        </row>
        <row r="4390">
          <cell r="C4390">
            <v>2044</v>
          </cell>
          <cell r="D4390" t="str">
            <v>AJUDANTE DE ELETRICISTA (SGSP)</v>
          </cell>
          <cell r="E4390" t="str">
            <v>H</v>
          </cell>
          <cell r="F4390">
            <v>19.559999999999999</v>
          </cell>
          <cell r="G4390">
            <v>0.33329999999999999</v>
          </cell>
          <cell r="I4390">
            <v>6.5216000000000003</v>
          </cell>
        </row>
        <row r="4391">
          <cell r="C4391">
            <v>15057</v>
          </cell>
          <cell r="D4391" t="str">
            <v>BARRA DE ALUMÍNIO 1/4" X 3/4"</v>
          </cell>
          <cell r="E4391" t="str">
            <v>M</v>
          </cell>
          <cell r="F4391">
            <v>17.11</v>
          </cell>
          <cell r="G4391">
            <v>1</v>
          </cell>
          <cell r="I4391">
            <v>17.11</v>
          </cell>
        </row>
        <row r="4392">
          <cell r="A4392">
            <v>91195</v>
          </cell>
          <cell r="B4392" t="str">
            <v>BARRA CHATA DE ALUMÍNIO TIPO FITA 1/8" X 7/8"</v>
          </cell>
          <cell r="H4392" t="str">
            <v>M</v>
          </cell>
          <cell r="J4392">
            <v>25.01</v>
          </cell>
        </row>
        <row r="4393">
          <cell r="C4393">
            <v>2041</v>
          </cell>
          <cell r="D4393" t="str">
            <v>ELETRICISTA (SGSP)</v>
          </cell>
          <cell r="E4393" t="str">
            <v>H</v>
          </cell>
          <cell r="F4393">
            <v>26.73</v>
          </cell>
          <cell r="G4393">
            <v>0.33329999999999999</v>
          </cell>
          <cell r="I4393">
            <v>8.9102999999999994</v>
          </cell>
        </row>
        <row r="4394">
          <cell r="C4394">
            <v>2044</v>
          </cell>
          <cell r="D4394" t="str">
            <v>AJUDANTE DE ELETRICISTA (SGSP)</v>
          </cell>
          <cell r="E4394" t="str">
            <v>H</v>
          </cell>
          <cell r="F4394">
            <v>19.559999999999999</v>
          </cell>
          <cell r="G4394">
            <v>0.33329999999999999</v>
          </cell>
          <cell r="I4394">
            <v>6.5216000000000003</v>
          </cell>
        </row>
        <row r="4395">
          <cell r="C4395">
            <v>15056</v>
          </cell>
          <cell r="D4395" t="str">
            <v>BARRA CHATA DE ALUMÍNIO TIPO FITA 1/8" X 7/8"</v>
          </cell>
          <cell r="E4395" t="str">
            <v>M</v>
          </cell>
          <cell r="F4395">
            <v>9.58</v>
          </cell>
          <cell r="G4395">
            <v>1</v>
          </cell>
          <cell r="I4395">
            <v>9.58</v>
          </cell>
        </row>
        <row r="4396">
          <cell r="A4396">
            <v>91250</v>
          </cell>
          <cell r="B4396" t="str">
            <v>QUADRO COMANDO PARA CONJUNTO MOTOR-BOMBA, MONOFÁSICO - ATÉ 5HP</v>
          </cell>
          <cell r="H4396" t="str">
            <v>UN</v>
          </cell>
          <cell r="J4396">
            <v>2200.7199999999998</v>
          </cell>
        </row>
        <row r="4397">
          <cell r="C4397">
            <v>2041</v>
          </cell>
          <cell r="D4397" t="str">
            <v>ELETRICISTA (SGSP)</v>
          </cell>
          <cell r="E4397" t="str">
            <v>H</v>
          </cell>
          <cell r="F4397">
            <v>26.73</v>
          </cell>
          <cell r="G4397">
            <v>6.2</v>
          </cell>
          <cell r="I4397">
            <v>165.7499</v>
          </cell>
        </row>
        <row r="4398">
          <cell r="C4398">
            <v>2044</v>
          </cell>
          <cell r="D4398" t="str">
            <v>AJUDANTE DE ELETRICISTA (SGSP)</v>
          </cell>
          <cell r="E4398" t="str">
            <v>H</v>
          </cell>
          <cell r="F4398">
            <v>19.559999999999999</v>
          </cell>
          <cell r="G4398">
            <v>6.2</v>
          </cell>
          <cell r="I4398">
            <v>121.3155</v>
          </cell>
        </row>
        <row r="4399">
          <cell r="C4399">
            <v>17040</v>
          </cell>
          <cell r="D4399" t="str">
            <v>PARAFUSO AUTO-ATARRAXANTE - CABEÇA PANELA - COM BUCHA DE NYLON S- 8 DIÂMETRO 5,5MM - COMPRIMENTO 50MM - FENDA SIMPLES</v>
          </cell>
          <cell r="E4399" t="str">
            <v>Un</v>
          </cell>
          <cell r="F4399">
            <v>0.86</v>
          </cell>
          <cell r="G4399">
            <v>8</v>
          </cell>
          <cell r="I4399">
            <v>6.88</v>
          </cell>
        </row>
        <row r="4400">
          <cell r="C4400">
            <v>51245</v>
          </cell>
          <cell r="D4400" t="str">
            <v>QUADRO COMANDO METÁLICO PINTADO COM MEDIDAS MÍNIMAS DE 95X60X22 CM</v>
          </cell>
          <cell r="E4400" t="str">
            <v>Un</v>
          </cell>
          <cell r="F4400">
            <v>673.59</v>
          </cell>
          <cell r="G4400">
            <v>1</v>
          </cell>
          <cell r="I4400">
            <v>673.59</v>
          </cell>
        </row>
        <row r="4401">
          <cell r="C4401">
            <v>52410</v>
          </cell>
          <cell r="D4401" t="str">
            <v>ELETRODUTO FLEXÍVEL DE PVC - 1/2"</v>
          </cell>
          <cell r="E4401" t="str">
            <v>M</v>
          </cell>
          <cell r="F4401">
            <v>2.0699999999999998</v>
          </cell>
          <cell r="G4401">
            <v>3</v>
          </cell>
          <cell r="I4401">
            <v>6.21</v>
          </cell>
        </row>
        <row r="4402">
          <cell r="C4402">
            <v>53250</v>
          </cell>
          <cell r="D4402" t="str">
            <v>CHAVE MAGNÉTICA TRIFÁSICA - 220V - 5 HP</v>
          </cell>
          <cell r="E4402" t="str">
            <v>Un</v>
          </cell>
          <cell r="F4402">
            <v>211.26</v>
          </cell>
          <cell r="G4402">
            <v>2</v>
          </cell>
          <cell r="I4402">
            <v>422.52</v>
          </cell>
        </row>
        <row r="4403">
          <cell r="C4403">
            <v>53271</v>
          </cell>
          <cell r="D4403" t="str">
            <v>CHAVE SECCIONADORA ROTATIVA - 3X25A (PACCO)</v>
          </cell>
          <cell r="E4403" t="str">
            <v>Un</v>
          </cell>
          <cell r="F4403">
            <v>174.73</v>
          </cell>
          <cell r="G4403">
            <v>3</v>
          </cell>
          <cell r="I4403">
            <v>524.19000000000005</v>
          </cell>
        </row>
        <row r="4404">
          <cell r="C4404">
            <v>53281</v>
          </cell>
          <cell r="D4404" t="str">
            <v>CHAVE SELETORA COM 3 POSIÇÕES - 10 A</v>
          </cell>
          <cell r="E4404" t="str">
            <v>Un</v>
          </cell>
          <cell r="F4404">
            <v>55.3</v>
          </cell>
          <cell r="G4404">
            <v>1</v>
          </cell>
          <cell r="I4404">
            <v>55.3</v>
          </cell>
        </row>
        <row r="4405">
          <cell r="C4405">
            <v>53645</v>
          </cell>
          <cell r="D4405" t="str">
            <v>FUSÍVEL TIPO DIAZED - RÁPIDO RETARDO - 2X25A</v>
          </cell>
          <cell r="E4405" t="str">
            <v>UN</v>
          </cell>
          <cell r="F4405">
            <v>4.67</v>
          </cell>
          <cell r="G4405">
            <v>6</v>
          </cell>
          <cell r="I4405">
            <v>28.02</v>
          </cell>
        </row>
        <row r="4406">
          <cell r="C4406">
            <v>53660</v>
          </cell>
          <cell r="D4406" t="str">
            <v>BASE PARA FUSÍVEIS DIAZED - 2/25A</v>
          </cell>
          <cell r="E4406" t="str">
            <v>Un</v>
          </cell>
          <cell r="F4406">
            <v>17.899999999999999</v>
          </cell>
          <cell r="G4406">
            <v>6</v>
          </cell>
          <cell r="I4406">
            <v>107.4</v>
          </cell>
        </row>
        <row r="4407">
          <cell r="C4407">
            <v>54410</v>
          </cell>
          <cell r="D4407" t="str">
            <v>DISJUNTOR TERMOMAGNÉTICO -INDUSTRIAL DE BAIXA TENSÃO (NEMA) BIPOLAR DE 15A</v>
          </cell>
          <cell r="E4407" t="str">
            <v>Un</v>
          </cell>
          <cell r="F4407">
            <v>88.34</v>
          </cell>
          <cell r="G4407">
            <v>1</v>
          </cell>
          <cell r="I4407">
            <v>88.34</v>
          </cell>
        </row>
        <row r="4408">
          <cell r="C4408">
            <v>58421</v>
          </cell>
          <cell r="D4408" t="str">
            <v>BRAÇADEIRA DE AÇO GALVANIZADO TIPO U (OMEGA/SIMPLES) - 1/2"</v>
          </cell>
          <cell r="E4408" t="str">
            <v>Un</v>
          </cell>
          <cell r="F4408">
            <v>0.3</v>
          </cell>
          <cell r="G4408">
            <v>4</v>
          </cell>
          <cell r="I4408">
            <v>1.2</v>
          </cell>
        </row>
        <row r="4409">
          <cell r="A4409">
            <v>91251</v>
          </cell>
          <cell r="B4409" t="str">
            <v>QUADRO COMANDO PARA CONJUNTO MOTOR-BOMBA, TRIFÁSICO - ATÉ 5HP</v>
          </cell>
          <cell r="H4409" t="str">
            <v>UN</v>
          </cell>
          <cell r="J4409">
            <v>2245.86</v>
          </cell>
        </row>
        <row r="4410">
          <cell r="C4410">
            <v>2041</v>
          </cell>
          <cell r="D4410" t="str">
            <v>ELETRICISTA (SGSP)</v>
          </cell>
          <cell r="E4410" t="str">
            <v>H</v>
          </cell>
          <cell r="F4410">
            <v>26.73</v>
          </cell>
          <cell r="G4410">
            <v>6.2</v>
          </cell>
          <cell r="I4410">
            <v>165.7499</v>
          </cell>
        </row>
        <row r="4411">
          <cell r="C4411">
            <v>2044</v>
          </cell>
          <cell r="D4411" t="str">
            <v>AJUDANTE DE ELETRICISTA (SGSP)</v>
          </cell>
          <cell r="E4411" t="str">
            <v>H</v>
          </cell>
          <cell r="F4411">
            <v>19.559999999999999</v>
          </cell>
          <cell r="G4411">
            <v>6.2</v>
          </cell>
          <cell r="I4411">
            <v>121.3155</v>
          </cell>
        </row>
        <row r="4412">
          <cell r="C4412">
            <v>17040</v>
          </cell>
          <cell r="D4412" t="str">
            <v>PARAFUSO AUTO-ATARRAXANTE - CABEÇA PANELA - COM BUCHA DE NYLON S- 8 DIÂMETRO 5,5MM - COMPRIMENTO 50MM - FENDA SIMPLES</v>
          </cell>
          <cell r="E4412" t="str">
            <v>Un</v>
          </cell>
          <cell r="F4412">
            <v>0.86</v>
          </cell>
          <cell r="G4412">
            <v>8</v>
          </cell>
          <cell r="I4412">
            <v>6.88</v>
          </cell>
        </row>
        <row r="4413">
          <cell r="C4413">
            <v>51245</v>
          </cell>
          <cell r="D4413" t="str">
            <v>QUADRO COMANDO METÁLICO PINTADO COM MEDIDAS MÍNIMAS DE 95X60X22 CM</v>
          </cell>
          <cell r="E4413" t="str">
            <v>Un</v>
          </cell>
          <cell r="F4413">
            <v>673.59</v>
          </cell>
          <cell r="G4413">
            <v>1</v>
          </cell>
          <cell r="I4413">
            <v>673.59</v>
          </cell>
        </row>
        <row r="4414">
          <cell r="C4414">
            <v>52410</v>
          </cell>
          <cell r="D4414" t="str">
            <v>ELETRODUTO FLEXÍVEL DE PVC - 1/2"</v>
          </cell>
          <cell r="E4414" t="str">
            <v>M</v>
          </cell>
          <cell r="F4414">
            <v>2.0699999999999998</v>
          </cell>
          <cell r="G4414">
            <v>3</v>
          </cell>
          <cell r="I4414">
            <v>6.21</v>
          </cell>
        </row>
        <row r="4415">
          <cell r="C4415">
            <v>53250</v>
          </cell>
          <cell r="D4415" t="str">
            <v>CHAVE MAGNÉTICA TRIFÁSICA - 220V - 5 HP</v>
          </cell>
          <cell r="E4415" t="str">
            <v>Un</v>
          </cell>
          <cell r="F4415">
            <v>211.26</v>
          </cell>
          <cell r="G4415">
            <v>2</v>
          </cell>
          <cell r="I4415">
            <v>422.52</v>
          </cell>
        </row>
        <row r="4416">
          <cell r="C4416">
            <v>53271</v>
          </cell>
          <cell r="D4416" t="str">
            <v>CHAVE SECCIONADORA ROTATIVA - 3X25A (PACCO)</v>
          </cell>
          <cell r="E4416" t="str">
            <v>Un</v>
          </cell>
          <cell r="F4416">
            <v>174.73</v>
          </cell>
          <cell r="G4416">
            <v>3</v>
          </cell>
          <cell r="I4416">
            <v>524.19000000000005</v>
          </cell>
        </row>
        <row r="4417">
          <cell r="C4417">
            <v>53281</v>
          </cell>
          <cell r="D4417" t="str">
            <v>CHAVE SELETORA COM 3 POSIÇÕES - 10 A</v>
          </cell>
          <cell r="E4417" t="str">
            <v>Un</v>
          </cell>
          <cell r="F4417">
            <v>55.3</v>
          </cell>
          <cell r="G4417">
            <v>1</v>
          </cell>
          <cell r="I4417">
            <v>55.3</v>
          </cell>
        </row>
        <row r="4418">
          <cell r="C4418">
            <v>53645</v>
          </cell>
          <cell r="D4418" t="str">
            <v>FUSÍVEL TIPO DIAZED - RÁPIDO RETARDO - 2X25A</v>
          </cell>
          <cell r="E4418" t="str">
            <v>UN</v>
          </cell>
          <cell r="F4418">
            <v>4.67</v>
          </cell>
          <cell r="G4418">
            <v>8</v>
          </cell>
          <cell r="I4418">
            <v>37.36</v>
          </cell>
        </row>
        <row r="4419">
          <cell r="C4419">
            <v>53660</v>
          </cell>
          <cell r="D4419" t="str">
            <v>BASE PARA FUSÍVEIS DIAZED - 2/25A</v>
          </cell>
          <cell r="E4419" t="str">
            <v>Un</v>
          </cell>
          <cell r="F4419">
            <v>17.899999999999999</v>
          </cell>
          <cell r="G4419">
            <v>8</v>
          </cell>
          <cell r="I4419">
            <v>143.19999999999999</v>
          </cell>
        </row>
        <row r="4420">
          <cell r="C4420">
            <v>54410</v>
          </cell>
          <cell r="D4420" t="str">
            <v>DISJUNTOR TERMOMAGNÉTICO -INDUSTRIAL DE BAIXA TENSÃO (NEMA) BIPOLAR DE 15A</v>
          </cell>
          <cell r="E4420" t="str">
            <v>Un</v>
          </cell>
          <cell r="F4420">
            <v>88.34</v>
          </cell>
          <cell r="G4420">
            <v>1</v>
          </cell>
          <cell r="I4420">
            <v>88.34</v>
          </cell>
        </row>
        <row r="4421">
          <cell r="C4421">
            <v>58421</v>
          </cell>
          <cell r="D4421" t="str">
            <v>BRAÇADEIRA DE AÇO GALVANIZADO TIPO U (OMEGA/SIMPLES) - 1/2"</v>
          </cell>
          <cell r="E4421" t="str">
            <v>Un</v>
          </cell>
          <cell r="F4421">
            <v>0.3</v>
          </cell>
          <cell r="G4421">
            <v>4</v>
          </cell>
          <cell r="I4421">
            <v>1.2</v>
          </cell>
        </row>
        <row r="4422">
          <cell r="A4422">
            <v>91252</v>
          </cell>
          <cell r="B4422" t="str">
            <v>QUADRO DE ÁGUA DE REUSO</v>
          </cell>
          <cell r="H4422" t="str">
            <v>UN</v>
          </cell>
          <cell r="J4422">
            <v>3010.24</v>
          </cell>
        </row>
        <row r="4423">
          <cell r="C4423">
            <v>1037</v>
          </cell>
          <cell r="D4423" t="str">
            <v>ELETROTÉCNICO MONTADOR (SGSP)</v>
          </cell>
          <cell r="E4423" t="str">
            <v>H</v>
          </cell>
          <cell r="F4423">
            <v>44.05</v>
          </cell>
          <cell r="G4423">
            <v>1.5</v>
          </cell>
          <cell r="I4423">
            <v>66.080699999999993</v>
          </cell>
        </row>
        <row r="4424">
          <cell r="C4424">
            <v>2041</v>
          </cell>
          <cell r="D4424" t="str">
            <v>ELETRICISTA (SGSP)</v>
          </cell>
          <cell r="E4424" t="str">
            <v>H</v>
          </cell>
          <cell r="F4424">
            <v>26.73</v>
          </cell>
          <cell r="G4424">
            <v>14.15</v>
          </cell>
          <cell r="I4424">
            <v>378.28410000000002</v>
          </cell>
        </row>
        <row r="4425">
          <cell r="C4425">
            <v>2044</v>
          </cell>
          <cell r="D4425" t="str">
            <v>AJUDANTE DE ELETRICISTA (SGSP)</v>
          </cell>
          <cell r="E4425" t="str">
            <v>H</v>
          </cell>
          <cell r="F4425">
            <v>19.559999999999999</v>
          </cell>
          <cell r="G4425">
            <v>13.55</v>
          </cell>
          <cell r="I4425">
            <v>265.13310000000001</v>
          </cell>
        </row>
        <row r="4426">
          <cell r="C4426">
            <v>51250</v>
          </cell>
          <cell r="D4426" t="str">
            <v>CAIXA CHAPA 14 ESMALTADA TIPO "X" - MED. (140X145X25)CM</v>
          </cell>
          <cell r="E4426" t="str">
            <v>Un</v>
          </cell>
          <cell r="F4426">
            <v>2863.3</v>
          </cell>
          <cell r="G4426">
            <v>0.32</v>
          </cell>
          <cell r="I4426">
            <v>916.25599999999997</v>
          </cell>
        </row>
        <row r="4427">
          <cell r="C4427">
            <v>53270</v>
          </cell>
          <cell r="D4427" t="str">
            <v>CHAVE SECCIONADORA ROTATIVA - 3X16A (PACCO)</v>
          </cell>
          <cell r="E4427" t="str">
            <v>Un</v>
          </cell>
          <cell r="F4427">
            <v>141.86000000000001</v>
          </cell>
          <cell r="G4427">
            <v>1</v>
          </cell>
          <cell r="I4427">
            <v>141.86000000000001</v>
          </cell>
        </row>
        <row r="4428">
          <cell r="C4428">
            <v>53281</v>
          </cell>
          <cell r="D4428" t="str">
            <v>CHAVE SELETORA COM 3 POSIÇÕES - 10 A</v>
          </cell>
          <cell r="E4428" t="str">
            <v>Un</v>
          </cell>
          <cell r="F4428">
            <v>55.3</v>
          </cell>
          <cell r="G4428">
            <v>2</v>
          </cell>
          <cell r="I4428">
            <v>110.6</v>
          </cell>
        </row>
        <row r="4429">
          <cell r="C4429">
            <v>53645</v>
          </cell>
          <cell r="D4429" t="str">
            <v>FUSÍVEL TIPO DIAZED - RÁPIDO RETARDO - 2X25A</v>
          </cell>
          <cell r="E4429" t="str">
            <v>UN</v>
          </cell>
          <cell r="F4429">
            <v>4.67</v>
          </cell>
          <cell r="G4429">
            <v>3</v>
          </cell>
          <cell r="I4429">
            <v>14.01</v>
          </cell>
        </row>
        <row r="4430">
          <cell r="C4430">
            <v>53660</v>
          </cell>
          <cell r="D4430" t="str">
            <v>BASE PARA FUSÍVEIS DIAZED - 2/25A</v>
          </cell>
          <cell r="E4430" t="str">
            <v>Un</v>
          </cell>
          <cell r="F4430">
            <v>17.899999999999999</v>
          </cell>
          <cell r="G4430">
            <v>3</v>
          </cell>
          <cell r="I4430">
            <v>53.7</v>
          </cell>
        </row>
        <row r="4431">
          <cell r="C4431">
            <v>54533</v>
          </cell>
          <cell r="D4431" t="str">
            <v>SINALIZADOR LUMINOSO COM LÂMPADA LED, 220V - 22MM</v>
          </cell>
          <cell r="E4431" t="str">
            <v>Un</v>
          </cell>
          <cell r="F4431">
            <v>133.26</v>
          </cell>
          <cell r="G4431">
            <v>2</v>
          </cell>
          <cell r="I4431">
            <v>266.52</v>
          </cell>
        </row>
        <row r="4432">
          <cell r="C4432">
            <v>54541</v>
          </cell>
          <cell r="D4432" t="str">
            <v>CONTATOR TRIPOLAR 220V - 25A - COM CONTATOS AUXILIARES DE DOIS PARES</v>
          </cell>
          <cell r="E4432" t="str">
            <v>Un</v>
          </cell>
          <cell r="F4432">
            <v>344.4</v>
          </cell>
          <cell r="G4432">
            <v>1</v>
          </cell>
          <cell r="I4432">
            <v>344.4</v>
          </cell>
        </row>
        <row r="4433">
          <cell r="C4433">
            <v>54550</v>
          </cell>
          <cell r="D4433" t="str">
            <v>RELÉ BIMETÁLICO SOBRECARGA AJUSTE 06 - 12,50A</v>
          </cell>
          <cell r="E4433" t="str">
            <v>Un</v>
          </cell>
          <cell r="F4433">
            <v>184.72</v>
          </cell>
          <cell r="G4433">
            <v>2</v>
          </cell>
          <cell r="I4433">
            <v>369.44</v>
          </cell>
        </row>
        <row r="4434">
          <cell r="C4434">
            <v>56559</v>
          </cell>
          <cell r="D4434" t="str">
            <v>ACIONADOR LIGA/DESLIGA P/ BOMBA - COM MARTELO QUEBRA VIDRO</v>
          </cell>
          <cell r="E4434" t="str">
            <v>Un</v>
          </cell>
          <cell r="F4434">
            <v>83.96</v>
          </cell>
          <cell r="G4434">
            <v>1</v>
          </cell>
          <cell r="I4434">
            <v>83.96</v>
          </cell>
        </row>
        <row r="4435">
          <cell r="A4435">
            <v>91253</v>
          </cell>
          <cell r="B4435" t="str">
            <v>QUADRO DE BOMBA DE INCÊNDIO</v>
          </cell>
          <cell r="H4435" t="str">
            <v>UN</v>
          </cell>
          <cell r="J4435">
            <v>1789.67</v>
          </cell>
        </row>
        <row r="4436">
          <cell r="C4436">
            <v>1037</v>
          </cell>
          <cell r="D4436" t="str">
            <v>ELETROTÉCNICO MONTADOR (SGSP)</v>
          </cell>
          <cell r="E4436" t="str">
            <v>H</v>
          </cell>
          <cell r="F4436">
            <v>44.05</v>
          </cell>
          <cell r="G4436">
            <v>0.5</v>
          </cell>
          <cell r="I4436">
            <v>22.026900000000001</v>
          </cell>
        </row>
        <row r="4437">
          <cell r="C4437">
            <v>2041</v>
          </cell>
          <cell r="D4437" t="str">
            <v>ELETRICISTA (SGSP)</v>
          </cell>
          <cell r="E4437" t="str">
            <v>H</v>
          </cell>
          <cell r="F4437">
            <v>26.73</v>
          </cell>
          <cell r="G4437">
            <v>9.4</v>
          </cell>
          <cell r="I4437">
            <v>251.29820000000001</v>
          </cell>
        </row>
        <row r="4438">
          <cell r="C4438">
            <v>2044</v>
          </cell>
          <cell r="D4438" t="str">
            <v>AJUDANTE DE ELETRICISTA (SGSP)</v>
          </cell>
          <cell r="E4438" t="str">
            <v>H</v>
          </cell>
          <cell r="F4438">
            <v>19.559999999999999</v>
          </cell>
          <cell r="G4438">
            <v>7.5</v>
          </cell>
          <cell r="I4438">
            <v>146.7526</v>
          </cell>
        </row>
        <row r="4439">
          <cell r="C4439">
            <v>51250</v>
          </cell>
          <cell r="D4439" t="str">
            <v>CAIXA CHAPA 14 ESMALTADA TIPO "X" - MED. (140X145X25)CM</v>
          </cell>
          <cell r="E4439" t="str">
            <v>Un</v>
          </cell>
          <cell r="F4439">
            <v>2863.3</v>
          </cell>
          <cell r="G4439">
            <v>0.32</v>
          </cell>
          <cell r="I4439">
            <v>916.25599999999997</v>
          </cell>
        </row>
        <row r="4440">
          <cell r="C4440">
            <v>53645</v>
          </cell>
          <cell r="D4440" t="str">
            <v>FUSÍVEL TIPO DIAZED - RÁPIDO RETARDO - 2X25A</v>
          </cell>
          <cell r="E4440" t="str">
            <v>UN</v>
          </cell>
          <cell r="F4440">
            <v>4.67</v>
          </cell>
          <cell r="G4440">
            <v>2</v>
          </cell>
          <cell r="I4440">
            <v>9.34</v>
          </cell>
        </row>
        <row r="4441">
          <cell r="C4441">
            <v>53660</v>
          </cell>
          <cell r="D4441" t="str">
            <v>BASE PARA FUSÍVEIS DIAZED - 2/25A</v>
          </cell>
          <cell r="E4441" t="str">
            <v>Un</v>
          </cell>
          <cell r="F4441">
            <v>17.899999999999999</v>
          </cell>
          <cell r="G4441">
            <v>2</v>
          </cell>
          <cell r="I4441">
            <v>35.799999999999997</v>
          </cell>
        </row>
        <row r="4442">
          <cell r="C4442">
            <v>54455</v>
          </cell>
          <cell r="D4442" t="str">
            <v>MINI DISJUNTOR - TIPO EUROPEU (IEC) - TRIPOLAR DE 32/50A</v>
          </cell>
          <cell r="E4442" t="str">
            <v>Un</v>
          </cell>
          <cell r="F4442">
            <v>63.8</v>
          </cell>
          <cell r="G4442">
            <v>1</v>
          </cell>
          <cell r="I4442">
            <v>63.8</v>
          </cell>
        </row>
        <row r="4443">
          <cell r="C4443">
            <v>54541</v>
          </cell>
          <cell r="D4443" t="str">
            <v>CONTATOR TRIPOLAR 220V - 25A - COM CONTATOS AUXILIARES DE DOIS PARES</v>
          </cell>
          <cell r="E4443" t="str">
            <v>Un</v>
          </cell>
          <cell r="F4443">
            <v>344.4</v>
          </cell>
          <cell r="G4443">
            <v>1</v>
          </cell>
          <cell r="I4443">
            <v>344.4</v>
          </cell>
        </row>
        <row r="4444">
          <cell r="A4444">
            <v>91254</v>
          </cell>
          <cell r="B4444" t="str">
            <v>QUADRO DE BOMBA DE RECALQUE</v>
          </cell>
          <cell r="H4444" t="str">
            <v>UN</v>
          </cell>
          <cell r="J4444">
            <v>4245.95</v>
          </cell>
        </row>
        <row r="4445">
          <cell r="C4445">
            <v>1037</v>
          </cell>
          <cell r="D4445" t="str">
            <v>ELETROTÉCNICO MONTADOR (SGSP)</v>
          </cell>
          <cell r="E4445" t="str">
            <v>H</v>
          </cell>
          <cell r="F4445">
            <v>44.05</v>
          </cell>
          <cell r="G4445">
            <v>2.5</v>
          </cell>
          <cell r="I4445">
            <v>110.1345</v>
          </cell>
        </row>
        <row r="4446">
          <cell r="C4446">
            <v>2041</v>
          </cell>
          <cell r="D4446" t="str">
            <v>ELETRICISTA (SGSP)</v>
          </cell>
          <cell r="E4446" t="str">
            <v>H</v>
          </cell>
          <cell r="F4446">
            <v>26.73</v>
          </cell>
          <cell r="G4446">
            <v>28.8</v>
          </cell>
          <cell r="I4446">
            <v>769.93510000000003</v>
          </cell>
        </row>
        <row r="4447">
          <cell r="C4447">
            <v>2044</v>
          </cell>
          <cell r="D4447" t="str">
            <v>AJUDANTE DE ELETRICISTA (SGSP)</v>
          </cell>
          <cell r="E4447" t="str">
            <v>H</v>
          </cell>
          <cell r="F4447">
            <v>19.559999999999999</v>
          </cell>
          <cell r="G4447">
            <v>24.5</v>
          </cell>
          <cell r="I4447">
            <v>479.39190000000002</v>
          </cell>
        </row>
        <row r="4448">
          <cell r="C4448">
            <v>51250</v>
          </cell>
          <cell r="D4448" t="str">
            <v>CAIXA CHAPA 14 ESMALTADA TIPO "X" - MED. (140X145X25)CM</v>
          </cell>
          <cell r="E4448" t="str">
            <v>Un</v>
          </cell>
          <cell r="F4448">
            <v>2863.3</v>
          </cell>
          <cell r="G4448">
            <v>0.32</v>
          </cell>
          <cell r="I4448">
            <v>916.25599999999997</v>
          </cell>
        </row>
        <row r="4449">
          <cell r="C4449">
            <v>53281</v>
          </cell>
          <cell r="D4449" t="str">
            <v>CHAVE SELETORA COM 3 POSIÇÕES - 10 A</v>
          </cell>
          <cell r="E4449" t="str">
            <v>Un</v>
          </cell>
          <cell r="F4449">
            <v>55.3</v>
          </cell>
          <cell r="G4449">
            <v>3</v>
          </cell>
          <cell r="I4449">
            <v>165.9</v>
          </cell>
        </row>
        <row r="4450">
          <cell r="C4450">
            <v>53645</v>
          </cell>
          <cell r="D4450" t="str">
            <v>FUSÍVEL TIPO DIAZED - RÁPIDO RETARDO - 2X25A</v>
          </cell>
          <cell r="E4450" t="str">
            <v>UN</v>
          </cell>
          <cell r="F4450">
            <v>4.67</v>
          </cell>
          <cell r="G4450">
            <v>8</v>
          </cell>
          <cell r="I4450">
            <v>37.36</v>
          </cell>
        </row>
        <row r="4451">
          <cell r="C4451">
            <v>53660</v>
          </cell>
          <cell r="D4451" t="str">
            <v>BASE PARA FUSÍVEIS DIAZED - 2/25A</v>
          </cell>
          <cell r="E4451" t="str">
            <v>Un</v>
          </cell>
          <cell r="F4451">
            <v>17.899999999999999</v>
          </cell>
          <cell r="G4451">
            <v>8</v>
          </cell>
          <cell r="I4451">
            <v>143.19999999999999</v>
          </cell>
        </row>
        <row r="4452">
          <cell r="C4452">
            <v>54450</v>
          </cell>
          <cell r="D4452" t="str">
            <v>MINI DISJUNTOR - TIPO EUROPEU (IEC) - UNIPOLAR DE 6/25A</v>
          </cell>
          <cell r="E4452" t="str">
            <v>Un</v>
          </cell>
          <cell r="F4452">
            <v>18.47</v>
          </cell>
          <cell r="G4452">
            <v>1</v>
          </cell>
          <cell r="I4452">
            <v>18.47</v>
          </cell>
        </row>
        <row r="4453">
          <cell r="C4453">
            <v>54452</v>
          </cell>
          <cell r="D4453" t="str">
            <v>MINI DISJUNTOR - TIPO EUROPEU (IEC) - BIPOLAR DE 6/25A</v>
          </cell>
          <cell r="E4453" t="str">
            <v>Un</v>
          </cell>
          <cell r="F4453">
            <v>54.9</v>
          </cell>
          <cell r="G4453">
            <v>1</v>
          </cell>
          <cell r="I4453">
            <v>54.9</v>
          </cell>
        </row>
        <row r="4454">
          <cell r="C4454">
            <v>54455</v>
          </cell>
          <cell r="D4454" t="str">
            <v>MINI DISJUNTOR - TIPO EUROPEU (IEC) - TRIPOLAR DE 32/50A</v>
          </cell>
          <cell r="E4454" t="str">
            <v>Un</v>
          </cell>
          <cell r="F4454">
            <v>63.8</v>
          </cell>
          <cell r="G4454">
            <v>1</v>
          </cell>
          <cell r="I4454">
            <v>63.8</v>
          </cell>
        </row>
        <row r="4455">
          <cell r="C4455">
            <v>54541</v>
          </cell>
          <cell r="D4455" t="str">
            <v>CONTATOR TRIPOLAR 220V - 25A - COM CONTATOS AUXILIARES DE DOIS PARES</v>
          </cell>
          <cell r="E4455" t="str">
            <v>Un</v>
          </cell>
          <cell r="F4455">
            <v>344.4</v>
          </cell>
          <cell r="G4455">
            <v>3</v>
          </cell>
          <cell r="I4455">
            <v>1033.2</v>
          </cell>
        </row>
        <row r="4456">
          <cell r="C4456">
            <v>54550</v>
          </cell>
          <cell r="D4456" t="str">
            <v>RELÉ BIMETÁLICO SOBRECARGA AJUSTE 06 - 12,50A</v>
          </cell>
          <cell r="E4456" t="str">
            <v>Un</v>
          </cell>
          <cell r="F4456">
            <v>184.72</v>
          </cell>
          <cell r="G4456">
            <v>2</v>
          </cell>
          <cell r="I4456">
            <v>369.44</v>
          </cell>
        </row>
        <row r="4457">
          <cell r="C4457">
            <v>56559</v>
          </cell>
          <cell r="D4457" t="str">
            <v>ACIONADOR LIGA/DESLIGA P/ BOMBA - COM MARTELO QUEBRA VIDRO</v>
          </cell>
          <cell r="E4457" t="str">
            <v>Un</v>
          </cell>
          <cell r="F4457">
            <v>83.96</v>
          </cell>
          <cell r="G4457">
            <v>1</v>
          </cell>
          <cell r="I4457">
            <v>83.96</v>
          </cell>
        </row>
        <row r="4458">
          <cell r="A4458">
            <v>91305</v>
          </cell>
          <cell r="B4458" t="str">
            <v>PERFILADO LISO CHAPA 14-GE-MED. 19X38MM COM TAMPA E INSTALAÇÃO</v>
          </cell>
          <cell r="H4458" t="str">
            <v>M</v>
          </cell>
          <cell r="J4458">
            <v>78.03</v>
          </cell>
        </row>
        <row r="4459">
          <cell r="C4459">
            <v>2041</v>
          </cell>
          <cell r="D4459" t="str">
            <v>ELETRICISTA (SGSP)</v>
          </cell>
          <cell r="E4459" t="str">
            <v>H</v>
          </cell>
          <cell r="F4459">
            <v>26.73</v>
          </cell>
          <cell r="G4459">
            <v>0.8</v>
          </cell>
          <cell r="I4459">
            <v>21.387</v>
          </cell>
        </row>
        <row r="4460">
          <cell r="C4460">
            <v>2044</v>
          </cell>
          <cell r="D4460" t="str">
            <v>AJUDANTE DE ELETRICISTA (SGSP)</v>
          </cell>
          <cell r="E4460" t="str">
            <v>H</v>
          </cell>
          <cell r="F4460">
            <v>19.559999999999999</v>
          </cell>
          <cell r="G4460">
            <v>0.8</v>
          </cell>
          <cell r="I4460">
            <v>15.653600000000001</v>
          </cell>
        </row>
        <row r="4461">
          <cell r="C4461">
            <v>54910</v>
          </cell>
          <cell r="D4461" t="str">
            <v>PERFILADO LISO CHAPA 14 - 19X38MM</v>
          </cell>
          <cell r="E4461" t="str">
            <v>M</v>
          </cell>
          <cell r="F4461">
            <v>27.08</v>
          </cell>
          <cell r="G4461">
            <v>1.2</v>
          </cell>
          <cell r="I4461">
            <v>32.496000000000002</v>
          </cell>
        </row>
        <row r="4462">
          <cell r="C4462">
            <v>54920</v>
          </cell>
          <cell r="D4462" t="str">
            <v>TAMPA METÁLICA PARA PERFILADO 38MM</v>
          </cell>
          <cell r="E4462" t="str">
            <v>M</v>
          </cell>
          <cell r="F4462">
            <v>7.08</v>
          </cell>
          <cell r="G4462">
            <v>1.2</v>
          </cell>
          <cell r="I4462">
            <v>8.4960000000000004</v>
          </cell>
        </row>
        <row r="4463">
          <cell r="A4463">
            <v>91307</v>
          </cell>
          <cell r="B4463" t="str">
            <v>PERFILADO LISO CHAPA 14-GE-MED. 38X38MM COM TAMPA E INSTALAÇÃO</v>
          </cell>
          <cell r="H4463" t="str">
            <v>M</v>
          </cell>
          <cell r="J4463">
            <v>89.43</v>
          </cell>
        </row>
        <row r="4464">
          <cell r="C4464">
            <v>2041</v>
          </cell>
          <cell r="D4464" t="str">
            <v>ELETRICISTA (SGSP)</v>
          </cell>
          <cell r="E4464" t="str">
            <v>H</v>
          </cell>
          <cell r="F4464">
            <v>26.73</v>
          </cell>
          <cell r="G4464">
            <v>0.85</v>
          </cell>
          <cell r="I4464">
            <v>22.723700000000001</v>
          </cell>
        </row>
        <row r="4465">
          <cell r="C4465">
            <v>2044</v>
          </cell>
          <cell r="D4465" t="str">
            <v>AJUDANTE DE ELETRICISTA (SGSP)</v>
          </cell>
          <cell r="E4465" t="str">
            <v>H</v>
          </cell>
          <cell r="F4465">
            <v>19.559999999999999</v>
          </cell>
          <cell r="G4465">
            <v>0.85</v>
          </cell>
          <cell r="I4465">
            <v>16.631900000000002</v>
          </cell>
        </row>
        <row r="4466">
          <cell r="C4466">
            <v>54912</v>
          </cell>
          <cell r="D4466" t="str">
            <v>PERFILADO LISO CHAPA 14 - 38X38MM</v>
          </cell>
          <cell r="E4466" t="str">
            <v>M</v>
          </cell>
          <cell r="F4466">
            <v>34.65</v>
          </cell>
          <cell r="G4466">
            <v>1.2</v>
          </cell>
          <cell r="I4466">
            <v>41.58</v>
          </cell>
        </row>
        <row r="4467">
          <cell r="C4467">
            <v>54920</v>
          </cell>
          <cell r="D4467" t="str">
            <v>TAMPA METÁLICA PARA PERFILADO 38MM</v>
          </cell>
          <cell r="E4467" t="str">
            <v>M</v>
          </cell>
          <cell r="F4467">
            <v>7.08</v>
          </cell>
          <cell r="G4467">
            <v>1.2</v>
          </cell>
          <cell r="I4467">
            <v>8.4960000000000004</v>
          </cell>
        </row>
        <row r="4468">
          <cell r="A4468">
            <v>91308</v>
          </cell>
          <cell r="B4468" t="str">
            <v>PERFILADO LISO CHAPA 14-GE-MED. 38X76MM COM TAMPA E INSTALAÇÃO.</v>
          </cell>
          <cell r="H4468" t="str">
            <v>M</v>
          </cell>
          <cell r="J4468">
            <v>90.43</v>
          </cell>
        </row>
        <row r="4469">
          <cell r="C4469">
            <v>2041</v>
          </cell>
          <cell r="D4469" t="str">
            <v>ELETRICISTA (SGSP)</v>
          </cell>
          <cell r="E4469" t="str">
            <v>H</v>
          </cell>
          <cell r="F4469">
            <v>26.73</v>
          </cell>
          <cell r="G4469">
            <v>0.9</v>
          </cell>
          <cell r="I4469">
            <v>24.060400000000001</v>
          </cell>
        </row>
        <row r="4470">
          <cell r="C4470">
            <v>2044</v>
          </cell>
          <cell r="D4470" t="str">
            <v>AJUDANTE DE ELETRICISTA (SGSP)</v>
          </cell>
          <cell r="E4470" t="str">
            <v>H</v>
          </cell>
          <cell r="F4470">
            <v>19.559999999999999</v>
          </cell>
          <cell r="G4470">
            <v>0.9</v>
          </cell>
          <cell r="I4470">
            <v>17.610299999999999</v>
          </cell>
        </row>
        <row r="4471">
          <cell r="C4471">
            <v>54913</v>
          </cell>
          <cell r="D4471" t="str">
            <v>PERFILADO LISO CHAPA 14 - 38X76MM</v>
          </cell>
          <cell r="E4471" t="str">
            <v>M</v>
          </cell>
          <cell r="F4471">
            <v>29.08</v>
          </cell>
          <cell r="G4471">
            <v>1.2</v>
          </cell>
          <cell r="I4471">
            <v>34.896000000000001</v>
          </cell>
        </row>
        <row r="4472">
          <cell r="C4472">
            <v>54921</v>
          </cell>
          <cell r="D4472" t="str">
            <v>TAMPA METÁLICA PARA PERFILADO 76MM</v>
          </cell>
          <cell r="E4472" t="str">
            <v>M</v>
          </cell>
          <cell r="F4472">
            <v>11.55</v>
          </cell>
          <cell r="G4472">
            <v>1.2</v>
          </cell>
          <cell r="I4472">
            <v>13.86</v>
          </cell>
        </row>
        <row r="4473">
          <cell r="A4473">
            <v>91311</v>
          </cell>
          <cell r="B4473" t="str">
            <v>PERFILADO PERFURADO CHAPA 14-GE-MED. 19X38MM COM TAMPA E INSTALAÇÃO</v>
          </cell>
          <cell r="H4473" t="str">
            <v>M</v>
          </cell>
          <cell r="J4473">
            <v>80.28</v>
          </cell>
        </row>
        <row r="4474">
          <cell r="C4474">
            <v>2041</v>
          </cell>
          <cell r="D4474" t="str">
            <v>ELETRICISTA (SGSP)</v>
          </cell>
          <cell r="E4474" t="str">
            <v>H</v>
          </cell>
          <cell r="F4474">
            <v>26.73</v>
          </cell>
          <cell r="G4474">
            <v>0.8</v>
          </cell>
          <cell r="I4474">
            <v>21.387</v>
          </cell>
        </row>
        <row r="4475">
          <cell r="C4475">
            <v>2044</v>
          </cell>
          <cell r="D4475" t="str">
            <v>AJUDANTE DE ELETRICISTA (SGSP)</v>
          </cell>
          <cell r="E4475" t="str">
            <v>H</v>
          </cell>
          <cell r="F4475">
            <v>19.559999999999999</v>
          </cell>
          <cell r="G4475">
            <v>0.8</v>
          </cell>
          <cell r="I4475">
            <v>15.653600000000001</v>
          </cell>
        </row>
        <row r="4476">
          <cell r="C4476">
            <v>54915</v>
          </cell>
          <cell r="D4476" t="str">
            <v>PERFILADO PERFURADO CHAPA 14 - 19X38MM</v>
          </cell>
          <cell r="E4476" t="str">
            <v>M</v>
          </cell>
          <cell r="F4476">
            <v>28.95</v>
          </cell>
          <cell r="G4476">
            <v>1.2</v>
          </cell>
          <cell r="I4476">
            <v>34.74</v>
          </cell>
        </row>
        <row r="4477">
          <cell r="C4477">
            <v>54920</v>
          </cell>
          <cell r="D4477" t="str">
            <v>TAMPA METÁLICA PARA PERFILADO 38MM</v>
          </cell>
          <cell r="E4477" t="str">
            <v>M</v>
          </cell>
          <cell r="F4477">
            <v>7.08</v>
          </cell>
          <cell r="G4477">
            <v>1.2</v>
          </cell>
          <cell r="I4477">
            <v>8.4960000000000004</v>
          </cell>
        </row>
        <row r="4478">
          <cell r="A4478">
            <v>91313</v>
          </cell>
          <cell r="B4478" t="str">
            <v>PERFILADO PERFURADO CHAPA 14-GE-MED. 38X38MM COM TAMPA E INSTALAÇÃO</v>
          </cell>
          <cell r="H4478" t="str">
            <v>M</v>
          </cell>
          <cell r="J4478">
            <v>90.93</v>
          </cell>
        </row>
        <row r="4479">
          <cell r="C4479">
            <v>2041</v>
          </cell>
          <cell r="D4479" t="str">
            <v>ELETRICISTA (SGSP)</v>
          </cell>
          <cell r="E4479" t="str">
            <v>H</v>
          </cell>
          <cell r="F4479">
            <v>26.73</v>
          </cell>
          <cell r="G4479">
            <v>0.85</v>
          </cell>
          <cell r="I4479">
            <v>22.723700000000001</v>
          </cell>
        </row>
        <row r="4480">
          <cell r="C4480">
            <v>2044</v>
          </cell>
          <cell r="D4480" t="str">
            <v>AJUDANTE DE ELETRICISTA (SGSP)</v>
          </cell>
          <cell r="E4480" t="str">
            <v>H</v>
          </cell>
          <cell r="F4480">
            <v>19.559999999999999</v>
          </cell>
          <cell r="G4480">
            <v>0.85</v>
          </cell>
          <cell r="I4480">
            <v>16.631900000000002</v>
          </cell>
        </row>
        <row r="4481">
          <cell r="C4481">
            <v>54917</v>
          </cell>
          <cell r="D4481" t="str">
            <v>PERFILADO PERFURADO CHAPA 14 - 38X38MM</v>
          </cell>
          <cell r="E4481" t="str">
            <v>M</v>
          </cell>
          <cell r="F4481">
            <v>35.9</v>
          </cell>
          <cell r="G4481">
            <v>1.2</v>
          </cell>
          <cell r="I4481">
            <v>43.08</v>
          </cell>
        </row>
        <row r="4482">
          <cell r="C4482">
            <v>54920</v>
          </cell>
          <cell r="D4482" t="str">
            <v>TAMPA METÁLICA PARA PERFILADO 38MM</v>
          </cell>
          <cell r="E4482" t="str">
            <v>M</v>
          </cell>
          <cell r="F4482">
            <v>7.08</v>
          </cell>
          <cell r="G4482">
            <v>1.2</v>
          </cell>
          <cell r="I4482">
            <v>8.4960000000000004</v>
          </cell>
        </row>
        <row r="4483">
          <cell r="A4483">
            <v>91314</v>
          </cell>
          <cell r="B4483" t="str">
            <v>PERFILADO PERFURADO CHAPA 14-GE-MED. 38X76MM COM TAMPA E INSTALAÇÃO</v>
          </cell>
          <cell r="H4483" t="str">
            <v>M</v>
          </cell>
          <cell r="J4483">
            <v>134</v>
          </cell>
        </row>
        <row r="4484">
          <cell r="C4484">
            <v>2041</v>
          </cell>
          <cell r="D4484" t="str">
            <v>ELETRICISTA (SGSP)</v>
          </cell>
          <cell r="E4484" t="str">
            <v>H</v>
          </cell>
          <cell r="F4484">
            <v>26.73</v>
          </cell>
          <cell r="G4484">
            <v>0.9</v>
          </cell>
          <cell r="I4484">
            <v>24.060400000000001</v>
          </cell>
        </row>
        <row r="4485">
          <cell r="C4485">
            <v>2044</v>
          </cell>
          <cell r="D4485" t="str">
            <v>AJUDANTE DE ELETRICISTA (SGSP)</v>
          </cell>
          <cell r="E4485" t="str">
            <v>H</v>
          </cell>
          <cell r="F4485">
            <v>19.559999999999999</v>
          </cell>
          <cell r="G4485">
            <v>0.9</v>
          </cell>
          <cell r="I4485">
            <v>17.610299999999999</v>
          </cell>
        </row>
        <row r="4486">
          <cell r="C4486">
            <v>54918</v>
          </cell>
          <cell r="D4486" t="str">
            <v>PERFILADO PERFURADO CHAPA 14 - 38X76MM</v>
          </cell>
          <cell r="E4486" t="str">
            <v>M</v>
          </cell>
          <cell r="F4486">
            <v>65.39</v>
          </cell>
          <cell r="G4486">
            <v>1.2</v>
          </cell>
          <cell r="I4486">
            <v>78.468000000000004</v>
          </cell>
        </row>
        <row r="4487">
          <cell r="C4487">
            <v>54921</v>
          </cell>
          <cell r="D4487" t="str">
            <v>TAMPA METÁLICA PARA PERFILADO 76MM</v>
          </cell>
          <cell r="E4487" t="str">
            <v>M</v>
          </cell>
          <cell r="F4487">
            <v>11.55</v>
          </cell>
          <cell r="G4487">
            <v>1.2</v>
          </cell>
          <cell r="I4487">
            <v>13.86</v>
          </cell>
        </row>
        <row r="4488">
          <cell r="A4488">
            <v>91321</v>
          </cell>
          <cell r="B4488" t="str">
            <v>ELETROCALHA LISA GALVANIZADA ELETROLÍTICA CHAPA 14 - 100X50MM  COM TAMPA E INSTALAÇÃO</v>
          </cell>
          <cell r="H4488" t="str">
            <v>M</v>
          </cell>
          <cell r="J4488">
            <v>132.72999999999999</v>
          </cell>
        </row>
        <row r="4489">
          <cell r="C4489">
            <v>2041</v>
          </cell>
          <cell r="D4489" t="str">
            <v>ELETRICISTA (SGSP)</v>
          </cell>
          <cell r="E4489" t="str">
            <v>H</v>
          </cell>
          <cell r="F4489">
            <v>26.73</v>
          </cell>
          <cell r="G4489">
            <v>1</v>
          </cell>
          <cell r="I4489">
            <v>26.733799999999999</v>
          </cell>
        </row>
        <row r="4490">
          <cell r="C4490">
            <v>2044</v>
          </cell>
          <cell r="D4490" t="str">
            <v>AJUDANTE DE ELETRICISTA (SGSP)</v>
          </cell>
          <cell r="E4490" t="str">
            <v>H</v>
          </cell>
          <cell r="F4490">
            <v>19.559999999999999</v>
          </cell>
          <cell r="G4490">
            <v>1</v>
          </cell>
          <cell r="I4490">
            <v>19.567</v>
          </cell>
        </row>
        <row r="4491">
          <cell r="C4491">
            <v>55002</v>
          </cell>
          <cell r="D4491" t="str">
            <v>ELETROCALHA LISA PRÉ ZINCADA CH14 - 100 X 50MM</v>
          </cell>
          <cell r="E4491" t="str">
            <v>M</v>
          </cell>
          <cell r="F4491">
            <v>55.04</v>
          </cell>
          <cell r="G4491">
            <v>1.25</v>
          </cell>
          <cell r="I4491">
            <v>68.8</v>
          </cell>
        </row>
        <row r="4492">
          <cell r="C4492">
            <v>55025</v>
          </cell>
          <cell r="D4492" t="str">
            <v>TAMPA P/ ELETROCALHA PRÉ ZINCADA - 100MM</v>
          </cell>
          <cell r="E4492" t="str">
            <v>M</v>
          </cell>
          <cell r="F4492">
            <v>14.1</v>
          </cell>
          <cell r="G4492">
            <v>1.25</v>
          </cell>
          <cell r="I4492">
            <v>17.625</v>
          </cell>
        </row>
        <row r="4493">
          <cell r="A4493">
            <v>91322</v>
          </cell>
          <cell r="B4493" t="str">
            <v>ELETROCALHA LISA GALVANIZADA ELETROLÍTICA CHAPA 14 - 125X50MM  COM TAMPA E INSTALAÇÃO</v>
          </cell>
          <cell r="H4493" t="str">
            <v>M</v>
          </cell>
          <cell r="J4493">
            <v>148.06</v>
          </cell>
        </row>
        <row r="4494">
          <cell r="C4494">
            <v>2041</v>
          </cell>
          <cell r="D4494" t="str">
            <v>ELETRICISTA (SGSP)</v>
          </cell>
          <cell r="E4494" t="str">
            <v>H</v>
          </cell>
          <cell r="F4494">
            <v>26.73</v>
          </cell>
          <cell r="G4494">
            <v>1.1000000000000001</v>
          </cell>
          <cell r="I4494">
            <v>29.4072</v>
          </cell>
        </row>
        <row r="4495">
          <cell r="C4495">
            <v>2044</v>
          </cell>
          <cell r="D4495" t="str">
            <v>AJUDANTE DE ELETRICISTA (SGSP)</v>
          </cell>
          <cell r="E4495" t="str">
            <v>H</v>
          </cell>
          <cell r="F4495">
            <v>19.559999999999999</v>
          </cell>
          <cell r="G4495">
            <v>1.1000000000000001</v>
          </cell>
          <cell r="I4495">
            <v>21.523700000000002</v>
          </cell>
        </row>
        <row r="4496">
          <cell r="C4496">
            <v>55004</v>
          </cell>
          <cell r="D4496" t="str">
            <v>ELETROCALHA LISA PRÉ ZINCADA CH14 - 125 X 50MM</v>
          </cell>
          <cell r="E4496" t="str">
            <v>M</v>
          </cell>
          <cell r="F4496">
            <v>62.8</v>
          </cell>
          <cell r="G4496">
            <v>1.25</v>
          </cell>
          <cell r="I4496">
            <v>78.5</v>
          </cell>
        </row>
        <row r="4497">
          <cell r="C4497">
            <v>55026</v>
          </cell>
          <cell r="D4497" t="str">
            <v>TAMPA P/ ELETROCALHA PRÉ ZINCADA - 125MM</v>
          </cell>
          <cell r="E4497" t="str">
            <v>M</v>
          </cell>
          <cell r="F4497">
            <v>14.9</v>
          </cell>
          <cell r="G4497">
            <v>1.25</v>
          </cell>
          <cell r="I4497">
            <v>18.625</v>
          </cell>
        </row>
        <row r="4498">
          <cell r="A4498">
            <v>91323</v>
          </cell>
          <cell r="B4498" t="str">
            <v>ELETROCALHA LISA GALVANIZADA ELETROLÍTICA CHAPA 14 - 150X50MM  COM TAMPA E INSTALAÇÃO</v>
          </cell>
          <cell r="H4498" t="str">
            <v>M</v>
          </cell>
          <cell r="J4498">
            <v>164.01</v>
          </cell>
        </row>
        <row r="4499">
          <cell r="C4499">
            <v>2041</v>
          </cell>
          <cell r="D4499" t="str">
            <v>ELETRICISTA (SGSP)</v>
          </cell>
          <cell r="E4499" t="str">
            <v>H</v>
          </cell>
          <cell r="F4499">
            <v>26.73</v>
          </cell>
          <cell r="G4499">
            <v>1.2</v>
          </cell>
          <cell r="I4499">
            <v>32.080599999999997</v>
          </cell>
        </row>
        <row r="4500">
          <cell r="C4500">
            <v>2044</v>
          </cell>
          <cell r="D4500" t="str">
            <v>AJUDANTE DE ELETRICISTA (SGSP)</v>
          </cell>
          <cell r="E4500" t="str">
            <v>H</v>
          </cell>
          <cell r="F4500">
            <v>19.559999999999999</v>
          </cell>
          <cell r="G4500">
            <v>1.2</v>
          </cell>
          <cell r="I4500">
            <v>23.480399999999999</v>
          </cell>
        </row>
        <row r="4501">
          <cell r="C4501">
            <v>55006</v>
          </cell>
          <cell r="D4501" t="str">
            <v>ELETROCALHA LISA PRÉ ZINCADA CH14 - 150 X 50MM</v>
          </cell>
          <cell r="E4501" t="str">
            <v>M</v>
          </cell>
          <cell r="F4501">
            <v>68.8</v>
          </cell>
          <cell r="G4501">
            <v>1.25</v>
          </cell>
          <cell r="I4501">
            <v>86</v>
          </cell>
        </row>
        <row r="4502">
          <cell r="C4502">
            <v>55027</v>
          </cell>
          <cell r="D4502" t="str">
            <v>TAMPA P/ ELETROCALHA PRÉ ZINCADA  - 150MM</v>
          </cell>
          <cell r="E4502" t="str">
            <v>M</v>
          </cell>
          <cell r="F4502">
            <v>17.96</v>
          </cell>
          <cell r="G4502">
            <v>1.25</v>
          </cell>
          <cell r="I4502">
            <v>22.45</v>
          </cell>
        </row>
        <row r="4503">
          <cell r="A4503">
            <v>91324</v>
          </cell>
          <cell r="B4503" t="str">
            <v>ELETROCALHA LISA GALV. ELETROLÍTICA CHAPA 14 - 175X50MM C/ TAMPA E INST.</v>
          </cell>
          <cell r="H4503" t="str">
            <v>M</v>
          </cell>
          <cell r="J4503">
            <v>185.39</v>
          </cell>
        </row>
        <row r="4504">
          <cell r="C4504">
            <v>2041</v>
          </cell>
          <cell r="D4504" t="str">
            <v>ELETRICISTA (SGSP)</v>
          </cell>
          <cell r="E4504" t="str">
            <v>H</v>
          </cell>
          <cell r="F4504">
            <v>26.73</v>
          </cell>
          <cell r="G4504">
            <v>1.3</v>
          </cell>
          <cell r="I4504">
            <v>34.753999999999998</v>
          </cell>
        </row>
        <row r="4505">
          <cell r="C4505">
            <v>2044</v>
          </cell>
          <cell r="D4505" t="str">
            <v>AJUDANTE DE ELETRICISTA (SGSP)</v>
          </cell>
          <cell r="E4505" t="str">
            <v>H</v>
          </cell>
          <cell r="F4505">
            <v>19.559999999999999</v>
          </cell>
          <cell r="G4505">
            <v>1.3</v>
          </cell>
          <cell r="I4505">
            <v>25.437100000000001</v>
          </cell>
        </row>
        <row r="4506">
          <cell r="C4506">
            <v>55008</v>
          </cell>
          <cell r="D4506" t="str">
            <v>ELETROCALHA LISA PRÉ ZINCADA CH14 - 175 X 50MM</v>
          </cell>
          <cell r="E4506" t="str">
            <v>M</v>
          </cell>
          <cell r="F4506">
            <v>79.010000000000005</v>
          </cell>
          <cell r="G4506">
            <v>1.25</v>
          </cell>
          <cell r="I4506">
            <v>98.762500000000003</v>
          </cell>
        </row>
        <row r="4507">
          <cell r="C4507">
            <v>55028</v>
          </cell>
          <cell r="D4507" t="str">
            <v>TAMPA P/ ELETROCALHA PRÉ ZINCADA - 175MM</v>
          </cell>
          <cell r="E4507" t="str">
            <v>M</v>
          </cell>
          <cell r="F4507">
            <v>21.15</v>
          </cell>
          <cell r="G4507">
            <v>1.25</v>
          </cell>
          <cell r="I4507">
            <v>26.4375</v>
          </cell>
        </row>
        <row r="4508">
          <cell r="A4508">
            <v>91325</v>
          </cell>
          <cell r="B4508" t="str">
            <v>ELETROCALHA LISA GALVANIZADA ELETROLÍTICA CHAPA 14 - 200X50MM  COM TAMPA E INSTALAÇÃO</v>
          </cell>
          <cell r="H4508" t="str">
            <v>M</v>
          </cell>
          <cell r="J4508">
            <v>196.38</v>
          </cell>
        </row>
        <row r="4509">
          <cell r="C4509">
            <v>2041</v>
          </cell>
          <cell r="D4509" t="str">
            <v>ELETRICISTA (SGSP)</v>
          </cell>
          <cell r="E4509" t="str">
            <v>H</v>
          </cell>
          <cell r="F4509">
            <v>26.73</v>
          </cell>
          <cell r="G4509">
            <v>1.4</v>
          </cell>
          <cell r="I4509">
            <v>37.427399999999999</v>
          </cell>
        </row>
        <row r="4510">
          <cell r="C4510">
            <v>2044</v>
          </cell>
          <cell r="D4510" t="str">
            <v>AJUDANTE DE ELETRICISTA (SGSP)</v>
          </cell>
          <cell r="E4510" t="str">
            <v>H</v>
          </cell>
          <cell r="F4510">
            <v>19.559999999999999</v>
          </cell>
          <cell r="G4510">
            <v>1.4</v>
          </cell>
          <cell r="I4510">
            <v>27.393799999999999</v>
          </cell>
        </row>
        <row r="4511">
          <cell r="C4511">
            <v>55010</v>
          </cell>
          <cell r="D4511" t="str">
            <v>ELETROCALHA LISA PRÉ ZINCADA CH14 - 200 X 50MM</v>
          </cell>
          <cell r="E4511" t="str">
            <v>M</v>
          </cell>
          <cell r="F4511">
            <v>82.56</v>
          </cell>
          <cell r="G4511">
            <v>1.25</v>
          </cell>
          <cell r="I4511">
            <v>103.2</v>
          </cell>
        </row>
        <row r="4512">
          <cell r="C4512">
            <v>55029</v>
          </cell>
          <cell r="D4512" t="str">
            <v>TAMPA P/ ELETROCALHA PRÉ ZINCADA - 200MM</v>
          </cell>
          <cell r="E4512" t="str">
            <v>M</v>
          </cell>
          <cell r="F4512">
            <v>22.69</v>
          </cell>
          <cell r="G4512">
            <v>1.25</v>
          </cell>
          <cell r="I4512">
            <v>28.362500000000001</v>
          </cell>
        </row>
        <row r="4513">
          <cell r="A4513">
            <v>91326</v>
          </cell>
          <cell r="B4513" t="str">
            <v>ELETROCALHA LISA GALV. ELETROL. CHAPA 14 - 250X50MM C/ TAMPA E INST.</v>
          </cell>
          <cell r="H4513" t="str">
            <v>M</v>
          </cell>
          <cell r="J4513">
            <v>219.84</v>
          </cell>
        </row>
        <row r="4514">
          <cell r="C4514">
            <v>2041</v>
          </cell>
          <cell r="D4514" t="str">
            <v>ELETRICISTA (SGSP)</v>
          </cell>
          <cell r="E4514" t="str">
            <v>H</v>
          </cell>
          <cell r="F4514">
            <v>26.73</v>
          </cell>
          <cell r="G4514">
            <v>1.5</v>
          </cell>
          <cell r="I4514">
            <v>40.100700000000003</v>
          </cell>
        </row>
        <row r="4515">
          <cell r="C4515">
            <v>2044</v>
          </cell>
          <cell r="D4515" t="str">
            <v>AJUDANTE DE ELETRICISTA (SGSP)</v>
          </cell>
          <cell r="E4515" t="str">
            <v>H</v>
          </cell>
          <cell r="F4515">
            <v>19.559999999999999</v>
          </cell>
          <cell r="G4515">
            <v>1.5</v>
          </cell>
          <cell r="I4515">
            <v>29.3505</v>
          </cell>
        </row>
        <row r="4516">
          <cell r="C4516">
            <v>55012</v>
          </cell>
          <cell r="D4516" t="str">
            <v>ELETROCALHA LISA PRÉ ZINCADA CH14 - 250 X 50MM</v>
          </cell>
          <cell r="E4516" t="str">
            <v>M</v>
          </cell>
          <cell r="F4516">
            <v>91.62</v>
          </cell>
          <cell r="G4516">
            <v>1.25</v>
          </cell>
          <cell r="I4516">
            <v>114.52500000000001</v>
          </cell>
        </row>
        <row r="4517">
          <cell r="C4517">
            <v>55030</v>
          </cell>
          <cell r="D4517" t="str">
            <v>TAMPA P/ ELETROCALHA PRÉ ZINCADA. - 250MM</v>
          </cell>
          <cell r="E4517" t="str">
            <v>M</v>
          </cell>
          <cell r="F4517">
            <v>28.69</v>
          </cell>
          <cell r="G4517">
            <v>1.25</v>
          </cell>
          <cell r="I4517">
            <v>35.862499999999997</v>
          </cell>
        </row>
        <row r="4518">
          <cell r="A4518">
            <v>91327</v>
          </cell>
          <cell r="B4518" t="str">
            <v>ELETROCALHA LISA GALVANIZADA ELETROLÍTICA CHAPA 14 - 300X50MM  COM TAMPA E INSTALAÇÃO</v>
          </cell>
          <cell r="H4518" t="str">
            <v>M</v>
          </cell>
          <cell r="J4518">
            <v>246.68</v>
          </cell>
        </row>
        <row r="4519">
          <cell r="C4519">
            <v>2041</v>
          </cell>
          <cell r="D4519" t="str">
            <v>ELETRICISTA (SGSP)</v>
          </cell>
          <cell r="E4519" t="str">
            <v>H</v>
          </cell>
          <cell r="F4519">
            <v>26.73</v>
          </cell>
          <cell r="G4519">
            <v>1.5</v>
          </cell>
          <cell r="I4519">
            <v>40.100700000000003</v>
          </cell>
        </row>
        <row r="4520">
          <cell r="C4520">
            <v>2044</v>
          </cell>
          <cell r="D4520" t="str">
            <v>AJUDANTE DE ELETRICISTA (SGSP)</v>
          </cell>
          <cell r="E4520" t="str">
            <v>H</v>
          </cell>
          <cell r="F4520">
            <v>19.559999999999999</v>
          </cell>
          <cell r="G4520">
            <v>1.5</v>
          </cell>
          <cell r="I4520">
            <v>29.3505</v>
          </cell>
        </row>
        <row r="4521">
          <cell r="C4521">
            <v>55014</v>
          </cell>
          <cell r="D4521" t="str">
            <v>ELETROCALHA LISA PRÉ ZINCADA CH14 - 300 X 50MM</v>
          </cell>
          <cell r="E4521" t="str">
            <v>M</v>
          </cell>
          <cell r="F4521">
            <v>110.08</v>
          </cell>
          <cell r="G4521">
            <v>1.25</v>
          </cell>
          <cell r="I4521">
            <v>137.6</v>
          </cell>
        </row>
        <row r="4522">
          <cell r="C4522">
            <v>55031</v>
          </cell>
          <cell r="D4522" t="str">
            <v>TAMPA P/ ELETROCALHA PRÉ ZINCADA - 300MM</v>
          </cell>
          <cell r="E4522" t="str">
            <v>M</v>
          </cell>
          <cell r="F4522">
            <v>31.7</v>
          </cell>
          <cell r="G4522">
            <v>1.25</v>
          </cell>
          <cell r="I4522">
            <v>39.625</v>
          </cell>
        </row>
        <row r="4523">
          <cell r="A4523">
            <v>91331</v>
          </cell>
          <cell r="B4523" t="str">
            <v>ELETROCALHA LISA GALV. ELETROL. CHAPA 14 - 150X100MM C/ TAMPA E INST.</v>
          </cell>
          <cell r="H4523" t="str">
            <v>M</v>
          </cell>
          <cell r="J4523">
            <v>216.93</v>
          </cell>
        </row>
        <row r="4524">
          <cell r="C4524">
            <v>2041</v>
          </cell>
          <cell r="D4524" t="str">
            <v>ELETRICISTA (SGSP)</v>
          </cell>
          <cell r="E4524" t="str">
            <v>H</v>
          </cell>
          <cell r="F4524">
            <v>26.73</v>
          </cell>
          <cell r="G4524">
            <v>1.6</v>
          </cell>
          <cell r="I4524">
            <v>42.774099999999997</v>
          </cell>
        </row>
        <row r="4525">
          <cell r="C4525">
            <v>2044</v>
          </cell>
          <cell r="D4525" t="str">
            <v>AJUDANTE DE ELETRICISTA (SGSP)</v>
          </cell>
          <cell r="E4525" t="str">
            <v>H</v>
          </cell>
          <cell r="F4525">
            <v>19.559999999999999</v>
          </cell>
          <cell r="G4525">
            <v>1.6</v>
          </cell>
          <cell r="I4525">
            <v>31.307200000000002</v>
          </cell>
        </row>
        <row r="4526">
          <cell r="C4526">
            <v>55016</v>
          </cell>
          <cell r="D4526" t="str">
            <v>ELETROCALHA LISA PRÉ ZINCADA CH14 - 150X100MM</v>
          </cell>
          <cell r="E4526" t="str">
            <v>M</v>
          </cell>
          <cell r="F4526">
            <v>96.32</v>
          </cell>
          <cell r="G4526">
            <v>1.25</v>
          </cell>
          <cell r="I4526">
            <v>120.4</v>
          </cell>
        </row>
        <row r="4527">
          <cell r="C4527">
            <v>55027</v>
          </cell>
          <cell r="D4527" t="str">
            <v>TAMPA P/ ELETROCALHA PRÉ ZINCADA  - 150MM</v>
          </cell>
          <cell r="E4527" t="str">
            <v>M</v>
          </cell>
          <cell r="F4527">
            <v>17.96</v>
          </cell>
          <cell r="G4527">
            <v>1.25</v>
          </cell>
          <cell r="I4527">
            <v>22.45</v>
          </cell>
        </row>
        <row r="4528">
          <cell r="A4528">
            <v>91332</v>
          </cell>
          <cell r="B4528" t="str">
            <v>ELETROCALHA LISA GALVANIZADA ELETROLÍTICA CHAPA 14 - 200X100MM COM TAMPA E INSTALAÇÃO</v>
          </cell>
          <cell r="H4528" t="str">
            <v>M</v>
          </cell>
          <cell r="J4528">
            <v>238.11</v>
          </cell>
        </row>
        <row r="4529">
          <cell r="C4529">
            <v>2041</v>
          </cell>
          <cell r="D4529" t="str">
            <v>ELETRICISTA (SGSP)</v>
          </cell>
          <cell r="E4529" t="str">
            <v>H</v>
          </cell>
          <cell r="F4529">
            <v>26.73</v>
          </cell>
          <cell r="G4529">
            <v>1.7</v>
          </cell>
          <cell r="I4529">
            <v>45.447499999999998</v>
          </cell>
        </row>
        <row r="4530">
          <cell r="C4530">
            <v>2044</v>
          </cell>
          <cell r="D4530" t="str">
            <v>AJUDANTE DE ELETRICISTA (SGSP)</v>
          </cell>
          <cell r="E4530" t="str">
            <v>H</v>
          </cell>
          <cell r="F4530">
            <v>19.559999999999999</v>
          </cell>
          <cell r="G4530">
            <v>1.7</v>
          </cell>
          <cell r="I4530">
            <v>33.2639</v>
          </cell>
        </row>
        <row r="4531">
          <cell r="C4531">
            <v>55018</v>
          </cell>
          <cell r="D4531" t="str">
            <v>ELETROCALHA LISA PRÉ ZINCADA CH14 - 200X100MM</v>
          </cell>
          <cell r="E4531" t="str">
            <v>M</v>
          </cell>
          <cell r="F4531">
            <v>104.83</v>
          </cell>
          <cell r="G4531">
            <v>1.25</v>
          </cell>
          <cell r="I4531">
            <v>131.03749999999999</v>
          </cell>
        </row>
        <row r="4532">
          <cell r="C4532">
            <v>55029</v>
          </cell>
          <cell r="D4532" t="str">
            <v>TAMPA P/ ELETROCALHA PRÉ ZINCADA - 200MM</v>
          </cell>
          <cell r="E4532" t="str">
            <v>M</v>
          </cell>
          <cell r="F4532">
            <v>22.69</v>
          </cell>
          <cell r="G4532">
            <v>1.25</v>
          </cell>
          <cell r="I4532">
            <v>28.362500000000001</v>
          </cell>
        </row>
        <row r="4533">
          <cell r="A4533">
            <v>91333</v>
          </cell>
          <cell r="B4533" t="str">
            <v>ELETROCALHA LISA GALV. ELETROL. CHAPA 14 - 250X100MM C/ TAMPA E INST.</v>
          </cell>
          <cell r="H4533" t="str">
            <v>M</v>
          </cell>
          <cell r="J4533">
            <v>274</v>
          </cell>
        </row>
        <row r="4534">
          <cell r="C4534">
            <v>2041</v>
          </cell>
          <cell r="D4534" t="str">
            <v>ELETRICISTA (SGSP)</v>
          </cell>
          <cell r="E4534" t="str">
            <v>H</v>
          </cell>
          <cell r="F4534">
            <v>26.73</v>
          </cell>
          <cell r="G4534">
            <v>1.8</v>
          </cell>
          <cell r="I4534">
            <v>48.120899999999999</v>
          </cell>
        </row>
        <row r="4535">
          <cell r="C4535">
            <v>2044</v>
          </cell>
          <cell r="D4535" t="str">
            <v>AJUDANTE DE ELETRICISTA (SGSP)</v>
          </cell>
          <cell r="E4535" t="str">
            <v>H</v>
          </cell>
          <cell r="F4535">
            <v>19.559999999999999</v>
          </cell>
          <cell r="G4535">
            <v>1.8</v>
          </cell>
          <cell r="I4535">
            <v>35.220599999999997</v>
          </cell>
        </row>
        <row r="4536">
          <cell r="C4536">
            <v>55020</v>
          </cell>
          <cell r="D4536" t="str">
            <v>ELETROCALHA LISA PRÉ ZINCADA CH14 - 250X100MM</v>
          </cell>
          <cell r="E4536" t="str">
            <v>M</v>
          </cell>
          <cell r="F4536">
            <v>123.84</v>
          </cell>
          <cell r="G4536">
            <v>1.25</v>
          </cell>
          <cell r="I4536">
            <v>154.80000000000001</v>
          </cell>
        </row>
        <row r="4537">
          <cell r="C4537">
            <v>55030</v>
          </cell>
          <cell r="D4537" t="str">
            <v>TAMPA P/ ELETROCALHA PRÉ ZINCADA. - 250MM</v>
          </cell>
          <cell r="E4537" t="str">
            <v>M</v>
          </cell>
          <cell r="F4537">
            <v>28.69</v>
          </cell>
          <cell r="G4537">
            <v>1.25</v>
          </cell>
          <cell r="I4537">
            <v>35.862499999999997</v>
          </cell>
        </row>
        <row r="4538">
          <cell r="A4538">
            <v>91334</v>
          </cell>
          <cell r="B4538" t="str">
            <v>ELETROCALHA LISA GALVANIZADA ELETROLÍTICA CHAPA 14 - 300X100MM COM TAMPA E INSTALAÇÃO</v>
          </cell>
          <cell r="H4538" t="str">
            <v>M</v>
          </cell>
          <cell r="J4538">
            <v>299.56</v>
          </cell>
        </row>
        <row r="4539">
          <cell r="C4539">
            <v>2041</v>
          </cell>
          <cell r="D4539" t="str">
            <v>ELETRICISTA (SGSP)</v>
          </cell>
          <cell r="E4539" t="str">
            <v>H</v>
          </cell>
          <cell r="F4539">
            <v>26.73</v>
          </cell>
          <cell r="G4539">
            <v>1.9</v>
          </cell>
          <cell r="I4539">
            <v>50.7943</v>
          </cell>
        </row>
        <row r="4540">
          <cell r="C4540">
            <v>2044</v>
          </cell>
          <cell r="D4540" t="str">
            <v>AJUDANTE DE ELETRICISTA (SGSP)</v>
          </cell>
          <cell r="E4540" t="str">
            <v>H</v>
          </cell>
          <cell r="F4540">
            <v>19.559999999999999</v>
          </cell>
          <cell r="G4540">
            <v>1.9</v>
          </cell>
          <cell r="I4540">
            <v>37.177300000000002</v>
          </cell>
        </row>
        <row r="4541">
          <cell r="C4541">
            <v>55022</v>
          </cell>
          <cell r="D4541" t="str">
            <v>ELETROCALHA LISA PRÉ ZINCADA CH14 - 300X100MM</v>
          </cell>
          <cell r="E4541" t="str">
            <v>M</v>
          </cell>
          <cell r="F4541">
            <v>137.57</v>
          </cell>
          <cell r="G4541">
            <v>1.25</v>
          </cell>
          <cell r="I4541">
            <v>171.96250000000001</v>
          </cell>
        </row>
        <row r="4542">
          <cell r="C4542">
            <v>55031</v>
          </cell>
          <cell r="D4542" t="str">
            <v>TAMPA P/ ELETROCALHA PRÉ ZINCADA - 300MM</v>
          </cell>
          <cell r="E4542" t="str">
            <v>M</v>
          </cell>
          <cell r="F4542">
            <v>31.7</v>
          </cell>
          <cell r="G4542">
            <v>1.25</v>
          </cell>
          <cell r="I4542">
            <v>39.625</v>
          </cell>
        </row>
        <row r="4543">
          <cell r="A4543">
            <v>91335</v>
          </cell>
          <cell r="B4543" t="str">
            <v>ELETROCALHA LISA GALV. ELETROL. CHAPA 14 - 400X100MM C/ TAMPA E INST.</v>
          </cell>
          <cell r="H4543" t="str">
            <v>M</v>
          </cell>
          <cell r="J4543">
            <v>361.91</v>
          </cell>
        </row>
        <row r="4544">
          <cell r="C4544">
            <v>2041</v>
          </cell>
          <cell r="D4544" t="str">
            <v>ELETRICISTA (SGSP)</v>
          </cell>
          <cell r="E4544" t="str">
            <v>H</v>
          </cell>
          <cell r="F4544">
            <v>26.73</v>
          </cell>
          <cell r="G4544">
            <v>2</v>
          </cell>
          <cell r="I4544">
            <v>53.467700000000001</v>
          </cell>
        </row>
        <row r="4545">
          <cell r="C4545">
            <v>2044</v>
          </cell>
          <cell r="D4545" t="str">
            <v>AJUDANTE DE ELETRICISTA (SGSP)</v>
          </cell>
          <cell r="E4545" t="str">
            <v>H</v>
          </cell>
          <cell r="F4545">
            <v>19.559999999999999</v>
          </cell>
          <cell r="G4545">
            <v>2</v>
          </cell>
          <cell r="I4545">
            <v>39.134</v>
          </cell>
        </row>
        <row r="4546">
          <cell r="C4546">
            <v>55024</v>
          </cell>
          <cell r="D4546" t="str">
            <v>ELETROCALHA LISA PRÉ ZINCADA CH14 - 400X100MM</v>
          </cell>
          <cell r="E4546" t="str">
            <v>M</v>
          </cell>
          <cell r="F4546">
            <v>165.12</v>
          </cell>
          <cell r="G4546">
            <v>1.25</v>
          </cell>
          <cell r="I4546">
            <v>206.4</v>
          </cell>
        </row>
        <row r="4547">
          <cell r="C4547">
            <v>55032</v>
          </cell>
          <cell r="D4547" t="str">
            <v>TAMPA P/ ELETROCALHA PRÉ ZINCADA - 400MM</v>
          </cell>
          <cell r="E4547" t="str">
            <v>M</v>
          </cell>
          <cell r="F4547">
            <v>50.33</v>
          </cell>
          <cell r="G4547">
            <v>1.25</v>
          </cell>
          <cell r="I4547">
            <v>62.912500000000001</v>
          </cell>
        </row>
        <row r="4548">
          <cell r="A4548">
            <v>91338</v>
          </cell>
          <cell r="B4548" t="str">
            <v>ELETROCALHA PERF. GALV. ELETROL. CHAPA 14 - 100X50MM C/ TAMPA E INST.</v>
          </cell>
          <cell r="H4548" t="str">
            <v>M</v>
          </cell>
          <cell r="J4548">
            <v>148.38</v>
          </cell>
        </row>
        <row r="4549">
          <cell r="C4549">
            <v>2041</v>
          </cell>
          <cell r="D4549" t="str">
            <v>ELETRICISTA (SGSP)</v>
          </cell>
          <cell r="E4549" t="str">
            <v>H</v>
          </cell>
          <cell r="F4549">
            <v>26.73</v>
          </cell>
          <cell r="G4549">
            <v>1</v>
          </cell>
          <cell r="I4549">
            <v>26.733799999999999</v>
          </cell>
        </row>
        <row r="4550">
          <cell r="C4550">
            <v>2044</v>
          </cell>
          <cell r="D4550" t="str">
            <v>AJUDANTE DE ELETRICISTA (SGSP)</v>
          </cell>
          <cell r="E4550" t="str">
            <v>H</v>
          </cell>
          <cell r="F4550">
            <v>19.559999999999999</v>
          </cell>
          <cell r="G4550">
            <v>1</v>
          </cell>
          <cell r="I4550">
            <v>19.567</v>
          </cell>
        </row>
        <row r="4551">
          <cell r="C4551">
            <v>55025</v>
          </cell>
          <cell r="D4551" t="str">
            <v>TAMPA P/ ELETROCALHA PRÉ ZINCADA - 100MM</v>
          </cell>
          <cell r="E4551" t="str">
            <v>M</v>
          </cell>
          <cell r="F4551">
            <v>14.1</v>
          </cell>
          <cell r="G4551">
            <v>1.25</v>
          </cell>
          <cell r="I4551">
            <v>17.625</v>
          </cell>
        </row>
        <row r="4552">
          <cell r="C4552">
            <v>55033</v>
          </cell>
          <cell r="D4552" t="str">
            <v>ELETROCALHA PERF. PRÉ ZINCADA CH14 - 100 X 50MM</v>
          </cell>
          <cell r="E4552" t="str">
            <v>M</v>
          </cell>
          <cell r="F4552">
            <v>67.56</v>
          </cell>
          <cell r="G4552">
            <v>1.25</v>
          </cell>
          <cell r="I4552">
            <v>84.45</v>
          </cell>
        </row>
        <row r="4553">
          <cell r="A4553">
            <v>91339</v>
          </cell>
          <cell r="B4553" t="str">
            <v>ELETROCALHA PERF. GALV. ELETROL. CHAPA 14 - 125X50MM C/ TAMPA E INST.</v>
          </cell>
          <cell r="H4553" t="str">
            <v>M</v>
          </cell>
          <cell r="J4553">
            <v>166.31</v>
          </cell>
        </row>
        <row r="4554">
          <cell r="C4554">
            <v>2041</v>
          </cell>
          <cell r="D4554" t="str">
            <v>ELETRICISTA (SGSP)</v>
          </cell>
          <cell r="E4554" t="str">
            <v>H</v>
          </cell>
          <cell r="F4554">
            <v>26.73</v>
          </cell>
          <cell r="G4554">
            <v>1.1000000000000001</v>
          </cell>
          <cell r="I4554">
            <v>29.4072</v>
          </cell>
        </row>
        <row r="4555">
          <cell r="C4555">
            <v>2044</v>
          </cell>
          <cell r="D4555" t="str">
            <v>AJUDANTE DE ELETRICISTA (SGSP)</v>
          </cell>
          <cell r="E4555" t="str">
            <v>H</v>
          </cell>
          <cell r="F4555">
            <v>19.559999999999999</v>
          </cell>
          <cell r="G4555">
            <v>1.1000000000000001</v>
          </cell>
          <cell r="I4555">
            <v>21.523700000000002</v>
          </cell>
        </row>
        <row r="4556">
          <cell r="C4556">
            <v>55026</v>
          </cell>
          <cell r="D4556" t="str">
            <v>TAMPA P/ ELETROCALHA PRÉ ZINCADA - 125MM</v>
          </cell>
          <cell r="E4556" t="str">
            <v>M</v>
          </cell>
          <cell r="F4556">
            <v>14.9</v>
          </cell>
          <cell r="G4556">
            <v>1.25</v>
          </cell>
          <cell r="I4556">
            <v>18.625</v>
          </cell>
        </row>
        <row r="4557">
          <cell r="C4557">
            <v>55034</v>
          </cell>
          <cell r="D4557" t="str">
            <v>ELETROCALHA PERF. PRÉ ZINCADACH14 - 125 X 50MM</v>
          </cell>
          <cell r="E4557" t="str">
            <v>M</v>
          </cell>
          <cell r="F4557">
            <v>77.400000000000006</v>
          </cell>
          <cell r="G4557">
            <v>1.25</v>
          </cell>
          <cell r="I4557">
            <v>96.75</v>
          </cell>
        </row>
        <row r="4558">
          <cell r="A4558">
            <v>91340</v>
          </cell>
          <cell r="B4558" t="str">
            <v>ELETROCALHA PERF. GALV. ELETROL. CHAPA 14 - 150X50MM C/ TAMPA E INST.</v>
          </cell>
          <cell r="H4558" t="str">
            <v>M</v>
          </cell>
          <cell r="J4558">
            <v>188.67</v>
          </cell>
        </row>
        <row r="4559">
          <cell r="C4559">
            <v>2041</v>
          </cell>
          <cell r="D4559" t="str">
            <v>ELETRICISTA (SGSP)</v>
          </cell>
          <cell r="E4559" t="str">
            <v>H</v>
          </cell>
          <cell r="F4559">
            <v>26.73</v>
          </cell>
          <cell r="G4559">
            <v>1.2</v>
          </cell>
          <cell r="I4559">
            <v>32.080599999999997</v>
          </cell>
        </row>
        <row r="4560">
          <cell r="C4560">
            <v>2044</v>
          </cell>
          <cell r="D4560" t="str">
            <v>AJUDANTE DE ELETRICISTA (SGSP)</v>
          </cell>
          <cell r="E4560" t="str">
            <v>H</v>
          </cell>
          <cell r="F4560">
            <v>19.559999999999999</v>
          </cell>
          <cell r="G4560">
            <v>1.2</v>
          </cell>
          <cell r="I4560">
            <v>23.480399999999999</v>
          </cell>
        </row>
        <row r="4561">
          <cell r="C4561">
            <v>55027</v>
          </cell>
          <cell r="D4561" t="str">
            <v>TAMPA P/ ELETROCALHA PRÉ ZINCADA  - 150MM</v>
          </cell>
          <cell r="E4561" t="str">
            <v>M</v>
          </cell>
          <cell r="F4561">
            <v>17.96</v>
          </cell>
          <cell r="G4561">
            <v>1.25</v>
          </cell>
          <cell r="I4561">
            <v>22.45</v>
          </cell>
        </row>
        <row r="4562">
          <cell r="C4562">
            <v>55036</v>
          </cell>
          <cell r="D4562" t="str">
            <v>ELETROCALHA PERF. PRÉ ZINCADACH14 - 150 X 50MM</v>
          </cell>
          <cell r="E4562" t="str">
            <v>M</v>
          </cell>
          <cell r="F4562">
            <v>88.53</v>
          </cell>
          <cell r="G4562">
            <v>1.25</v>
          </cell>
          <cell r="I4562">
            <v>110.66249999999999</v>
          </cell>
        </row>
        <row r="4563">
          <cell r="A4563">
            <v>91341</v>
          </cell>
          <cell r="B4563" t="str">
            <v>ELETROCALHA PERF. GALV. ELETROL. CHAPA 14 - 175X50MM C/ TAMPA E INST.</v>
          </cell>
          <cell r="H4563" t="str">
            <v>M</v>
          </cell>
          <cell r="J4563">
            <v>204.88</v>
          </cell>
        </row>
        <row r="4564">
          <cell r="C4564">
            <v>2041</v>
          </cell>
          <cell r="D4564" t="str">
            <v>ELETRICISTA (SGSP)</v>
          </cell>
          <cell r="E4564" t="str">
            <v>H</v>
          </cell>
          <cell r="F4564">
            <v>26.73</v>
          </cell>
          <cell r="G4564">
            <v>1.3</v>
          </cell>
          <cell r="I4564">
            <v>34.753999999999998</v>
          </cell>
        </row>
        <row r="4565">
          <cell r="C4565">
            <v>2044</v>
          </cell>
          <cell r="D4565" t="str">
            <v>AJUDANTE DE ELETRICISTA (SGSP)</v>
          </cell>
          <cell r="E4565" t="str">
            <v>H</v>
          </cell>
          <cell r="F4565">
            <v>19.559999999999999</v>
          </cell>
          <cell r="G4565">
            <v>1.3</v>
          </cell>
          <cell r="I4565">
            <v>25.437100000000001</v>
          </cell>
        </row>
        <row r="4566">
          <cell r="C4566">
            <v>55028</v>
          </cell>
          <cell r="D4566" t="str">
            <v>TAMPA P/ ELETROCALHA PRÉ ZINCADA - 175MM</v>
          </cell>
          <cell r="E4566" t="str">
            <v>M</v>
          </cell>
          <cell r="F4566">
            <v>21.15</v>
          </cell>
          <cell r="G4566">
            <v>1.25</v>
          </cell>
          <cell r="I4566">
            <v>26.4375</v>
          </cell>
        </row>
        <row r="4567">
          <cell r="C4567">
            <v>55038</v>
          </cell>
          <cell r="D4567" t="str">
            <v>ELETROCALHA PERF. PRÉ ZINCADA CH14 - 175 X 50MM</v>
          </cell>
          <cell r="E4567" t="str">
            <v>M</v>
          </cell>
          <cell r="F4567">
            <v>94.6</v>
          </cell>
          <cell r="G4567">
            <v>1.25</v>
          </cell>
          <cell r="I4567">
            <v>118.25</v>
          </cell>
        </row>
        <row r="4568">
          <cell r="A4568">
            <v>91342</v>
          </cell>
          <cell r="B4568" t="str">
            <v>ELETROCALHA PERF. GALV. ELETROL. CHAPA 14 - 200X50MM C/ TAMPA E INST.</v>
          </cell>
          <cell r="H4568" t="str">
            <v>M</v>
          </cell>
          <cell r="J4568">
            <v>215.08</v>
          </cell>
        </row>
        <row r="4569">
          <cell r="C4569">
            <v>2041</v>
          </cell>
          <cell r="D4569" t="str">
            <v>ELETRICISTA (SGSP)</v>
          </cell>
          <cell r="E4569" t="str">
            <v>H</v>
          </cell>
          <cell r="F4569">
            <v>26.73</v>
          </cell>
          <cell r="G4569">
            <v>1.4</v>
          </cell>
          <cell r="I4569">
            <v>37.427399999999999</v>
          </cell>
        </row>
        <row r="4570">
          <cell r="C4570">
            <v>2044</v>
          </cell>
          <cell r="D4570" t="str">
            <v>AJUDANTE DE ELETRICISTA (SGSP)</v>
          </cell>
          <cell r="E4570" t="str">
            <v>H</v>
          </cell>
          <cell r="F4570">
            <v>19.559999999999999</v>
          </cell>
          <cell r="G4570">
            <v>1.4</v>
          </cell>
          <cell r="I4570">
            <v>27.393799999999999</v>
          </cell>
        </row>
        <row r="4571">
          <cell r="C4571">
            <v>55029</v>
          </cell>
          <cell r="D4571" t="str">
            <v>TAMPA P/ ELETROCALHA PRÉ ZINCADA - 200MM</v>
          </cell>
          <cell r="E4571" t="str">
            <v>M</v>
          </cell>
          <cell r="F4571">
            <v>22.69</v>
          </cell>
          <cell r="G4571">
            <v>1.25</v>
          </cell>
          <cell r="I4571">
            <v>28.362500000000001</v>
          </cell>
        </row>
        <row r="4572">
          <cell r="C4572">
            <v>55040</v>
          </cell>
          <cell r="D4572" t="str">
            <v>ELETROCALHA PERF. PRÉ ZINCADA CH14 - 200 X 50MM</v>
          </cell>
          <cell r="E4572" t="str">
            <v>M</v>
          </cell>
          <cell r="F4572">
            <v>97.52</v>
          </cell>
          <cell r="G4572">
            <v>1.25</v>
          </cell>
          <cell r="I4572">
            <v>121.9</v>
          </cell>
        </row>
        <row r="4573">
          <cell r="A4573">
            <v>91343</v>
          </cell>
          <cell r="B4573" t="str">
            <v>ELETROCALHA PERF. GALV. ELETROL. CHAPA 14 - 250X50MM C/ TAMPA E INST.</v>
          </cell>
          <cell r="H4573" t="str">
            <v>M</v>
          </cell>
          <cell r="J4573">
            <v>239.49</v>
          </cell>
        </row>
        <row r="4574">
          <cell r="C4574">
            <v>2041</v>
          </cell>
          <cell r="D4574" t="str">
            <v>ELETRICISTA (SGSP)</v>
          </cell>
          <cell r="E4574" t="str">
            <v>H</v>
          </cell>
          <cell r="F4574">
            <v>26.73</v>
          </cell>
          <cell r="G4574">
            <v>1.5</v>
          </cell>
          <cell r="I4574">
            <v>40.100700000000003</v>
          </cell>
        </row>
        <row r="4575">
          <cell r="C4575">
            <v>2044</v>
          </cell>
          <cell r="D4575" t="str">
            <v>AJUDANTE DE ELETRICISTA (SGSP)</v>
          </cell>
          <cell r="E4575" t="str">
            <v>H</v>
          </cell>
          <cell r="F4575">
            <v>19.559999999999999</v>
          </cell>
          <cell r="G4575">
            <v>1.5</v>
          </cell>
          <cell r="I4575">
            <v>29.3505</v>
          </cell>
        </row>
        <row r="4576">
          <cell r="C4576">
            <v>55030</v>
          </cell>
          <cell r="D4576" t="str">
            <v>TAMPA P/ ELETROCALHA PRÉ ZINCADA. - 250MM</v>
          </cell>
          <cell r="E4576" t="str">
            <v>M</v>
          </cell>
          <cell r="F4576">
            <v>28.69</v>
          </cell>
          <cell r="G4576">
            <v>1.25</v>
          </cell>
          <cell r="I4576">
            <v>35.862499999999997</v>
          </cell>
        </row>
        <row r="4577">
          <cell r="C4577">
            <v>55042</v>
          </cell>
          <cell r="D4577" t="str">
            <v>ELETROCALHA PERF. PRÉ ZINCADA CH14 - 250 X 50MM</v>
          </cell>
          <cell r="E4577" t="str">
            <v>M</v>
          </cell>
          <cell r="F4577">
            <v>107.34</v>
          </cell>
          <cell r="G4577">
            <v>1.25</v>
          </cell>
          <cell r="I4577">
            <v>134.17500000000001</v>
          </cell>
        </row>
        <row r="4578">
          <cell r="A4578">
            <v>91344</v>
          </cell>
          <cell r="B4578" t="str">
            <v>ELETROCALHA PERF. GALV. ELETROL. CHAPA 14 - 300X50MM C/ TAMPA E INST.</v>
          </cell>
          <cell r="H4578" t="str">
            <v>M</v>
          </cell>
          <cell r="J4578">
            <v>286.10000000000002</v>
          </cell>
        </row>
        <row r="4579">
          <cell r="C4579">
            <v>2041</v>
          </cell>
          <cell r="D4579" t="str">
            <v>ELETRICISTA (SGSP)</v>
          </cell>
          <cell r="E4579" t="str">
            <v>H</v>
          </cell>
          <cell r="F4579">
            <v>26.73</v>
          </cell>
          <cell r="G4579">
            <v>1.5</v>
          </cell>
          <cell r="I4579">
            <v>40.100700000000003</v>
          </cell>
        </row>
        <row r="4580">
          <cell r="C4580">
            <v>2044</v>
          </cell>
          <cell r="D4580" t="str">
            <v>AJUDANTE DE ELETRICISTA (SGSP)</v>
          </cell>
          <cell r="E4580" t="str">
            <v>H</v>
          </cell>
          <cell r="F4580">
            <v>19.559999999999999</v>
          </cell>
          <cell r="G4580">
            <v>1.5</v>
          </cell>
          <cell r="I4580">
            <v>29.3505</v>
          </cell>
        </row>
        <row r="4581">
          <cell r="C4581">
            <v>55031</v>
          </cell>
          <cell r="D4581" t="str">
            <v>TAMPA P/ ELETROCALHA PRÉ ZINCADA - 300MM</v>
          </cell>
          <cell r="E4581" t="str">
            <v>M</v>
          </cell>
          <cell r="F4581">
            <v>31.7</v>
          </cell>
          <cell r="G4581">
            <v>1.25</v>
          </cell>
          <cell r="I4581">
            <v>39.625</v>
          </cell>
        </row>
        <row r="4582">
          <cell r="C4582">
            <v>55044</v>
          </cell>
          <cell r="D4582" t="str">
            <v>ELETROCALHA PERF. PRÉ ZINCADA CH14 - 300 X 50MM</v>
          </cell>
          <cell r="E4582" t="str">
            <v>M</v>
          </cell>
          <cell r="F4582">
            <v>141.62</v>
          </cell>
          <cell r="G4582">
            <v>1.25</v>
          </cell>
          <cell r="I4582">
            <v>177.02500000000001</v>
          </cell>
        </row>
        <row r="4583">
          <cell r="A4583">
            <v>91346</v>
          </cell>
          <cell r="B4583" t="str">
            <v>ELETROCALHA PERF. GALV. ELETROL. CHAPA 14 - 150X100MM C/ TAMPA E INST.</v>
          </cell>
          <cell r="H4583" t="str">
            <v>M</v>
          </cell>
          <cell r="J4583">
            <v>251.43</v>
          </cell>
        </row>
        <row r="4584">
          <cell r="C4584">
            <v>2041</v>
          </cell>
          <cell r="D4584" t="str">
            <v>ELETRICISTA (SGSP)</v>
          </cell>
          <cell r="E4584" t="str">
            <v>H</v>
          </cell>
          <cell r="F4584">
            <v>26.73</v>
          </cell>
          <cell r="G4584">
            <v>1.6</v>
          </cell>
          <cell r="I4584">
            <v>42.774099999999997</v>
          </cell>
        </row>
        <row r="4585">
          <cell r="C4585">
            <v>2044</v>
          </cell>
          <cell r="D4585" t="str">
            <v>AJUDANTE DE ELETRICISTA (SGSP)</v>
          </cell>
          <cell r="E4585" t="str">
            <v>H</v>
          </cell>
          <cell r="F4585">
            <v>19.559999999999999</v>
          </cell>
          <cell r="G4585">
            <v>1.6</v>
          </cell>
          <cell r="I4585">
            <v>31.307200000000002</v>
          </cell>
        </row>
        <row r="4586">
          <cell r="C4586">
            <v>55027</v>
          </cell>
          <cell r="D4586" t="str">
            <v>TAMPA P/ ELETROCALHA PRÉ ZINCADA  - 150MM</v>
          </cell>
          <cell r="E4586" t="str">
            <v>M</v>
          </cell>
          <cell r="F4586">
            <v>17.96</v>
          </cell>
          <cell r="G4586">
            <v>1.25</v>
          </cell>
          <cell r="I4586">
            <v>22.45</v>
          </cell>
        </row>
        <row r="4587">
          <cell r="C4587">
            <v>55046</v>
          </cell>
          <cell r="D4587" t="str">
            <v>ELETROCALHA PERF. PRÉ ZINCADA CH14 - 150X100MM</v>
          </cell>
          <cell r="E4587" t="str">
            <v>M</v>
          </cell>
          <cell r="F4587">
            <v>123.92</v>
          </cell>
          <cell r="G4587">
            <v>1.25</v>
          </cell>
          <cell r="I4587">
            <v>154.9</v>
          </cell>
        </row>
        <row r="4588">
          <cell r="A4588">
            <v>91347</v>
          </cell>
          <cell r="B4588" t="str">
            <v>ELETROCALHA PERF. GALV. ELETROL. CHAPA 14 - 200X100MM C/ TAMPA E INST.</v>
          </cell>
          <cell r="H4588" t="str">
            <v>M</v>
          </cell>
          <cell r="J4588">
            <v>265.02</v>
          </cell>
        </row>
        <row r="4589">
          <cell r="C4589">
            <v>2041</v>
          </cell>
          <cell r="D4589" t="str">
            <v>ELETRICISTA (SGSP)</v>
          </cell>
          <cell r="E4589" t="str">
            <v>H</v>
          </cell>
          <cell r="F4589">
            <v>26.73</v>
          </cell>
          <cell r="G4589">
            <v>1.7</v>
          </cell>
          <cell r="I4589">
            <v>45.447499999999998</v>
          </cell>
        </row>
        <row r="4590">
          <cell r="C4590">
            <v>2044</v>
          </cell>
          <cell r="D4590" t="str">
            <v>AJUDANTE DE ELETRICISTA (SGSP)</v>
          </cell>
          <cell r="E4590" t="str">
            <v>H</v>
          </cell>
          <cell r="F4590">
            <v>19.559999999999999</v>
          </cell>
          <cell r="G4590">
            <v>1.7</v>
          </cell>
          <cell r="I4590">
            <v>33.2639</v>
          </cell>
        </row>
        <row r="4591">
          <cell r="C4591">
            <v>55029</v>
          </cell>
          <cell r="D4591" t="str">
            <v>TAMPA P/ ELETROCALHA PRÉ ZINCADA - 200MM</v>
          </cell>
          <cell r="E4591" t="str">
            <v>M</v>
          </cell>
          <cell r="F4591">
            <v>22.69</v>
          </cell>
          <cell r="G4591">
            <v>1.25</v>
          </cell>
          <cell r="I4591">
            <v>28.362500000000001</v>
          </cell>
        </row>
        <row r="4592">
          <cell r="C4592">
            <v>55048</v>
          </cell>
          <cell r="D4592" t="str">
            <v>ELETROCALHA PERF.  PRÉ ZINCADA CH14 - 200X100MM</v>
          </cell>
          <cell r="E4592" t="str">
            <v>M</v>
          </cell>
          <cell r="F4592">
            <v>126.36</v>
          </cell>
          <cell r="G4592">
            <v>1.25</v>
          </cell>
          <cell r="I4592">
            <v>157.94999999999999</v>
          </cell>
        </row>
        <row r="4593">
          <cell r="A4593">
            <v>91348</v>
          </cell>
          <cell r="B4593" t="str">
            <v>ELETROCALHA PERF. GALV. CHAPA 14 - 250X100MM C/ TAMPA E INST.</v>
          </cell>
          <cell r="H4593" t="str">
            <v>M</v>
          </cell>
          <cell r="J4593">
            <v>308.77999999999997</v>
          </cell>
        </row>
        <row r="4594">
          <cell r="C4594">
            <v>2041</v>
          </cell>
          <cell r="D4594" t="str">
            <v>ELETRICISTA (SGSP)</v>
          </cell>
          <cell r="E4594" t="str">
            <v>H</v>
          </cell>
          <cell r="F4594">
            <v>26.73</v>
          </cell>
          <cell r="G4594">
            <v>1.8</v>
          </cell>
          <cell r="I4594">
            <v>48.120899999999999</v>
          </cell>
        </row>
        <row r="4595">
          <cell r="C4595">
            <v>2044</v>
          </cell>
          <cell r="D4595" t="str">
            <v>AJUDANTE DE ELETRICISTA (SGSP)</v>
          </cell>
          <cell r="E4595" t="str">
            <v>H</v>
          </cell>
          <cell r="F4595">
            <v>19.559999999999999</v>
          </cell>
          <cell r="G4595">
            <v>1.8</v>
          </cell>
          <cell r="I4595">
            <v>35.220599999999997</v>
          </cell>
        </row>
        <row r="4596">
          <cell r="C4596">
            <v>55030</v>
          </cell>
          <cell r="D4596" t="str">
            <v>TAMPA P/ ELETROCALHA PRÉ ZINCADA. - 250MM</v>
          </cell>
          <cell r="E4596" t="str">
            <v>M</v>
          </cell>
          <cell r="F4596">
            <v>28.69</v>
          </cell>
          <cell r="G4596">
            <v>1.25</v>
          </cell>
          <cell r="I4596">
            <v>35.862499999999997</v>
          </cell>
        </row>
        <row r="4597">
          <cell r="C4597">
            <v>55050</v>
          </cell>
          <cell r="D4597" t="str">
            <v>ELETROCALHA PERF. PRÉ ZINCADA CH14 - 250X100MM</v>
          </cell>
          <cell r="E4597" t="str">
            <v>M</v>
          </cell>
          <cell r="F4597">
            <v>151.66</v>
          </cell>
          <cell r="G4597">
            <v>1.25</v>
          </cell>
          <cell r="I4597">
            <v>189.57499999999999</v>
          </cell>
        </row>
        <row r="4598">
          <cell r="A4598">
            <v>91350</v>
          </cell>
          <cell r="B4598" t="str">
            <v>ELETROCALHA PERF. GALV. ELETROL. CHAPA 14 - 400X100MM C/ TAMPA E INST.</v>
          </cell>
          <cell r="H4598" t="str">
            <v>M</v>
          </cell>
          <cell r="J4598">
            <v>408.35</v>
          </cell>
        </row>
        <row r="4599">
          <cell r="C4599">
            <v>2041</v>
          </cell>
          <cell r="D4599" t="str">
            <v>ELETRICISTA (SGSP)</v>
          </cell>
          <cell r="E4599" t="str">
            <v>H</v>
          </cell>
          <cell r="F4599">
            <v>26.73</v>
          </cell>
          <cell r="G4599">
            <v>2</v>
          </cell>
          <cell r="I4599">
            <v>53.467700000000001</v>
          </cell>
        </row>
        <row r="4600">
          <cell r="C4600">
            <v>2044</v>
          </cell>
          <cell r="D4600" t="str">
            <v>AJUDANTE DE ELETRICISTA (SGSP)</v>
          </cell>
          <cell r="E4600" t="str">
            <v>H</v>
          </cell>
          <cell r="F4600">
            <v>19.559999999999999</v>
          </cell>
          <cell r="G4600">
            <v>2</v>
          </cell>
          <cell r="I4600">
            <v>39.134</v>
          </cell>
        </row>
        <row r="4601">
          <cell r="C4601">
            <v>55032</v>
          </cell>
          <cell r="D4601" t="str">
            <v>TAMPA P/ ELETROCALHA PRÉ ZINCADA - 400MM</v>
          </cell>
          <cell r="E4601" t="str">
            <v>M</v>
          </cell>
          <cell r="F4601">
            <v>50.33</v>
          </cell>
          <cell r="G4601">
            <v>1.25</v>
          </cell>
          <cell r="I4601">
            <v>62.912500000000001</v>
          </cell>
        </row>
        <row r="4602">
          <cell r="C4602">
            <v>55054</v>
          </cell>
          <cell r="D4602" t="str">
            <v>ELETROCALHA PERF. PRÉ ZINCADA CH14 - 400X100MM</v>
          </cell>
          <cell r="E4602" t="str">
            <v>M</v>
          </cell>
          <cell r="F4602">
            <v>202.27</v>
          </cell>
          <cell r="G4602">
            <v>1.25</v>
          </cell>
          <cell r="I4602">
            <v>252.83750000000001</v>
          </cell>
        </row>
        <row r="4603">
          <cell r="A4603">
            <v>91401</v>
          </cell>
          <cell r="B4603" t="str">
            <v>ÓLEO ISOLANTE PARA TRANSFORMADOR/ DISJUNTOR 30KV/CM</v>
          </cell>
          <cell r="H4603" t="str">
            <v>L</v>
          </cell>
          <cell r="J4603">
            <v>20.76</v>
          </cell>
        </row>
        <row r="4604">
          <cell r="C4604">
            <v>2041</v>
          </cell>
          <cell r="D4604" t="str">
            <v>ELETRICISTA (SGSP)</v>
          </cell>
          <cell r="E4604" t="str">
            <v>H</v>
          </cell>
          <cell r="F4604">
            <v>26.73</v>
          </cell>
          <cell r="G4604">
            <v>0.05</v>
          </cell>
          <cell r="I4604">
            <v>1.3366</v>
          </cell>
        </row>
        <row r="4605">
          <cell r="C4605">
            <v>2044</v>
          </cell>
          <cell r="D4605" t="str">
            <v>AJUDANTE DE ELETRICISTA (SGSP)</v>
          </cell>
          <cell r="E4605" t="str">
            <v>H</v>
          </cell>
          <cell r="F4605">
            <v>19.559999999999999</v>
          </cell>
          <cell r="G4605">
            <v>0.05</v>
          </cell>
          <cell r="I4605">
            <v>0.97829999999999995</v>
          </cell>
        </row>
        <row r="4606">
          <cell r="C4606">
            <v>61010</v>
          </cell>
          <cell r="D4606" t="str">
            <v>ÓLEO ISOLANTE P/ TRANSFORMADOR/DISJUNTOR 30KV/CM</v>
          </cell>
          <cell r="E4606" t="str">
            <v>L</v>
          </cell>
          <cell r="F4606">
            <v>18.440000000000001</v>
          </cell>
          <cell r="G4606">
            <v>1</v>
          </cell>
          <cell r="I4606">
            <v>18.440000000000001</v>
          </cell>
        </row>
        <row r="4607">
          <cell r="A4607">
            <v>91406</v>
          </cell>
          <cell r="B4607" t="str">
            <v>ISOLADOR SUPORTE TIPO PEDESTAL EM PORCELANA - 15KV</v>
          </cell>
          <cell r="H4607" t="str">
            <v>UN</v>
          </cell>
          <cell r="J4607">
            <v>139.94999999999999</v>
          </cell>
        </row>
        <row r="4608">
          <cell r="C4608">
            <v>2041</v>
          </cell>
          <cell r="D4608" t="str">
            <v>ELETRICISTA (SGSP)</v>
          </cell>
          <cell r="E4608" t="str">
            <v>H</v>
          </cell>
          <cell r="F4608">
            <v>26.73</v>
          </cell>
          <cell r="G4608">
            <v>0.6</v>
          </cell>
          <cell r="I4608">
            <v>16.040299999999998</v>
          </cell>
        </row>
        <row r="4609">
          <cell r="C4609">
            <v>2044</v>
          </cell>
          <cell r="D4609" t="str">
            <v>AJUDANTE DE ELETRICISTA (SGSP)</v>
          </cell>
          <cell r="E4609" t="str">
            <v>H</v>
          </cell>
          <cell r="F4609">
            <v>19.559999999999999</v>
          </cell>
          <cell r="G4609">
            <v>0.6</v>
          </cell>
          <cell r="I4609">
            <v>11.7402</v>
          </cell>
        </row>
        <row r="4610">
          <cell r="C4610">
            <v>56104</v>
          </cell>
          <cell r="D4610" t="str">
            <v>ISOLADOR DE PORCELANA SUPORTE TIPO PEDESTAL - 15KV</v>
          </cell>
          <cell r="E4610" t="str">
            <v>Un</v>
          </cell>
          <cell r="F4610">
            <v>112.17</v>
          </cell>
          <cell r="G4610">
            <v>1</v>
          </cell>
          <cell r="I4610">
            <v>112.17</v>
          </cell>
        </row>
        <row r="4611">
          <cell r="A4611">
            <v>91407</v>
          </cell>
          <cell r="B4611" t="str">
            <v>ISOLADOR SUPORTE TIPO PEDESTAL EM PORCELANA - 1KV</v>
          </cell>
          <cell r="H4611" t="str">
            <v>UN</v>
          </cell>
          <cell r="J4611">
            <v>159.07</v>
          </cell>
        </row>
        <row r="4612">
          <cell r="C4612">
            <v>2041</v>
          </cell>
          <cell r="D4612" t="str">
            <v>ELETRICISTA (SGSP)</v>
          </cell>
          <cell r="E4612" t="str">
            <v>H</v>
          </cell>
          <cell r="F4612">
            <v>26.73</v>
          </cell>
          <cell r="G4612">
            <v>0.5</v>
          </cell>
          <cell r="I4612">
            <v>13.366899999999999</v>
          </cell>
        </row>
        <row r="4613">
          <cell r="C4613">
            <v>2044</v>
          </cell>
          <cell r="D4613" t="str">
            <v>AJUDANTE DE ELETRICISTA (SGSP)</v>
          </cell>
          <cell r="E4613" t="str">
            <v>H</v>
          </cell>
          <cell r="F4613">
            <v>19.559999999999999</v>
          </cell>
          <cell r="G4613">
            <v>0.5</v>
          </cell>
          <cell r="I4613">
            <v>9.7835000000000001</v>
          </cell>
        </row>
        <row r="4614">
          <cell r="C4614">
            <v>61012</v>
          </cell>
          <cell r="D4614" t="str">
            <v>ISOLADOR SUPORTE TIPO PEDESTAL EM PORCELANA - 1KV</v>
          </cell>
          <cell r="E4614" t="str">
            <v>Un</v>
          </cell>
          <cell r="F4614">
            <v>135.91999999999999</v>
          </cell>
          <cell r="G4614">
            <v>1</v>
          </cell>
          <cell r="I4614">
            <v>135.91999999999999</v>
          </cell>
        </row>
        <row r="4615">
          <cell r="A4615">
            <v>91408</v>
          </cell>
          <cell r="B4615" t="str">
            <v>ISOLADOR SUPORTE TIPO PEDESTAL EM EPOXI - 15KV</v>
          </cell>
          <cell r="H4615" t="str">
            <v>UN</v>
          </cell>
          <cell r="J4615">
            <v>83.18</v>
          </cell>
        </row>
        <row r="4616">
          <cell r="C4616">
            <v>2041</v>
          </cell>
          <cell r="D4616" t="str">
            <v>ELETRICISTA (SGSP)</v>
          </cell>
          <cell r="E4616" t="str">
            <v>H</v>
          </cell>
          <cell r="F4616">
            <v>26.73</v>
          </cell>
          <cell r="G4616">
            <v>0.6</v>
          </cell>
          <cell r="I4616">
            <v>16.040299999999998</v>
          </cell>
        </row>
        <row r="4617">
          <cell r="C4617">
            <v>2044</v>
          </cell>
          <cell r="D4617" t="str">
            <v>AJUDANTE DE ELETRICISTA (SGSP)</v>
          </cell>
          <cell r="E4617" t="str">
            <v>H</v>
          </cell>
          <cell r="F4617">
            <v>19.559999999999999</v>
          </cell>
          <cell r="G4617">
            <v>0.6</v>
          </cell>
          <cell r="I4617">
            <v>11.7402</v>
          </cell>
        </row>
        <row r="4618">
          <cell r="C4618">
            <v>61013</v>
          </cell>
          <cell r="D4618" t="str">
            <v>ISOLADOR SUPORTE TIPO PEDESTAL EM EPOXI - 15KV</v>
          </cell>
          <cell r="E4618" t="str">
            <v>Un</v>
          </cell>
          <cell r="F4618">
            <v>55.4</v>
          </cell>
          <cell r="G4618">
            <v>1</v>
          </cell>
          <cell r="I4618">
            <v>55.4</v>
          </cell>
        </row>
        <row r="4619">
          <cell r="A4619">
            <v>91409</v>
          </cell>
          <cell r="B4619" t="str">
            <v>ISOLADOR SUPORTE TIPO PEDESTAL EPOXI - 1KV</v>
          </cell>
          <cell r="H4619" t="str">
            <v>UN</v>
          </cell>
          <cell r="J4619">
            <v>53.35</v>
          </cell>
        </row>
        <row r="4620">
          <cell r="C4620">
            <v>2041</v>
          </cell>
          <cell r="D4620" t="str">
            <v>ELETRICISTA (SGSP)</v>
          </cell>
          <cell r="E4620" t="str">
            <v>H</v>
          </cell>
          <cell r="F4620">
            <v>26.73</v>
          </cell>
          <cell r="G4620">
            <v>0.5</v>
          </cell>
          <cell r="I4620">
            <v>13.366899999999999</v>
          </cell>
        </row>
        <row r="4621">
          <cell r="C4621">
            <v>2044</v>
          </cell>
          <cell r="D4621" t="str">
            <v>AJUDANTE DE ELETRICISTA (SGSP)</v>
          </cell>
          <cell r="E4621" t="str">
            <v>H</v>
          </cell>
          <cell r="F4621">
            <v>19.559999999999999</v>
          </cell>
          <cell r="G4621">
            <v>0.5</v>
          </cell>
          <cell r="I4621">
            <v>9.7835000000000001</v>
          </cell>
        </row>
        <row r="4622">
          <cell r="C4622">
            <v>61014</v>
          </cell>
          <cell r="D4622" t="str">
            <v>ISOLADOR SUPORTE TIPO PEDESTAL EM EPOXI -  1KV</v>
          </cell>
          <cell r="E4622" t="str">
            <v>Un</v>
          </cell>
          <cell r="F4622">
            <v>30.2</v>
          </cell>
          <cell r="G4622">
            <v>1</v>
          </cell>
          <cell r="I4622">
            <v>30.2</v>
          </cell>
        </row>
        <row r="4623">
          <cell r="A4623">
            <v>91413</v>
          </cell>
          <cell r="B4623" t="str">
            <v>VERGALHÃO DE COBRE 3/8" (10MM)</v>
          </cell>
          <cell r="H4623" t="str">
            <v>M</v>
          </cell>
          <cell r="J4623">
            <v>101.47</v>
          </cell>
        </row>
        <row r="4624">
          <cell r="C4624">
            <v>2041</v>
          </cell>
          <cell r="D4624" t="str">
            <v>ELETRICISTA (SGSP)</v>
          </cell>
          <cell r="E4624" t="str">
            <v>H</v>
          </cell>
          <cell r="F4624">
            <v>26.73</v>
          </cell>
          <cell r="G4624">
            <v>0.4</v>
          </cell>
          <cell r="I4624">
            <v>10.6935</v>
          </cell>
        </row>
        <row r="4625">
          <cell r="C4625">
            <v>2044</v>
          </cell>
          <cell r="D4625" t="str">
            <v>AJUDANTE DE ELETRICISTA (SGSP)</v>
          </cell>
          <cell r="E4625" t="str">
            <v>H</v>
          </cell>
          <cell r="F4625">
            <v>19.559999999999999</v>
          </cell>
          <cell r="G4625">
            <v>0.4</v>
          </cell>
          <cell r="I4625">
            <v>7.8268000000000004</v>
          </cell>
        </row>
        <row r="4626">
          <cell r="C4626">
            <v>56111</v>
          </cell>
          <cell r="D4626" t="str">
            <v>VERGALHÃO DE COBRE 3/8" (10MM)</v>
          </cell>
          <cell r="E4626" t="str">
            <v>M</v>
          </cell>
          <cell r="F4626">
            <v>79</v>
          </cell>
          <cell r="G4626">
            <v>1.05</v>
          </cell>
          <cell r="I4626">
            <v>82.95</v>
          </cell>
        </row>
        <row r="4627">
          <cell r="A4627">
            <v>91414</v>
          </cell>
          <cell r="B4627" t="str">
            <v>TERMINAL OU CONECTOR PARA VERGALHÃO DE COBRE 3/8" (10MM)</v>
          </cell>
          <cell r="H4627" t="str">
            <v>UN</v>
          </cell>
          <cell r="J4627">
            <v>34.69</v>
          </cell>
        </row>
        <row r="4628">
          <cell r="C4628">
            <v>2041</v>
          </cell>
          <cell r="D4628" t="str">
            <v>ELETRICISTA (SGSP)</v>
          </cell>
          <cell r="E4628" t="str">
            <v>H</v>
          </cell>
          <cell r="F4628">
            <v>26.73</v>
          </cell>
          <cell r="G4628">
            <v>0.2</v>
          </cell>
          <cell r="I4628">
            <v>5.3467000000000002</v>
          </cell>
        </row>
        <row r="4629">
          <cell r="C4629">
            <v>2044</v>
          </cell>
          <cell r="D4629" t="str">
            <v>AJUDANTE DE ELETRICISTA (SGSP)</v>
          </cell>
          <cell r="E4629" t="str">
            <v>H</v>
          </cell>
          <cell r="F4629">
            <v>19.559999999999999</v>
          </cell>
          <cell r="G4629">
            <v>0.2</v>
          </cell>
          <cell r="I4629">
            <v>3.9134000000000002</v>
          </cell>
        </row>
        <row r="4630">
          <cell r="C4630">
            <v>61017</v>
          </cell>
          <cell r="D4630" t="str">
            <v>TERMINAL OU CONECTOR P/ VERGALHÃO DE COBRE 3/8" (10MM)</v>
          </cell>
          <cell r="E4630" t="str">
            <v>Un</v>
          </cell>
          <cell r="F4630">
            <v>25.43</v>
          </cell>
          <cell r="G4630">
            <v>1</v>
          </cell>
          <cell r="I4630">
            <v>25.43</v>
          </cell>
        </row>
        <row r="4631">
          <cell r="A4631">
            <v>91417</v>
          </cell>
          <cell r="B4631" t="str">
            <v>CABO DE MÉDIA TENSÃO PARA 12/20KV - 1 X 35MM2 UNIPOLAR</v>
          </cell>
          <cell r="H4631" t="str">
            <v>M</v>
          </cell>
          <cell r="J4631">
            <v>114.7</v>
          </cell>
        </row>
        <row r="4632">
          <cell r="C4632">
            <v>2041</v>
          </cell>
          <cell r="D4632" t="str">
            <v>ELETRICISTA (SGSP)</v>
          </cell>
          <cell r="E4632" t="str">
            <v>H</v>
          </cell>
          <cell r="F4632">
            <v>26.73</v>
          </cell>
          <cell r="G4632">
            <v>0.4</v>
          </cell>
          <cell r="I4632">
            <v>10.6935</v>
          </cell>
        </row>
        <row r="4633">
          <cell r="C4633">
            <v>2044</v>
          </cell>
          <cell r="D4633" t="str">
            <v>AJUDANTE DE ELETRICISTA (SGSP)</v>
          </cell>
          <cell r="E4633" t="str">
            <v>H</v>
          </cell>
          <cell r="F4633">
            <v>19.559999999999999</v>
          </cell>
          <cell r="G4633">
            <v>1.2</v>
          </cell>
          <cell r="I4633">
            <v>23.480399999999999</v>
          </cell>
        </row>
        <row r="4634">
          <cell r="C4634">
            <v>52898</v>
          </cell>
          <cell r="D4634" t="str">
            <v>CABO MÉDIA TENSÃO 12/20KV - 1X35MM2</v>
          </cell>
          <cell r="E4634" t="str">
            <v>M</v>
          </cell>
          <cell r="F4634">
            <v>76.69</v>
          </cell>
          <cell r="G4634">
            <v>1.05</v>
          </cell>
          <cell r="I4634">
            <v>80.524500000000003</v>
          </cell>
        </row>
        <row r="4635">
          <cell r="A4635">
            <v>91421</v>
          </cell>
          <cell r="B4635" t="str">
            <v>MUFLA UNIPOLAR INTERNA PARA CABO ATÉ 35MM2 - 15KV</v>
          </cell>
          <cell r="H4635" t="str">
            <v>UN</v>
          </cell>
          <cell r="J4635">
            <v>372.04</v>
          </cell>
        </row>
        <row r="4636">
          <cell r="C4636">
            <v>1037</v>
          </cell>
          <cell r="D4636" t="str">
            <v>ELETROTÉCNICO MONTADOR (SGSP)</v>
          </cell>
          <cell r="E4636" t="str">
            <v>H</v>
          </cell>
          <cell r="F4636">
            <v>44.05</v>
          </cell>
          <cell r="G4636">
            <v>0.5</v>
          </cell>
          <cell r="I4636">
            <v>22.026900000000001</v>
          </cell>
        </row>
        <row r="4637">
          <cell r="C4637">
            <v>2041</v>
          </cell>
          <cell r="D4637" t="str">
            <v>ELETRICISTA (SGSP)</v>
          </cell>
          <cell r="E4637" t="str">
            <v>H</v>
          </cell>
          <cell r="F4637">
            <v>26.73</v>
          </cell>
          <cell r="G4637">
            <v>2</v>
          </cell>
          <cell r="I4637">
            <v>53.467700000000001</v>
          </cell>
        </row>
        <row r="4638">
          <cell r="C4638">
            <v>2044</v>
          </cell>
          <cell r="D4638" t="str">
            <v>AJUDANTE DE ELETRICISTA (SGSP)</v>
          </cell>
          <cell r="E4638" t="str">
            <v>H</v>
          </cell>
          <cell r="F4638">
            <v>19.559999999999999</v>
          </cell>
          <cell r="G4638">
            <v>4</v>
          </cell>
          <cell r="I4638">
            <v>78.268000000000001</v>
          </cell>
        </row>
        <row r="4639">
          <cell r="C4639">
            <v>56113</v>
          </cell>
          <cell r="D4639" t="str">
            <v>MUFLA UNIPOLAR INT. P/ CABO ATÉ 35MM2/15KV</v>
          </cell>
          <cell r="E4639" t="str">
            <v>Un</v>
          </cell>
          <cell r="F4639">
            <v>218.28</v>
          </cell>
          <cell r="G4639">
            <v>1</v>
          </cell>
          <cell r="I4639">
            <v>218.28</v>
          </cell>
        </row>
        <row r="4640">
          <cell r="A4640">
            <v>91422</v>
          </cell>
          <cell r="B4640" t="str">
            <v>MUFLA UNIPOLAR EXTERNA PARA CABO ATÉ 35MM2 - 15KV</v>
          </cell>
          <cell r="H4640" t="str">
            <v>UN</v>
          </cell>
          <cell r="J4640">
            <v>484.31</v>
          </cell>
        </row>
        <row r="4641">
          <cell r="C4641">
            <v>1037</v>
          </cell>
          <cell r="D4641" t="str">
            <v>ELETROTÉCNICO MONTADOR (SGSP)</v>
          </cell>
          <cell r="E4641" t="str">
            <v>H</v>
          </cell>
          <cell r="F4641">
            <v>44.05</v>
          </cell>
          <cell r="G4641">
            <v>0.5</v>
          </cell>
          <cell r="I4641">
            <v>22.026900000000001</v>
          </cell>
        </row>
        <row r="4642">
          <cell r="C4642">
            <v>2041</v>
          </cell>
          <cell r="D4642" t="str">
            <v>ELETRICISTA (SGSP)</v>
          </cell>
          <cell r="E4642" t="str">
            <v>H</v>
          </cell>
          <cell r="F4642">
            <v>26.73</v>
          </cell>
          <cell r="G4642">
            <v>3</v>
          </cell>
          <cell r="I4642">
            <v>80.201499999999996</v>
          </cell>
        </row>
        <row r="4643">
          <cell r="C4643">
            <v>2044</v>
          </cell>
          <cell r="D4643" t="str">
            <v>AJUDANTE DE ELETRICISTA (SGSP)</v>
          </cell>
          <cell r="E4643" t="str">
            <v>H</v>
          </cell>
          <cell r="F4643">
            <v>19.559999999999999</v>
          </cell>
          <cell r="G4643">
            <v>6</v>
          </cell>
          <cell r="I4643">
            <v>117.4021</v>
          </cell>
        </row>
        <row r="4644">
          <cell r="C4644">
            <v>56114</v>
          </cell>
          <cell r="D4644" t="str">
            <v>MUFLA UNIPOLAR EXT. P/ CABO ATÉ 35MM2/15KV</v>
          </cell>
          <cell r="E4644" t="str">
            <v>Un</v>
          </cell>
          <cell r="F4644">
            <v>264.68</v>
          </cell>
          <cell r="G4644">
            <v>1</v>
          </cell>
          <cell r="I4644">
            <v>264.68</v>
          </cell>
        </row>
        <row r="4645">
          <cell r="A4645">
            <v>91423</v>
          </cell>
          <cell r="B4645" t="str">
            <v>MUFLA TRIPOLAR INTERNA PARA CABO ATÉ 35MM2 - 15KV</v>
          </cell>
          <cell r="H4645" t="str">
            <v>UN</v>
          </cell>
          <cell r="J4645">
            <v>974.82</v>
          </cell>
        </row>
        <row r="4646">
          <cell r="C4646">
            <v>1037</v>
          </cell>
          <cell r="D4646" t="str">
            <v>ELETROTÉCNICO MONTADOR (SGSP)</v>
          </cell>
          <cell r="E4646" t="str">
            <v>H</v>
          </cell>
          <cell r="F4646">
            <v>44.05</v>
          </cell>
          <cell r="G4646">
            <v>1</v>
          </cell>
          <cell r="I4646">
            <v>44.053800000000003</v>
          </cell>
        </row>
        <row r="4647">
          <cell r="C4647">
            <v>2041</v>
          </cell>
          <cell r="D4647" t="str">
            <v>ELETRICISTA (SGSP)</v>
          </cell>
          <cell r="E4647" t="str">
            <v>H</v>
          </cell>
          <cell r="F4647">
            <v>26.73</v>
          </cell>
          <cell r="G4647">
            <v>4</v>
          </cell>
          <cell r="I4647">
            <v>106.9354</v>
          </cell>
        </row>
        <row r="4648">
          <cell r="C4648">
            <v>2044</v>
          </cell>
          <cell r="D4648" t="str">
            <v>AJUDANTE DE ELETRICISTA (SGSP)</v>
          </cell>
          <cell r="E4648" t="str">
            <v>H</v>
          </cell>
          <cell r="F4648">
            <v>19.559999999999999</v>
          </cell>
          <cell r="G4648">
            <v>8</v>
          </cell>
          <cell r="I4648">
            <v>156.5361</v>
          </cell>
        </row>
        <row r="4649">
          <cell r="C4649">
            <v>56115</v>
          </cell>
          <cell r="D4649" t="str">
            <v>MUFLA TRIPOLAR INT. P/ CABO ATÉ 35MM2/15KV</v>
          </cell>
          <cell r="E4649" t="str">
            <v>Un</v>
          </cell>
          <cell r="F4649">
            <v>667.29</v>
          </cell>
          <cell r="G4649">
            <v>1</v>
          </cell>
          <cell r="I4649">
            <v>667.29</v>
          </cell>
        </row>
        <row r="4650">
          <cell r="A4650">
            <v>91424</v>
          </cell>
          <cell r="B4650" t="str">
            <v>MUFLA TRIPOLAR EXTERNA PARA CABO ATÉ 35MM2 - 15KV</v>
          </cell>
          <cell r="H4650" t="str">
            <v>UN</v>
          </cell>
          <cell r="J4650">
            <v>1178.1099999999999</v>
          </cell>
        </row>
        <row r="4651">
          <cell r="C4651">
            <v>1037</v>
          </cell>
          <cell r="D4651" t="str">
            <v>ELETROTÉCNICO MONTADOR (SGSP)</v>
          </cell>
          <cell r="E4651" t="str">
            <v>H</v>
          </cell>
          <cell r="F4651">
            <v>44.05</v>
          </cell>
          <cell r="G4651">
            <v>1</v>
          </cell>
          <cell r="I4651">
            <v>44.053800000000003</v>
          </cell>
        </row>
        <row r="4652">
          <cell r="C4652">
            <v>2041</v>
          </cell>
          <cell r="D4652" t="str">
            <v>ELETRICISTA (SGSP)</v>
          </cell>
          <cell r="E4652" t="str">
            <v>H</v>
          </cell>
          <cell r="F4652">
            <v>26.73</v>
          </cell>
          <cell r="G4652">
            <v>5</v>
          </cell>
          <cell r="I4652">
            <v>133.66929999999999</v>
          </cell>
        </row>
        <row r="4653">
          <cell r="C4653">
            <v>2044</v>
          </cell>
          <cell r="D4653" t="str">
            <v>AJUDANTE DE ELETRICISTA (SGSP)</v>
          </cell>
          <cell r="E4653" t="str">
            <v>H</v>
          </cell>
          <cell r="F4653">
            <v>19.559999999999999</v>
          </cell>
          <cell r="G4653">
            <v>10</v>
          </cell>
          <cell r="I4653">
            <v>195.67019999999999</v>
          </cell>
        </row>
        <row r="4654">
          <cell r="C4654">
            <v>56116</v>
          </cell>
          <cell r="D4654" t="str">
            <v>MUFLA TRIPOLAR EXT. P/ CABO ATÉ 35MM2/15KV</v>
          </cell>
          <cell r="E4654" t="str">
            <v>Un</v>
          </cell>
          <cell r="F4654">
            <v>804.72</v>
          </cell>
          <cell r="G4654">
            <v>1</v>
          </cell>
          <cell r="I4654">
            <v>804.72</v>
          </cell>
        </row>
        <row r="4655">
          <cell r="A4655">
            <v>91425</v>
          </cell>
          <cell r="B4655" t="str">
            <v>BUCHA D PASSAGEM INTERNA/ EXTERNA - 15KV</v>
          </cell>
          <cell r="H4655" t="str">
            <v>UN</v>
          </cell>
          <cell r="J4655">
            <v>456.14</v>
          </cell>
        </row>
        <row r="4656">
          <cell r="C4656">
            <v>2041</v>
          </cell>
          <cell r="D4656" t="str">
            <v>ELETRICISTA (SGSP)</v>
          </cell>
          <cell r="E4656" t="str">
            <v>H</v>
          </cell>
          <cell r="F4656">
            <v>26.73</v>
          </cell>
          <cell r="G4656">
            <v>0.5</v>
          </cell>
          <cell r="I4656">
            <v>13.366899999999999</v>
          </cell>
        </row>
        <row r="4657">
          <cell r="C4657">
            <v>2044</v>
          </cell>
          <cell r="D4657" t="str">
            <v>AJUDANTE DE ELETRICISTA (SGSP)</v>
          </cell>
          <cell r="E4657" t="str">
            <v>H</v>
          </cell>
          <cell r="F4657">
            <v>19.559999999999999</v>
          </cell>
          <cell r="G4657">
            <v>0.5</v>
          </cell>
          <cell r="I4657">
            <v>9.7835000000000001</v>
          </cell>
        </row>
        <row r="4658">
          <cell r="C4658">
            <v>61021</v>
          </cell>
          <cell r="D4658" t="str">
            <v>BUCHA DE PASSAGEM INTERNA / EXTERNA - 15KV</v>
          </cell>
          <cell r="E4658" t="str">
            <v>Un</v>
          </cell>
          <cell r="F4658">
            <v>432.99</v>
          </cell>
          <cell r="G4658">
            <v>1</v>
          </cell>
          <cell r="I4658">
            <v>432.99</v>
          </cell>
        </row>
        <row r="4659">
          <cell r="A4659">
            <v>91426</v>
          </cell>
          <cell r="B4659" t="str">
            <v>BUCHA DE PASSAGEM PARA NEUTRO - 1KV</v>
          </cell>
          <cell r="H4659" t="str">
            <v>UN</v>
          </cell>
          <cell r="J4659">
            <v>97.66</v>
          </cell>
        </row>
        <row r="4660">
          <cell r="C4660">
            <v>2041</v>
          </cell>
          <cell r="D4660" t="str">
            <v>ELETRICISTA (SGSP)</v>
          </cell>
          <cell r="E4660" t="str">
            <v>H</v>
          </cell>
          <cell r="F4660">
            <v>26.73</v>
          </cell>
          <cell r="G4660">
            <v>0.4</v>
          </cell>
          <cell r="I4660">
            <v>10.6935</v>
          </cell>
        </row>
        <row r="4661">
          <cell r="C4661">
            <v>2044</v>
          </cell>
          <cell r="D4661" t="str">
            <v>AJUDANTE DE ELETRICISTA (SGSP)</v>
          </cell>
          <cell r="E4661" t="str">
            <v>H</v>
          </cell>
          <cell r="F4661">
            <v>19.559999999999999</v>
          </cell>
          <cell r="G4661">
            <v>0.4</v>
          </cell>
          <cell r="I4661">
            <v>7.8268000000000004</v>
          </cell>
        </row>
        <row r="4662">
          <cell r="C4662">
            <v>61022</v>
          </cell>
          <cell r="D4662" t="str">
            <v>BUCHA PARA NEUTRO - EM PORCELANA</v>
          </cell>
          <cell r="E4662" t="str">
            <v>Un</v>
          </cell>
          <cell r="F4662">
            <v>79.14</v>
          </cell>
          <cell r="G4662">
            <v>1</v>
          </cell>
          <cell r="I4662">
            <v>79.14</v>
          </cell>
        </row>
        <row r="4663">
          <cell r="A4663">
            <v>91427</v>
          </cell>
          <cell r="B4663" t="str">
            <v>CHAPA DE FERRO 150X0,50X1/4" PARA BUCHAS DE PASSAGEM</v>
          </cell>
          <cell r="H4663" t="str">
            <v>UN</v>
          </cell>
          <cell r="J4663">
            <v>989.23</v>
          </cell>
        </row>
        <row r="4664">
          <cell r="C4664">
            <v>2041</v>
          </cell>
          <cell r="D4664" t="str">
            <v>ELETRICISTA (SGSP)</v>
          </cell>
          <cell r="E4664" t="str">
            <v>H</v>
          </cell>
          <cell r="F4664">
            <v>26.73</v>
          </cell>
          <cell r="G4664">
            <v>0.5</v>
          </cell>
          <cell r="I4664">
            <v>13.366899999999999</v>
          </cell>
        </row>
        <row r="4665">
          <cell r="C4665">
            <v>2044</v>
          </cell>
          <cell r="D4665" t="str">
            <v>AJUDANTE DE ELETRICISTA (SGSP)</v>
          </cell>
          <cell r="E4665" t="str">
            <v>H</v>
          </cell>
          <cell r="F4665">
            <v>19.559999999999999</v>
          </cell>
          <cell r="G4665">
            <v>0.5</v>
          </cell>
          <cell r="I4665">
            <v>9.7835000000000001</v>
          </cell>
        </row>
        <row r="4666">
          <cell r="C4666">
            <v>61024</v>
          </cell>
          <cell r="D4666" t="str">
            <v>CHAPA DE FERRO 1,50X0,50X1/4" PARA BUCHAS DE PASSAGEM PADRÃO ELETROPAULO</v>
          </cell>
          <cell r="E4666" t="str">
            <v>Un</v>
          </cell>
          <cell r="F4666">
            <v>966.08</v>
          </cell>
          <cell r="G4666">
            <v>1</v>
          </cell>
          <cell r="I4666">
            <v>966.08</v>
          </cell>
        </row>
        <row r="4667">
          <cell r="A4667">
            <v>91428</v>
          </cell>
          <cell r="B4667" t="str">
            <v>BUCHA DE PASSAGEM COM ROSCA PARA CUBICULO BLINDADO</v>
          </cell>
          <cell r="H4667" t="str">
            <v>UN</v>
          </cell>
          <cell r="J4667">
            <v>262.97000000000003</v>
          </cell>
        </row>
        <row r="4668">
          <cell r="C4668">
            <v>2041</v>
          </cell>
          <cell r="D4668" t="str">
            <v>ELETRICISTA (SGSP)</v>
          </cell>
          <cell r="E4668" t="str">
            <v>H</v>
          </cell>
          <cell r="F4668">
            <v>26.73</v>
          </cell>
          <cell r="G4668">
            <v>0.5</v>
          </cell>
          <cell r="I4668">
            <v>13.366899999999999</v>
          </cell>
        </row>
        <row r="4669">
          <cell r="C4669">
            <v>2044</v>
          </cell>
          <cell r="D4669" t="str">
            <v>AJUDANTE DE ELETRICISTA (SGSP)</v>
          </cell>
          <cell r="E4669" t="str">
            <v>H</v>
          </cell>
          <cell r="F4669">
            <v>19.559999999999999</v>
          </cell>
          <cell r="G4669">
            <v>0.5</v>
          </cell>
          <cell r="I4669">
            <v>9.7835000000000001</v>
          </cell>
        </row>
        <row r="4670">
          <cell r="C4670">
            <v>61023</v>
          </cell>
          <cell r="D4670" t="str">
            <v>BUCHA DE PASSAGEM PARA BARRAMENTO - EM EPÓXI</v>
          </cell>
          <cell r="E4670" t="str">
            <v>Un</v>
          </cell>
          <cell r="F4670">
            <v>239.82</v>
          </cell>
          <cell r="G4670">
            <v>1</v>
          </cell>
          <cell r="I4670">
            <v>239.82</v>
          </cell>
        </row>
        <row r="4671">
          <cell r="A4671">
            <v>91429</v>
          </cell>
          <cell r="B4671" t="str">
            <v>FUSIVEL HH PARA 40A/ 15KV</v>
          </cell>
          <cell r="H4671" t="str">
            <v>UN</v>
          </cell>
          <cell r="J4671">
            <v>479.2</v>
          </cell>
        </row>
        <row r="4672">
          <cell r="C4672">
            <v>2041</v>
          </cell>
          <cell r="D4672" t="str">
            <v>ELETRICISTA (SGSP)</v>
          </cell>
          <cell r="E4672" t="str">
            <v>H</v>
          </cell>
          <cell r="F4672">
            <v>26.73</v>
          </cell>
          <cell r="G4672">
            <v>0.5</v>
          </cell>
          <cell r="I4672">
            <v>13.366899999999999</v>
          </cell>
        </row>
        <row r="4673">
          <cell r="C4673">
            <v>2044</v>
          </cell>
          <cell r="D4673" t="str">
            <v>AJUDANTE DE ELETRICISTA (SGSP)</v>
          </cell>
          <cell r="E4673" t="str">
            <v>H</v>
          </cell>
          <cell r="F4673">
            <v>19.559999999999999</v>
          </cell>
          <cell r="G4673">
            <v>0.5</v>
          </cell>
          <cell r="I4673">
            <v>9.7835000000000001</v>
          </cell>
        </row>
        <row r="4674">
          <cell r="C4674">
            <v>61029</v>
          </cell>
          <cell r="D4674" t="str">
            <v>FUSÍVEL HH PARA 40A/15KV</v>
          </cell>
          <cell r="E4674" t="str">
            <v>Un</v>
          </cell>
          <cell r="F4674">
            <v>456.05</v>
          </cell>
          <cell r="G4674">
            <v>1</v>
          </cell>
          <cell r="I4674">
            <v>456.05</v>
          </cell>
        </row>
        <row r="4675">
          <cell r="A4675">
            <v>91430</v>
          </cell>
          <cell r="B4675" t="str">
            <v>BASE TRIPOLAR PARA FUSIVEL LIMITADOR HH - 15KV/ 200A</v>
          </cell>
          <cell r="H4675" t="str">
            <v>UN</v>
          </cell>
          <cell r="J4675">
            <v>572.24</v>
          </cell>
        </row>
        <row r="4676">
          <cell r="C4676">
            <v>2041</v>
          </cell>
          <cell r="D4676" t="str">
            <v>ELETRICISTA (SGSP)</v>
          </cell>
          <cell r="E4676" t="str">
            <v>H</v>
          </cell>
          <cell r="F4676">
            <v>26.73</v>
          </cell>
          <cell r="G4676">
            <v>1.5</v>
          </cell>
          <cell r="I4676">
            <v>40.100700000000003</v>
          </cell>
        </row>
        <row r="4677">
          <cell r="C4677">
            <v>2044</v>
          </cell>
          <cell r="D4677" t="str">
            <v>AJUDANTE DE ELETRICISTA (SGSP)</v>
          </cell>
          <cell r="E4677" t="str">
            <v>H</v>
          </cell>
          <cell r="F4677">
            <v>19.559999999999999</v>
          </cell>
          <cell r="G4677">
            <v>1.5</v>
          </cell>
          <cell r="I4677">
            <v>29.3505</v>
          </cell>
        </row>
        <row r="4678">
          <cell r="C4678">
            <v>61030</v>
          </cell>
          <cell r="D4678" t="str">
            <v>BASE TRIPOLAR PARA FUSÍVEL LIMITADOR HH - 15KV / 200A</v>
          </cell>
          <cell r="E4678" t="str">
            <v>Un</v>
          </cell>
          <cell r="F4678">
            <v>502.79</v>
          </cell>
          <cell r="G4678">
            <v>1</v>
          </cell>
          <cell r="I4678">
            <v>502.79</v>
          </cell>
        </row>
        <row r="4679">
          <cell r="A4679">
            <v>91434</v>
          </cell>
          <cell r="B4679" t="str">
            <v>TRANSFORMADOR POTENCIAL A ÓLEO 500VA - 13.2KV/220V</v>
          </cell>
          <cell r="H4679" t="str">
            <v>UN</v>
          </cell>
          <cell r="J4679">
            <v>3011.44</v>
          </cell>
        </row>
        <row r="4680">
          <cell r="C4680">
            <v>1037</v>
          </cell>
          <cell r="D4680" t="str">
            <v>ELETROTÉCNICO MONTADOR (SGSP)</v>
          </cell>
          <cell r="E4680" t="str">
            <v>H</v>
          </cell>
          <cell r="F4680">
            <v>44.05</v>
          </cell>
          <cell r="G4680">
            <v>0.3</v>
          </cell>
          <cell r="I4680">
            <v>13.216100000000001</v>
          </cell>
        </row>
        <row r="4681">
          <cell r="C4681">
            <v>2041</v>
          </cell>
          <cell r="D4681" t="str">
            <v>ELETRICISTA (SGSP)</v>
          </cell>
          <cell r="E4681" t="str">
            <v>H</v>
          </cell>
          <cell r="F4681">
            <v>26.73</v>
          </cell>
          <cell r="G4681">
            <v>1</v>
          </cell>
          <cell r="I4681">
            <v>26.733799999999999</v>
          </cell>
        </row>
        <row r="4682">
          <cell r="C4682">
            <v>2044</v>
          </cell>
          <cell r="D4682" t="str">
            <v>AJUDANTE DE ELETRICISTA (SGSP)</v>
          </cell>
          <cell r="E4682" t="str">
            <v>H</v>
          </cell>
          <cell r="F4682">
            <v>19.559999999999999</v>
          </cell>
          <cell r="G4682">
            <v>2</v>
          </cell>
          <cell r="I4682">
            <v>39.134</v>
          </cell>
        </row>
        <row r="4683">
          <cell r="C4683">
            <v>56128</v>
          </cell>
          <cell r="D4683" t="str">
            <v>TRANSFORMADOR DE POTÊNCIA A ÓLEO MONOFÁSICO - 500VA 13,2KV / 220V</v>
          </cell>
          <cell r="E4683" t="str">
            <v>Un</v>
          </cell>
          <cell r="F4683">
            <v>2932.36</v>
          </cell>
          <cell r="G4683">
            <v>1</v>
          </cell>
          <cell r="I4683">
            <v>2932.36</v>
          </cell>
        </row>
        <row r="4684">
          <cell r="A4684">
            <v>91436</v>
          </cell>
          <cell r="B4684" t="str">
            <v>FUSIVEL PARA TRANSFORMADOR DE POTENCIAL</v>
          </cell>
          <cell r="H4684" t="str">
            <v>UN</v>
          </cell>
          <cell r="J4684">
            <v>46.92</v>
          </cell>
        </row>
        <row r="4685">
          <cell r="C4685">
            <v>2041</v>
          </cell>
          <cell r="D4685" t="str">
            <v>ELETRICISTA (SGSP)</v>
          </cell>
          <cell r="E4685" t="str">
            <v>H</v>
          </cell>
          <cell r="F4685">
            <v>26.73</v>
          </cell>
          <cell r="G4685">
            <v>0.25</v>
          </cell>
          <cell r="I4685">
            <v>6.6833999999999998</v>
          </cell>
        </row>
        <row r="4686">
          <cell r="C4686">
            <v>2044</v>
          </cell>
          <cell r="D4686" t="str">
            <v>AJUDANTE DE ELETRICISTA (SGSP)</v>
          </cell>
          <cell r="E4686" t="str">
            <v>H</v>
          </cell>
          <cell r="F4686">
            <v>19.559999999999999</v>
          </cell>
          <cell r="G4686">
            <v>0.25</v>
          </cell>
          <cell r="I4686">
            <v>4.8917000000000002</v>
          </cell>
        </row>
        <row r="4687">
          <cell r="C4687">
            <v>61031</v>
          </cell>
          <cell r="D4687" t="str">
            <v>FUSÍVEL PARA TRANSFORMADOR DE POTENCIAL</v>
          </cell>
          <cell r="E4687" t="str">
            <v>Un</v>
          </cell>
          <cell r="F4687">
            <v>35.340000000000003</v>
          </cell>
          <cell r="G4687">
            <v>1</v>
          </cell>
          <cell r="I4687">
            <v>35.340000000000003</v>
          </cell>
        </row>
        <row r="4688">
          <cell r="A4688">
            <v>91438</v>
          </cell>
          <cell r="B4688" t="str">
            <v>DISJUNTOR PVO 15KV/ 350MVA - COMPLETO</v>
          </cell>
          <cell r="H4688" t="str">
            <v>UN</v>
          </cell>
          <cell r="J4688">
            <v>17508</v>
          </cell>
        </row>
        <row r="4689">
          <cell r="C4689">
            <v>1037</v>
          </cell>
          <cell r="D4689" t="str">
            <v>ELETROTÉCNICO MONTADOR (SGSP)</v>
          </cell>
          <cell r="E4689" t="str">
            <v>H</v>
          </cell>
          <cell r="F4689">
            <v>44.05</v>
          </cell>
          <cell r="G4689">
            <v>1</v>
          </cell>
          <cell r="I4689">
            <v>44.053800000000003</v>
          </cell>
        </row>
        <row r="4690">
          <cell r="C4690">
            <v>2041</v>
          </cell>
          <cell r="D4690" t="str">
            <v>ELETRICISTA (SGSP)</v>
          </cell>
          <cell r="E4690" t="str">
            <v>H</v>
          </cell>
          <cell r="F4690">
            <v>26.73</v>
          </cell>
          <cell r="G4690">
            <v>8</v>
          </cell>
          <cell r="I4690">
            <v>213.8708</v>
          </cell>
        </row>
        <row r="4691">
          <cell r="C4691">
            <v>2044</v>
          </cell>
          <cell r="D4691" t="str">
            <v>AJUDANTE DE ELETRICISTA (SGSP)</v>
          </cell>
          <cell r="E4691" t="str">
            <v>H</v>
          </cell>
          <cell r="F4691">
            <v>19.559999999999999</v>
          </cell>
          <cell r="G4691">
            <v>8</v>
          </cell>
          <cell r="I4691">
            <v>156.5361</v>
          </cell>
        </row>
        <row r="4692">
          <cell r="C4692">
            <v>61033</v>
          </cell>
          <cell r="D4692" t="str">
            <v>DISJUNTOR PVO 15KV / 350MVA - COMPLETO</v>
          </cell>
          <cell r="E4692" t="str">
            <v>Un</v>
          </cell>
          <cell r="F4692">
            <v>17093.54</v>
          </cell>
          <cell r="G4692">
            <v>1</v>
          </cell>
          <cell r="I4692">
            <v>17093.54</v>
          </cell>
        </row>
        <row r="4693">
          <cell r="A4693">
            <v>91440</v>
          </cell>
          <cell r="B4693" t="str">
            <v>BOBINA D MÍNIMA TENSÃO DO DISJUNTOR VOL. NORMAL DE ÓLEO</v>
          </cell>
          <cell r="H4693" t="str">
            <v>UN</v>
          </cell>
          <cell r="J4693">
            <v>1384.32</v>
          </cell>
        </row>
        <row r="4694">
          <cell r="C4694">
            <v>1037</v>
          </cell>
          <cell r="D4694" t="str">
            <v>ELETROTÉCNICO MONTADOR (SGSP)</v>
          </cell>
          <cell r="E4694" t="str">
            <v>H</v>
          </cell>
          <cell r="F4694">
            <v>44.05</v>
          </cell>
          <cell r="G4694">
            <v>1</v>
          </cell>
          <cell r="I4694">
            <v>44.053800000000003</v>
          </cell>
        </row>
        <row r="4695">
          <cell r="C4695">
            <v>61036</v>
          </cell>
          <cell r="D4695" t="str">
            <v>BOBINA DE MÍNIMA TENSÃO DO DISJUNTOR VOL NORMAL DE ÓLEO</v>
          </cell>
          <cell r="E4695" t="str">
            <v>Un</v>
          </cell>
          <cell r="F4695">
            <v>1340.27</v>
          </cell>
          <cell r="G4695">
            <v>1</v>
          </cell>
          <cell r="I4695">
            <v>1340.27</v>
          </cell>
        </row>
        <row r="4696">
          <cell r="A4696">
            <v>91442</v>
          </cell>
          <cell r="B4696" t="str">
            <v>RELE DE FALTA DE FASE E MÍNIMA TENSÃO TRIFÁSICO</v>
          </cell>
          <cell r="H4696" t="str">
            <v>UN</v>
          </cell>
          <cell r="J4696">
            <v>633.38</v>
          </cell>
        </row>
        <row r="4697">
          <cell r="C4697">
            <v>1037</v>
          </cell>
          <cell r="D4697" t="str">
            <v>ELETROTÉCNICO MONTADOR (SGSP)</v>
          </cell>
          <cell r="E4697" t="str">
            <v>H</v>
          </cell>
          <cell r="F4697">
            <v>44.05</v>
          </cell>
          <cell r="G4697">
            <v>1</v>
          </cell>
          <cell r="I4697">
            <v>44.053800000000003</v>
          </cell>
        </row>
        <row r="4698">
          <cell r="C4698">
            <v>61037</v>
          </cell>
          <cell r="D4698" t="str">
            <v>RELE DE FALTA DE FASE E MÍNIMA TENSÃO - TRIFÁSICO</v>
          </cell>
          <cell r="E4698" t="str">
            <v>Un</v>
          </cell>
          <cell r="F4698">
            <v>589.33000000000004</v>
          </cell>
          <cell r="G4698">
            <v>1</v>
          </cell>
          <cell r="I4698">
            <v>589.33000000000004</v>
          </cell>
        </row>
        <row r="4699">
          <cell r="A4699">
            <v>91445</v>
          </cell>
          <cell r="B4699" t="str">
            <v>ESTRADO DE MADEIRA 100X100CM</v>
          </cell>
          <cell r="H4699" t="str">
            <v>UN</v>
          </cell>
          <cell r="J4699">
            <v>102.16</v>
          </cell>
        </row>
        <row r="4700">
          <cell r="C4700">
            <v>2013</v>
          </cell>
          <cell r="D4700" t="str">
            <v>CARPINTEIRO (SGSP)</v>
          </cell>
          <cell r="E4700" t="str">
            <v>H</v>
          </cell>
          <cell r="F4700">
            <v>24.1</v>
          </cell>
          <cell r="G4700">
            <v>1</v>
          </cell>
          <cell r="I4700">
            <v>24.104299999999999</v>
          </cell>
        </row>
        <row r="4701">
          <cell r="C4701">
            <v>2014</v>
          </cell>
          <cell r="D4701" t="str">
            <v>AJUDANTE DE CARPINTEIRO (SGSP)</v>
          </cell>
          <cell r="E4701" t="str">
            <v>H</v>
          </cell>
          <cell r="F4701">
            <v>19.559999999999999</v>
          </cell>
          <cell r="G4701">
            <v>1</v>
          </cell>
          <cell r="I4701">
            <v>19.567</v>
          </cell>
        </row>
        <row r="4702">
          <cell r="C4702">
            <v>2044</v>
          </cell>
          <cell r="D4702" t="str">
            <v>AJUDANTE DE ELETRICISTA (SGSP)</v>
          </cell>
          <cell r="E4702" t="str">
            <v>H</v>
          </cell>
          <cell r="F4702">
            <v>19.559999999999999</v>
          </cell>
          <cell r="G4702">
            <v>0.1</v>
          </cell>
          <cell r="I4702">
            <v>1.9567000000000001</v>
          </cell>
        </row>
        <row r="4703">
          <cell r="C4703">
            <v>56156</v>
          </cell>
          <cell r="D4703" t="str">
            <v>PALLET DE MADEIRA COM 4 ENTRADAS - 2 FACES -MED:(100X100)CM</v>
          </cell>
          <cell r="E4703" t="str">
            <v>Un</v>
          </cell>
          <cell r="F4703">
            <v>56.53</v>
          </cell>
          <cell r="G4703">
            <v>1</v>
          </cell>
          <cell r="I4703">
            <v>56.53</v>
          </cell>
        </row>
        <row r="4704">
          <cell r="A4704">
            <v>91446</v>
          </cell>
          <cell r="B4704" t="str">
            <v>VARA DE MANOBRA DE FIBRA DE VIDRO, 3,00M/ 15KV</v>
          </cell>
          <cell r="H4704" t="str">
            <v>UN</v>
          </cell>
          <cell r="J4704">
            <v>611.75</v>
          </cell>
        </row>
        <row r="4705">
          <cell r="C4705">
            <v>2044</v>
          </cell>
          <cell r="D4705" t="str">
            <v>AJUDANTE DE ELETRICISTA (SGSP)</v>
          </cell>
          <cell r="E4705" t="str">
            <v>H</v>
          </cell>
          <cell r="F4705">
            <v>19.559999999999999</v>
          </cell>
          <cell r="G4705">
            <v>0.1</v>
          </cell>
          <cell r="I4705">
            <v>1.9567000000000001</v>
          </cell>
        </row>
        <row r="4706">
          <cell r="C4706">
            <v>61040</v>
          </cell>
          <cell r="D4706" t="str">
            <v>VARA DE MANOBRA DE FIBRA DE VIDRO 3,00 M / 15KV</v>
          </cell>
          <cell r="E4706" t="str">
            <v>Un</v>
          </cell>
          <cell r="F4706">
            <v>609.79</v>
          </cell>
          <cell r="G4706">
            <v>1</v>
          </cell>
          <cell r="I4706">
            <v>609.79</v>
          </cell>
        </row>
        <row r="4707">
          <cell r="A4707">
            <v>91447</v>
          </cell>
          <cell r="B4707" t="str">
            <v>CAIXA DE MEDIÇÃO A3 PADRÃO ELETROPAULO</v>
          </cell>
          <cell r="H4707" t="str">
            <v>UN</v>
          </cell>
          <cell r="J4707">
            <v>1760.11</v>
          </cell>
        </row>
        <row r="4708">
          <cell r="C4708">
            <v>1037</v>
          </cell>
          <cell r="D4708" t="str">
            <v>ELETROTÉCNICO MONTADOR (SGSP)</v>
          </cell>
          <cell r="E4708" t="str">
            <v>H</v>
          </cell>
          <cell r="F4708">
            <v>44.05</v>
          </cell>
          <cell r="G4708">
            <v>0.5</v>
          </cell>
          <cell r="I4708">
            <v>22.026900000000001</v>
          </cell>
        </row>
        <row r="4709">
          <cell r="C4709">
            <v>2041</v>
          </cell>
          <cell r="D4709" t="str">
            <v>ELETRICISTA (SGSP)</v>
          </cell>
          <cell r="E4709" t="str">
            <v>H</v>
          </cell>
          <cell r="F4709">
            <v>26.73</v>
          </cell>
          <cell r="G4709">
            <v>2.5</v>
          </cell>
          <cell r="I4709">
            <v>66.834599999999995</v>
          </cell>
        </row>
        <row r="4710">
          <cell r="C4710">
            <v>2044</v>
          </cell>
          <cell r="D4710" t="str">
            <v>AJUDANTE DE ELETRICISTA (SGSP)</v>
          </cell>
          <cell r="E4710" t="str">
            <v>H</v>
          </cell>
          <cell r="F4710">
            <v>19.559999999999999</v>
          </cell>
          <cell r="G4710">
            <v>5</v>
          </cell>
          <cell r="I4710">
            <v>97.835099999999997</v>
          </cell>
        </row>
        <row r="4711">
          <cell r="C4711">
            <v>56146</v>
          </cell>
          <cell r="D4711" t="str">
            <v>CAIXA A3 - PADRÃO ELETROPAULO</v>
          </cell>
          <cell r="E4711" t="str">
            <v>Un</v>
          </cell>
          <cell r="F4711">
            <v>1573.41</v>
          </cell>
          <cell r="G4711">
            <v>1</v>
          </cell>
          <cell r="I4711">
            <v>1573.41</v>
          </cell>
        </row>
        <row r="4712">
          <cell r="A4712">
            <v>91448</v>
          </cell>
          <cell r="B4712" t="str">
            <v>JANELA PARA VENTILAÇÃO PERMANENTE TIPO CHICANA - INCLUSIVE TELA</v>
          </cell>
          <cell r="H4712" t="str">
            <v>M2</v>
          </cell>
          <cell r="J4712">
            <v>1721.62</v>
          </cell>
        </row>
        <row r="4713">
          <cell r="C4713">
            <v>2020</v>
          </cell>
          <cell r="D4713" t="str">
            <v>PEDREIRO (SGSP)</v>
          </cell>
          <cell r="E4713" t="str">
            <v>H</v>
          </cell>
          <cell r="F4713">
            <v>24.28</v>
          </cell>
          <cell r="G4713">
            <v>1</v>
          </cell>
          <cell r="I4713">
            <v>24.284700000000001</v>
          </cell>
        </row>
        <row r="4714">
          <cell r="C4714">
            <v>2099</v>
          </cell>
          <cell r="D4714" t="str">
            <v>SERVENTE (SGSP)</v>
          </cell>
          <cell r="E4714" t="str">
            <v>H</v>
          </cell>
          <cell r="F4714">
            <v>19.59</v>
          </cell>
          <cell r="G4714">
            <v>2</v>
          </cell>
          <cell r="I4714">
            <v>39.185600000000001</v>
          </cell>
        </row>
        <row r="4715">
          <cell r="C4715">
            <v>61015</v>
          </cell>
          <cell r="D4715" t="str">
            <v>JANELA P/ VENTILAÇÃO PERMANENTE TIPO CHICANA INCLUSIVE TELA</v>
          </cell>
          <cell r="E4715" t="str">
            <v>M2</v>
          </cell>
          <cell r="F4715">
            <v>1658.15</v>
          </cell>
          <cell r="G4715">
            <v>1</v>
          </cell>
          <cell r="I4715">
            <v>1658.15</v>
          </cell>
        </row>
        <row r="4716">
          <cell r="A4716">
            <v>91449</v>
          </cell>
          <cell r="B4716" t="str">
            <v>PLACA DE AVISO EM ALUMÍNIO PARA CABINE PRIMÁRIA COM MED 16X23CM (VARIAÇÃO DE +OU- 2CM)</v>
          </cell>
          <cell r="H4716" t="str">
            <v>UN</v>
          </cell>
          <cell r="J4716">
            <v>42.85</v>
          </cell>
        </row>
        <row r="4717">
          <cell r="C4717">
            <v>2044</v>
          </cell>
          <cell r="D4717" t="str">
            <v>AJUDANTE DE ELETRICISTA (SGSP)</v>
          </cell>
          <cell r="E4717" t="str">
            <v>H</v>
          </cell>
          <cell r="F4717">
            <v>19.559999999999999</v>
          </cell>
          <cell r="G4717">
            <v>0.5</v>
          </cell>
          <cell r="I4717">
            <v>9.7835000000000001</v>
          </cell>
        </row>
        <row r="4718">
          <cell r="C4718">
            <v>56150</v>
          </cell>
          <cell r="D4718" t="str">
            <v>PLACA AVISO CABINE PRIM.FERRO ESMALT.30X40C</v>
          </cell>
          <cell r="E4718" t="str">
            <v>Un</v>
          </cell>
          <cell r="F4718">
            <v>33.07</v>
          </cell>
          <cell r="G4718">
            <v>1</v>
          </cell>
          <cell r="I4718">
            <v>33.07</v>
          </cell>
        </row>
        <row r="4719">
          <cell r="A4719">
            <v>91450</v>
          </cell>
          <cell r="B4719" t="str">
            <v>PLAQUETA INDICATIVADE PVC 8 X 12CM</v>
          </cell>
          <cell r="H4719" t="str">
            <v>UN</v>
          </cell>
          <cell r="J4719">
            <v>12.52</v>
          </cell>
        </row>
        <row r="4720">
          <cell r="C4720">
            <v>2044</v>
          </cell>
          <cell r="D4720" t="str">
            <v>AJUDANTE DE ELETRICISTA (SGSP)</v>
          </cell>
          <cell r="E4720" t="str">
            <v>H</v>
          </cell>
          <cell r="F4720">
            <v>19.559999999999999</v>
          </cell>
          <cell r="G4720">
            <v>0.25</v>
          </cell>
          <cell r="I4720">
            <v>4.8917000000000002</v>
          </cell>
        </row>
        <row r="4721">
          <cell r="C4721">
            <v>56159</v>
          </cell>
          <cell r="D4721" t="str">
            <v>PLAQUETA INDICATIVA DE PVC 8X12CM</v>
          </cell>
          <cell r="E4721" t="str">
            <v>Un</v>
          </cell>
          <cell r="F4721">
            <v>7.63</v>
          </cell>
          <cell r="G4721">
            <v>1</v>
          </cell>
          <cell r="I4721">
            <v>7.63</v>
          </cell>
        </row>
        <row r="4722">
          <cell r="A4722">
            <v>91451</v>
          </cell>
          <cell r="B4722" t="str">
            <v>MUDANÇA DOS TAP'S DO TRANSFORMADOR DE FORÇA</v>
          </cell>
          <cell r="H4722" t="str">
            <v>UN</v>
          </cell>
          <cell r="J4722">
            <v>307.52999999999997</v>
          </cell>
        </row>
        <row r="4723">
          <cell r="C4723">
            <v>1037</v>
          </cell>
          <cell r="D4723" t="str">
            <v>ELETROTÉCNICO MONTADOR (SGSP)</v>
          </cell>
          <cell r="E4723" t="str">
            <v>H</v>
          </cell>
          <cell r="F4723">
            <v>44.05</v>
          </cell>
          <cell r="G4723">
            <v>1</v>
          </cell>
          <cell r="I4723">
            <v>44.053800000000003</v>
          </cell>
        </row>
        <row r="4724">
          <cell r="C4724">
            <v>2041</v>
          </cell>
          <cell r="D4724" t="str">
            <v>ELETRICISTA (SGSP)</v>
          </cell>
          <cell r="E4724" t="str">
            <v>H</v>
          </cell>
          <cell r="F4724">
            <v>26.73</v>
          </cell>
          <cell r="G4724">
            <v>4</v>
          </cell>
          <cell r="I4724">
            <v>106.9354</v>
          </cell>
        </row>
        <row r="4725">
          <cell r="C4725">
            <v>2044</v>
          </cell>
          <cell r="D4725" t="str">
            <v>AJUDANTE DE ELETRICISTA (SGSP)</v>
          </cell>
          <cell r="E4725" t="str">
            <v>H</v>
          </cell>
          <cell r="F4725">
            <v>19.559999999999999</v>
          </cell>
          <cell r="G4725">
            <v>8</v>
          </cell>
          <cell r="I4725">
            <v>156.5361</v>
          </cell>
        </row>
        <row r="4726">
          <cell r="A4726">
            <v>91453</v>
          </cell>
          <cell r="B4726" t="str">
            <v>LIMPEZA DO POSTO PRIMÁRIO E PINTURA DOS BARRAMENTOS</v>
          </cell>
          <cell r="H4726" t="str">
            <v>UN</v>
          </cell>
          <cell r="J4726">
            <v>1021.37</v>
          </cell>
        </row>
        <row r="4727">
          <cell r="C4727">
            <v>2041</v>
          </cell>
          <cell r="D4727" t="str">
            <v>ELETRICISTA (SGSP)</v>
          </cell>
          <cell r="E4727" t="str">
            <v>H</v>
          </cell>
          <cell r="F4727">
            <v>26.73</v>
          </cell>
          <cell r="G4727">
            <v>8</v>
          </cell>
          <cell r="I4727">
            <v>213.8708</v>
          </cell>
        </row>
        <row r="4728">
          <cell r="C4728">
            <v>2044</v>
          </cell>
          <cell r="D4728" t="str">
            <v>AJUDANTE DE ELETRICISTA (SGSP)</v>
          </cell>
          <cell r="E4728" t="str">
            <v>H</v>
          </cell>
          <cell r="F4728">
            <v>19.559999999999999</v>
          </cell>
          <cell r="G4728">
            <v>32</v>
          </cell>
          <cell r="I4728">
            <v>626.14459999999997</v>
          </cell>
        </row>
        <row r="4729">
          <cell r="C4729">
            <v>37020</v>
          </cell>
          <cell r="D4729" t="str">
            <v>TINTA A ÓLEO BRILHANTE BRANCA</v>
          </cell>
          <cell r="E4729" t="str">
            <v>L</v>
          </cell>
          <cell r="F4729">
            <v>18.739999999999998</v>
          </cell>
          <cell r="G4729">
            <v>0.75</v>
          </cell>
          <cell r="I4729">
            <v>14.055</v>
          </cell>
        </row>
        <row r="4730">
          <cell r="C4730">
            <v>37575</v>
          </cell>
          <cell r="D4730" t="str">
            <v>REMOVEDOR</v>
          </cell>
          <cell r="E4730" t="str">
            <v>L</v>
          </cell>
          <cell r="F4730">
            <v>33.46</v>
          </cell>
          <cell r="G4730">
            <v>5</v>
          </cell>
          <cell r="I4730">
            <v>167.3</v>
          </cell>
        </row>
        <row r="4731">
          <cell r="A4731">
            <v>91457</v>
          </cell>
          <cell r="B4731" t="str">
            <v>BRAÇADEIRA PARA ELETRODUTO EM POSTE</v>
          </cell>
          <cell r="H4731" t="str">
            <v>UN</v>
          </cell>
          <cell r="J4731">
            <v>71.36</v>
          </cell>
        </row>
        <row r="4732">
          <cell r="C4732">
            <v>2041</v>
          </cell>
          <cell r="D4732" t="str">
            <v>ELETRICISTA (SGSP)</v>
          </cell>
          <cell r="E4732" t="str">
            <v>H</v>
          </cell>
          <cell r="F4732">
            <v>26.73</v>
          </cell>
          <cell r="G4732">
            <v>0.4</v>
          </cell>
          <cell r="I4732">
            <v>10.6935</v>
          </cell>
        </row>
        <row r="4733">
          <cell r="C4733">
            <v>2044</v>
          </cell>
          <cell r="D4733" t="str">
            <v>AJUDANTE DE ELETRICISTA (SGSP)</v>
          </cell>
          <cell r="E4733" t="str">
            <v>H</v>
          </cell>
          <cell r="F4733">
            <v>19.559999999999999</v>
          </cell>
          <cell r="G4733">
            <v>0.4</v>
          </cell>
          <cell r="I4733">
            <v>7.8268000000000004</v>
          </cell>
        </row>
        <row r="4734">
          <cell r="C4734">
            <v>61041</v>
          </cell>
          <cell r="D4734" t="str">
            <v>BRAÇADEIRA PARA ELETRODUTO EM POSTE</v>
          </cell>
          <cell r="E4734" t="str">
            <v>Un</v>
          </cell>
          <cell r="F4734">
            <v>52.84</v>
          </cell>
          <cell r="G4734">
            <v>1</v>
          </cell>
          <cell r="I4734">
            <v>52.84</v>
          </cell>
        </row>
        <row r="4735">
          <cell r="A4735">
            <v>91459</v>
          </cell>
          <cell r="B4735" t="str">
            <v>LUVA DE BORRACHA ISOLAÇÃO 20KV</v>
          </cell>
          <cell r="H4735" t="str">
            <v>PAR</v>
          </cell>
          <cell r="J4735">
            <v>528.07000000000005</v>
          </cell>
        </row>
        <row r="4736">
          <cell r="C4736">
            <v>2044</v>
          </cell>
          <cell r="D4736" t="str">
            <v>AJUDANTE DE ELETRICISTA (SGSP)</v>
          </cell>
          <cell r="E4736" t="str">
            <v>H</v>
          </cell>
          <cell r="F4736">
            <v>19.559999999999999</v>
          </cell>
          <cell r="G4736">
            <v>0.05</v>
          </cell>
          <cell r="I4736">
            <v>0.97829999999999995</v>
          </cell>
        </row>
        <row r="4737">
          <cell r="C4737">
            <v>56138</v>
          </cell>
          <cell r="D4737" t="str">
            <v>LUVA DE BORRACHA ISOLAÇÃO 20KV</v>
          </cell>
          <cell r="E4737" t="str">
            <v>Par</v>
          </cell>
          <cell r="F4737">
            <v>527.09</v>
          </cell>
          <cell r="G4737">
            <v>1</v>
          </cell>
          <cell r="I4737">
            <v>527.09</v>
          </cell>
        </row>
        <row r="4738">
          <cell r="A4738">
            <v>91460</v>
          </cell>
          <cell r="B4738" t="str">
            <v>CHAVE SECCIONADORA TRIP SECA INTERNA 200A/ 15KV</v>
          </cell>
          <cell r="H4738" t="str">
            <v>UN</v>
          </cell>
          <cell r="J4738">
            <v>2298.66</v>
          </cell>
        </row>
        <row r="4739">
          <cell r="C4739">
            <v>1037</v>
          </cell>
          <cell r="D4739" t="str">
            <v>ELETROTÉCNICO MONTADOR (SGSP)</v>
          </cell>
          <cell r="E4739" t="str">
            <v>H</v>
          </cell>
          <cell r="F4739">
            <v>44.05</v>
          </cell>
          <cell r="G4739">
            <v>0.5</v>
          </cell>
          <cell r="I4739">
            <v>22.026900000000001</v>
          </cell>
        </row>
        <row r="4740">
          <cell r="C4740">
            <v>2041</v>
          </cell>
          <cell r="D4740" t="str">
            <v>ELETRICISTA (SGSP)</v>
          </cell>
          <cell r="E4740" t="str">
            <v>H</v>
          </cell>
          <cell r="F4740">
            <v>26.73</v>
          </cell>
          <cell r="G4740">
            <v>3</v>
          </cell>
          <cell r="I4740">
            <v>80.201499999999996</v>
          </cell>
        </row>
        <row r="4741">
          <cell r="C4741">
            <v>2044</v>
          </cell>
          <cell r="D4741" t="str">
            <v>AJUDANTE DE ELETRICISTA (SGSP)</v>
          </cell>
          <cell r="E4741" t="str">
            <v>H</v>
          </cell>
          <cell r="F4741">
            <v>19.559999999999999</v>
          </cell>
          <cell r="G4741">
            <v>6</v>
          </cell>
          <cell r="I4741">
            <v>117.4021</v>
          </cell>
        </row>
        <row r="4742">
          <cell r="C4742">
            <v>61044</v>
          </cell>
          <cell r="D4742" t="str">
            <v>CHAVE SECCIONADORA TRIP SECA INTERNA 200A/15KV</v>
          </cell>
          <cell r="E4742" t="str">
            <v>Un</v>
          </cell>
          <cell r="F4742">
            <v>2079.0300000000002</v>
          </cell>
          <cell r="G4742">
            <v>1</v>
          </cell>
          <cell r="I4742">
            <v>2079.0300000000002</v>
          </cell>
        </row>
        <row r="4743">
          <cell r="A4743">
            <v>91461</v>
          </cell>
          <cell r="B4743" t="str">
            <v>CHAVE SECCIONADORA TRIP SECA INTERNA 400A/15KV</v>
          </cell>
          <cell r="H4743" t="str">
            <v>UN</v>
          </cell>
          <cell r="J4743">
            <v>1346.8</v>
          </cell>
        </row>
        <row r="4744">
          <cell r="C4744">
            <v>1037</v>
          </cell>
          <cell r="D4744" t="str">
            <v>ELETROTÉCNICO MONTADOR (SGSP)</v>
          </cell>
          <cell r="E4744" t="str">
            <v>H</v>
          </cell>
          <cell r="F4744">
            <v>44.05</v>
          </cell>
          <cell r="G4744">
            <v>0.5</v>
          </cell>
          <cell r="I4744">
            <v>22.026900000000001</v>
          </cell>
        </row>
        <row r="4745">
          <cell r="C4745">
            <v>2041</v>
          </cell>
          <cell r="D4745" t="str">
            <v>ELETRICISTA (SGSP)</v>
          </cell>
          <cell r="E4745" t="str">
            <v>H</v>
          </cell>
          <cell r="F4745">
            <v>26.73</v>
          </cell>
          <cell r="G4745">
            <v>3</v>
          </cell>
          <cell r="I4745">
            <v>80.201499999999996</v>
          </cell>
        </row>
        <row r="4746">
          <cell r="C4746">
            <v>2044</v>
          </cell>
          <cell r="D4746" t="str">
            <v>AJUDANTE DE ELETRICISTA (SGSP)</v>
          </cell>
          <cell r="E4746" t="str">
            <v>H</v>
          </cell>
          <cell r="F4746">
            <v>19.559999999999999</v>
          </cell>
          <cell r="G4746">
            <v>6</v>
          </cell>
          <cell r="I4746">
            <v>117.4021</v>
          </cell>
        </row>
        <row r="4747">
          <cell r="C4747">
            <v>56161</v>
          </cell>
          <cell r="D4747" t="str">
            <v>CHAVE SECCIONADORA TRIP. SECA - 400A/15KV</v>
          </cell>
          <cell r="E4747" t="str">
            <v>Un</v>
          </cell>
          <cell r="F4747">
            <v>1127.17</v>
          </cell>
          <cell r="G4747">
            <v>1</v>
          </cell>
          <cell r="I4747">
            <v>1127.17</v>
          </cell>
        </row>
        <row r="4748">
          <cell r="A4748">
            <v>91462</v>
          </cell>
          <cell r="B4748" t="str">
            <v>CHAVE SECIONADORA TRIP INTERNA C/ BASE FUS HH 400A/15KV</v>
          </cell>
          <cell r="H4748" t="str">
            <v>UN</v>
          </cell>
          <cell r="J4748">
            <v>2434.67</v>
          </cell>
        </row>
        <row r="4749">
          <cell r="C4749">
            <v>1037</v>
          </cell>
          <cell r="D4749" t="str">
            <v>ELETROTÉCNICO MONTADOR (SGSP)</v>
          </cell>
          <cell r="E4749" t="str">
            <v>H</v>
          </cell>
          <cell r="F4749">
            <v>44.05</v>
          </cell>
          <cell r="G4749">
            <v>0.5</v>
          </cell>
          <cell r="I4749">
            <v>22.026900000000001</v>
          </cell>
        </row>
        <row r="4750">
          <cell r="C4750">
            <v>2041</v>
          </cell>
          <cell r="D4750" t="str">
            <v>ELETRICISTA (SGSP)</v>
          </cell>
          <cell r="E4750" t="str">
            <v>H</v>
          </cell>
          <cell r="F4750">
            <v>26.73</v>
          </cell>
          <cell r="G4750">
            <v>4</v>
          </cell>
          <cell r="I4750">
            <v>106.9354</v>
          </cell>
        </row>
        <row r="4751">
          <cell r="C4751">
            <v>2044</v>
          </cell>
          <cell r="D4751" t="str">
            <v>AJUDANTE DE ELETRICISTA (SGSP)</v>
          </cell>
          <cell r="E4751" t="str">
            <v>H</v>
          </cell>
          <cell r="F4751">
            <v>19.559999999999999</v>
          </cell>
          <cell r="G4751">
            <v>8</v>
          </cell>
          <cell r="I4751">
            <v>156.5361</v>
          </cell>
        </row>
        <row r="4752">
          <cell r="C4752">
            <v>56163</v>
          </cell>
          <cell r="D4752" t="str">
            <v>CHAVE SECCIONADORA TRIP. COM BASE PARA FUSÍVEL HH-400A-15KV</v>
          </cell>
          <cell r="E4752" t="str">
            <v>Un</v>
          </cell>
          <cell r="F4752">
            <v>2149.17</v>
          </cell>
          <cell r="G4752">
            <v>1</v>
          </cell>
          <cell r="I4752">
            <v>2149.17</v>
          </cell>
        </row>
        <row r="4753">
          <cell r="A4753">
            <v>91463</v>
          </cell>
          <cell r="B4753" t="str">
            <v>INSTALAÇÃO DE CONJUNTO DE ACIONAMENTO PARA CHAVE SECCIONADORA</v>
          </cell>
          <cell r="H4753" t="str">
            <v>UN</v>
          </cell>
          <cell r="J4753">
            <v>1095.5899999999999</v>
          </cell>
        </row>
        <row r="4754">
          <cell r="C4754">
            <v>2041</v>
          </cell>
          <cell r="D4754" t="str">
            <v>ELETRICISTA (SGSP)</v>
          </cell>
          <cell r="E4754" t="str">
            <v>H</v>
          </cell>
          <cell r="F4754">
            <v>26.73</v>
          </cell>
          <cell r="G4754">
            <v>1</v>
          </cell>
          <cell r="I4754">
            <v>26.733799999999999</v>
          </cell>
        </row>
        <row r="4755">
          <cell r="C4755">
            <v>2044</v>
          </cell>
          <cell r="D4755" t="str">
            <v>AJUDANTE DE ELETRICISTA (SGSP)</v>
          </cell>
          <cell r="E4755" t="str">
            <v>H</v>
          </cell>
          <cell r="F4755">
            <v>19.559999999999999</v>
          </cell>
          <cell r="G4755">
            <v>1</v>
          </cell>
          <cell r="I4755">
            <v>19.567</v>
          </cell>
        </row>
        <row r="4756">
          <cell r="C4756">
            <v>61045</v>
          </cell>
          <cell r="D4756" t="str">
            <v>CONJUNTO DE ACIONAMENTO PARA CHAVE SECCIONADORA CONTENDO: PUNHO DE ACIONAMENTO, SUPORTE DO PUNHO, ARTICULAÇÃO, TUBO DE DESCIDA E PROLONGADOR</v>
          </cell>
          <cell r="E4756" t="str">
            <v>Un</v>
          </cell>
          <cell r="F4756">
            <v>1049.29</v>
          </cell>
          <cell r="G4756">
            <v>1</v>
          </cell>
          <cell r="I4756">
            <v>1049.29</v>
          </cell>
        </row>
        <row r="4757">
          <cell r="A4757">
            <v>91502</v>
          </cell>
          <cell r="B4757" t="str">
            <v>TRANSFORMADOR ISOLADOR BIFÁSICO 10KVA</v>
          </cell>
          <cell r="H4757" t="str">
            <v>UN</v>
          </cell>
          <cell r="J4757">
            <v>4292.8</v>
          </cell>
        </row>
        <row r="4758">
          <cell r="C4758">
            <v>2041</v>
          </cell>
          <cell r="D4758" t="str">
            <v>ELETRICISTA (SGSP)</v>
          </cell>
          <cell r="E4758" t="str">
            <v>H</v>
          </cell>
          <cell r="F4758">
            <v>26.73</v>
          </cell>
          <cell r="G4758">
            <v>2</v>
          </cell>
          <cell r="I4758">
            <v>53.467700000000001</v>
          </cell>
        </row>
        <row r="4759">
          <cell r="C4759">
            <v>2044</v>
          </cell>
          <cell r="D4759" t="str">
            <v>AJUDANTE DE ELETRICISTA (SGSP)</v>
          </cell>
          <cell r="E4759" t="str">
            <v>H</v>
          </cell>
          <cell r="F4759">
            <v>19.559999999999999</v>
          </cell>
          <cell r="G4759">
            <v>2</v>
          </cell>
          <cell r="I4759">
            <v>39.134</v>
          </cell>
        </row>
        <row r="4760">
          <cell r="C4760">
            <v>56262</v>
          </cell>
          <cell r="D4760" t="str">
            <v>TRANSFORMADOR ISOLADOR TRIFÁSICO 10 KVA - TENSÃO PRIMÁRIA 220 V  TENSÃO SECUNDÁRIA 110/220 COM CAIXA IP-21</v>
          </cell>
          <cell r="E4760" t="str">
            <v>Un</v>
          </cell>
          <cell r="F4760">
            <v>4200.2</v>
          </cell>
          <cell r="G4760">
            <v>1</v>
          </cell>
          <cell r="I4760">
            <v>4200.2</v>
          </cell>
        </row>
        <row r="4761">
          <cell r="A4761">
            <v>91505</v>
          </cell>
          <cell r="B4761" t="str">
            <v>TRANSFORMADOR TRIFÁSICO 15KV - 13,2KV/ 220V/ 127V - 112,5KVA</v>
          </cell>
          <cell r="H4761" t="str">
            <v>UN</v>
          </cell>
          <cell r="J4761">
            <v>16053.51</v>
          </cell>
        </row>
        <row r="4762">
          <cell r="C4762">
            <v>1037</v>
          </cell>
          <cell r="D4762" t="str">
            <v>ELETROTÉCNICO MONTADOR (SGSP)</v>
          </cell>
          <cell r="E4762" t="str">
            <v>H</v>
          </cell>
          <cell r="F4762">
            <v>44.05</v>
          </cell>
          <cell r="G4762">
            <v>5</v>
          </cell>
          <cell r="I4762">
            <v>220.26910000000001</v>
          </cell>
        </row>
        <row r="4763">
          <cell r="C4763">
            <v>2041</v>
          </cell>
          <cell r="D4763" t="str">
            <v>ELETRICISTA (SGSP)</v>
          </cell>
          <cell r="E4763" t="str">
            <v>H</v>
          </cell>
          <cell r="F4763">
            <v>26.73</v>
          </cell>
          <cell r="G4763">
            <v>10</v>
          </cell>
          <cell r="I4763">
            <v>267.33859999999999</v>
          </cell>
        </row>
        <row r="4764">
          <cell r="C4764">
            <v>2044</v>
          </cell>
          <cell r="D4764" t="str">
            <v>AJUDANTE DE ELETRICISTA (SGSP)</v>
          </cell>
          <cell r="E4764" t="str">
            <v>H</v>
          </cell>
          <cell r="F4764">
            <v>19.559999999999999</v>
          </cell>
          <cell r="G4764">
            <v>20</v>
          </cell>
          <cell r="I4764">
            <v>391.34039999999999</v>
          </cell>
        </row>
        <row r="4765">
          <cell r="C4765">
            <v>61046</v>
          </cell>
          <cell r="D4765" t="str">
            <v>TRANSFORMADOR TRIFÁSICO 15KV - 13.2KV / 220/127V-112.5KVA</v>
          </cell>
          <cell r="E4765" t="str">
            <v>Un</v>
          </cell>
          <cell r="F4765">
            <v>15174.56</v>
          </cell>
          <cell r="G4765">
            <v>1</v>
          </cell>
          <cell r="I4765">
            <v>15174.56</v>
          </cell>
        </row>
        <row r="4766">
          <cell r="A4766">
            <v>91506</v>
          </cell>
          <cell r="B4766" t="str">
            <v>TRANSFORMADOR TRIFÁSICO 15KV - 13,2KV/ 220V/ 127V - 150KVA</v>
          </cell>
          <cell r="H4766" t="str">
            <v>UN</v>
          </cell>
          <cell r="J4766">
            <v>20200.43</v>
          </cell>
        </row>
        <row r="4767">
          <cell r="C4767">
            <v>1037</v>
          </cell>
          <cell r="D4767" t="str">
            <v>ELETROTÉCNICO MONTADOR (SGSP)</v>
          </cell>
          <cell r="E4767" t="str">
            <v>H</v>
          </cell>
          <cell r="F4767">
            <v>44.05</v>
          </cell>
          <cell r="G4767">
            <v>5</v>
          </cell>
          <cell r="I4767">
            <v>220.26910000000001</v>
          </cell>
        </row>
        <row r="4768">
          <cell r="C4768">
            <v>2041</v>
          </cell>
          <cell r="D4768" t="str">
            <v>ELETRICISTA (SGSP)</v>
          </cell>
          <cell r="E4768" t="str">
            <v>H</v>
          </cell>
          <cell r="F4768">
            <v>26.73</v>
          </cell>
          <cell r="G4768">
            <v>10</v>
          </cell>
          <cell r="I4768">
            <v>267.33859999999999</v>
          </cell>
        </row>
        <row r="4769">
          <cell r="C4769">
            <v>2044</v>
          </cell>
          <cell r="D4769" t="str">
            <v>AJUDANTE DE ELETRICISTA (SGSP)</v>
          </cell>
          <cell r="E4769" t="str">
            <v>H</v>
          </cell>
          <cell r="F4769">
            <v>19.559999999999999</v>
          </cell>
          <cell r="G4769">
            <v>20</v>
          </cell>
          <cell r="I4769">
            <v>391.34039999999999</v>
          </cell>
        </row>
        <row r="4770">
          <cell r="C4770">
            <v>61047</v>
          </cell>
          <cell r="D4770" t="str">
            <v>TRANSFORMADOR TRIFÁSICO 15KV - 13.2KV / 220/127V-150KVA</v>
          </cell>
          <cell r="E4770" t="str">
            <v>Un</v>
          </cell>
          <cell r="F4770">
            <v>19321.48</v>
          </cell>
          <cell r="G4770">
            <v>1</v>
          </cell>
          <cell r="I4770">
            <v>19321.48</v>
          </cell>
        </row>
        <row r="4771">
          <cell r="A4771">
            <v>91507</v>
          </cell>
          <cell r="B4771" t="str">
            <v>TRANSFORMADOR TRIFÁSICO 15KV - 13,2KV/ 220V/ 127V - 225KVA</v>
          </cell>
          <cell r="H4771" t="str">
            <v>UN</v>
          </cell>
          <cell r="J4771">
            <v>27363.16</v>
          </cell>
        </row>
        <row r="4772">
          <cell r="C4772">
            <v>1037</v>
          </cell>
          <cell r="D4772" t="str">
            <v>ELETROTÉCNICO MONTADOR (SGSP)</v>
          </cell>
          <cell r="E4772" t="str">
            <v>H</v>
          </cell>
          <cell r="F4772">
            <v>44.05</v>
          </cell>
          <cell r="G4772">
            <v>5</v>
          </cell>
          <cell r="I4772">
            <v>220.26910000000001</v>
          </cell>
        </row>
        <row r="4773">
          <cell r="C4773">
            <v>2041</v>
          </cell>
          <cell r="D4773" t="str">
            <v>ELETRICISTA (SGSP)</v>
          </cell>
          <cell r="E4773" t="str">
            <v>H</v>
          </cell>
          <cell r="F4773">
            <v>26.73</v>
          </cell>
          <cell r="G4773">
            <v>10</v>
          </cell>
          <cell r="I4773">
            <v>267.33859999999999</v>
          </cell>
        </row>
        <row r="4774">
          <cell r="C4774">
            <v>2044</v>
          </cell>
          <cell r="D4774" t="str">
            <v>AJUDANTE DE ELETRICISTA (SGSP)</v>
          </cell>
          <cell r="E4774" t="str">
            <v>H</v>
          </cell>
          <cell r="F4774">
            <v>19.559999999999999</v>
          </cell>
          <cell r="G4774">
            <v>20</v>
          </cell>
          <cell r="I4774">
            <v>391.34039999999999</v>
          </cell>
        </row>
        <row r="4775">
          <cell r="C4775">
            <v>61048</v>
          </cell>
          <cell r="D4775" t="str">
            <v>TRANSFORMADOR TRIFÁSICO 15KV - 13.2KV / 220/127V-225KVA</v>
          </cell>
          <cell r="E4775" t="str">
            <v>Un</v>
          </cell>
          <cell r="F4775">
            <v>26484.21</v>
          </cell>
          <cell r="G4775">
            <v>1</v>
          </cell>
          <cell r="I4775">
            <v>26484.21</v>
          </cell>
        </row>
        <row r="4776">
          <cell r="A4776">
            <v>91508</v>
          </cell>
          <cell r="B4776" t="str">
            <v>TRANSFORMADOR TRIFÁSICO 15KV - 13,2KV/ 220V/ 127V - 300KVA</v>
          </cell>
          <cell r="H4776" t="str">
            <v>UN</v>
          </cell>
          <cell r="J4776">
            <v>28760.080000000002</v>
          </cell>
        </row>
        <row r="4777">
          <cell r="C4777">
            <v>1037</v>
          </cell>
          <cell r="D4777" t="str">
            <v>ELETROTÉCNICO MONTADOR (SGSP)</v>
          </cell>
          <cell r="E4777" t="str">
            <v>H</v>
          </cell>
          <cell r="F4777">
            <v>44.05</v>
          </cell>
          <cell r="G4777">
            <v>5</v>
          </cell>
          <cell r="I4777">
            <v>220.26910000000001</v>
          </cell>
        </row>
        <row r="4778">
          <cell r="C4778">
            <v>2041</v>
          </cell>
          <cell r="D4778" t="str">
            <v>ELETRICISTA (SGSP)</v>
          </cell>
          <cell r="E4778" t="str">
            <v>H</v>
          </cell>
          <cell r="F4778">
            <v>26.73</v>
          </cell>
          <cell r="G4778">
            <v>10</v>
          </cell>
          <cell r="I4778">
            <v>267.33859999999999</v>
          </cell>
        </row>
        <row r="4779">
          <cell r="C4779">
            <v>2044</v>
          </cell>
          <cell r="D4779" t="str">
            <v>AJUDANTE DE ELETRICISTA (SGSP)</v>
          </cell>
          <cell r="E4779" t="str">
            <v>H</v>
          </cell>
          <cell r="F4779">
            <v>19.559999999999999</v>
          </cell>
          <cell r="G4779">
            <v>20</v>
          </cell>
          <cell r="I4779">
            <v>391.34039999999999</v>
          </cell>
        </row>
        <row r="4780">
          <cell r="C4780">
            <v>61049</v>
          </cell>
          <cell r="D4780" t="str">
            <v>TRANSFORMADOR TRIFÁSICO 15KV - 13,2KV / 220/127V-300KVA A ÓLEO</v>
          </cell>
          <cell r="E4780" t="str">
            <v>Un</v>
          </cell>
          <cell r="F4780">
            <v>27881.13</v>
          </cell>
          <cell r="G4780">
            <v>1</v>
          </cell>
          <cell r="I4780">
            <v>27881.13</v>
          </cell>
        </row>
        <row r="4781">
          <cell r="A4781">
            <v>91520</v>
          </cell>
          <cell r="B4781" t="str">
            <v>TRANSFORMADOR DE POTENCIAL A SELO 13,2/ 0,11 - 0,22KV - 1000VA</v>
          </cell>
          <cell r="H4781" t="str">
            <v>UN</v>
          </cell>
          <cell r="J4781">
            <v>4058.91</v>
          </cell>
        </row>
        <row r="4782">
          <cell r="C4782">
            <v>1037</v>
          </cell>
          <cell r="D4782" t="str">
            <v>ELETROTÉCNICO MONTADOR (SGSP)</v>
          </cell>
          <cell r="E4782" t="str">
            <v>H</v>
          </cell>
          <cell r="F4782">
            <v>44.05</v>
          </cell>
          <cell r="G4782">
            <v>6</v>
          </cell>
          <cell r="I4782">
            <v>264.3229</v>
          </cell>
        </row>
        <row r="4783">
          <cell r="C4783">
            <v>2041</v>
          </cell>
          <cell r="D4783" t="str">
            <v>ELETRICISTA (SGSP)</v>
          </cell>
          <cell r="E4783" t="str">
            <v>H</v>
          </cell>
          <cell r="F4783">
            <v>26.73</v>
          </cell>
          <cell r="G4783">
            <v>12</v>
          </cell>
          <cell r="I4783">
            <v>320.80630000000002</v>
          </cell>
        </row>
        <row r="4784">
          <cell r="C4784">
            <v>2044</v>
          </cell>
          <cell r="D4784" t="str">
            <v>AJUDANTE DE ELETRICISTA (SGSP)</v>
          </cell>
          <cell r="E4784" t="str">
            <v>H</v>
          </cell>
          <cell r="F4784">
            <v>19.559999999999999</v>
          </cell>
          <cell r="G4784">
            <v>24</v>
          </cell>
          <cell r="I4784">
            <v>469.60840000000002</v>
          </cell>
        </row>
        <row r="4785">
          <cell r="C4785">
            <v>61020</v>
          </cell>
          <cell r="D4785" t="str">
            <v>TRANSFORMADOR DE POTENCIAL A SECO 13,2 / 0,11-0,22KV-1000VA</v>
          </cell>
          <cell r="E4785" t="str">
            <v>Un</v>
          </cell>
          <cell r="F4785">
            <v>3004.17</v>
          </cell>
          <cell r="G4785">
            <v>1</v>
          </cell>
          <cell r="I4785">
            <v>3004.17</v>
          </cell>
        </row>
        <row r="4786">
          <cell r="A4786">
            <v>91525</v>
          </cell>
          <cell r="B4786" t="str">
            <v>TRANSFORMADOR DE POTENCIAL A SECO 15KV - 220V - 1000VA</v>
          </cell>
          <cell r="H4786" t="str">
            <v>UN</v>
          </cell>
          <cell r="J4786">
            <v>3609.9</v>
          </cell>
        </row>
        <row r="4787">
          <cell r="C4787">
            <v>1037</v>
          </cell>
          <cell r="D4787" t="str">
            <v>ELETROTÉCNICO MONTADOR (SGSP)</v>
          </cell>
          <cell r="E4787" t="str">
            <v>H</v>
          </cell>
          <cell r="F4787">
            <v>44.05</v>
          </cell>
          <cell r="G4787">
            <v>6</v>
          </cell>
          <cell r="I4787">
            <v>264.3229</v>
          </cell>
        </row>
        <row r="4788">
          <cell r="C4788">
            <v>2041</v>
          </cell>
          <cell r="D4788" t="str">
            <v>ELETRICISTA (SGSP)</v>
          </cell>
          <cell r="E4788" t="str">
            <v>H</v>
          </cell>
          <cell r="F4788">
            <v>26.73</v>
          </cell>
          <cell r="G4788">
            <v>12</v>
          </cell>
          <cell r="I4788">
            <v>320.80630000000002</v>
          </cell>
        </row>
        <row r="4789">
          <cell r="C4789">
            <v>2044</v>
          </cell>
          <cell r="D4789" t="str">
            <v>AJUDANTE DE ELETRICISTA (SGSP)</v>
          </cell>
          <cell r="E4789" t="str">
            <v>H</v>
          </cell>
          <cell r="F4789">
            <v>19.559999999999999</v>
          </cell>
          <cell r="G4789">
            <v>24</v>
          </cell>
          <cell r="I4789">
            <v>469.60840000000002</v>
          </cell>
        </row>
        <row r="4790">
          <cell r="C4790">
            <v>61103</v>
          </cell>
          <cell r="D4790" t="str">
            <v>TRANSFORMADOR DE POTENCIAL A SECO 15 KV - 220 V - 1000 VA</v>
          </cell>
          <cell r="E4790" t="str">
            <v>Un</v>
          </cell>
          <cell r="F4790">
            <v>2555.16</v>
          </cell>
          <cell r="G4790">
            <v>1</v>
          </cell>
          <cell r="I4790">
            <v>2555.16</v>
          </cell>
        </row>
        <row r="4791">
          <cell r="A4791">
            <v>91540</v>
          </cell>
          <cell r="B4791" t="str">
            <v>TRANSFORMADOR TRIFÁSICO À SECO 500KVA - 13,8/13,2/12,6 KV - 220/127V</v>
          </cell>
          <cell r="H4791" t="str">
            <v>UN</v>
          </cell>
          <cell r="J4791">
            <v>56045.32</v>
          </cell>
        </row>
        <row r="4792">
          <cell r="C4792">
            <v>1037</v>
          </cell>
          <cell r="D4792" t="str">
            <v>ELETROTÉCNICO MONTADOR (SGSP)</v>
          </cell>
          <cell r="E4792" t="str">
            <v>H</v>
          </cell>
          <cell r="F4792">
            <v>44.05</v>
          </cell>
          <cell r="G4792">
            <v>5</v>
          </cell>
          <cell r="I4792">
            <v>220.26910000000001</v>
          </cell>
        </row>
        <row r="4793">
          <cell r="C4793">
            <v>2041</v>
          </cell>
          <cell r="D4793" t="str">
            <v>ELETRICISTA (SGSP)</v>
          </cell>
          <cell r="E4793" t="str">
            <v>H</v>
          </cell>
          <cell r="F4793">
            <v>26.73</v>
          </cell>
          <cell r="G4793">
            <v>10</v>
          </cell>
          <cell r="I4793">
            <v>267.33859999999999</v>
          </cell>
        </row>
        <row r="4794">
          <cell r="C4794">
            <v>2044</v>
          </cell>
          <cell r="D4794" t="str">
            <v>AJUDANTE DE ELETRICISTA (SGSP)</v>
          </cell>
          <cell r="E4794" t="str">
            <v>H</v>
          </cell>
          <cell r="F4794">
            <v>19.559999999999999</v>
          </cell>
          <cell r="G4794">
            <v>20</v>
          </cell>
          <cell r="I4794">
            <v>391.34039999999999</v>
          </cell>
        </row>
        <row r="4795">
          <cell r="C4795">
            <v>56260</v>
          </cell>
          <cell r="D4795" t="str">
            <v>TRANSFORMADOR TRIFÁSICO 13,8 / 13,2 / 12,6 KV - 220/127V 500KVA - A SECO</v>
          </cell>
          <cell r="E4795" t="str">
            <v>Un</v>
          </cell>
          <cell r="F4795">
            <v>55166.37</v>
          </cell>
          <cell r="G4795">
            <v>1</v>
          </cell>
          <cell r="I4795">
            <v>55166.37</v>
          </cell>
        </row>
        <row r="4796">
          <cell r="A4796">
            <v>91541</v>
          </cell>
          <cell r="B4796" t="str">
            <v>TRANSFORMADOR TRIFÁSICO, À SECO, 300 KVA, 13,8/ 13,2/ 12,6 KV - 220V, CLASSE 15 KV</v>
          </cell>
          <cell r="H4796" t="str">
            <v>UN</v>
          </cell>
          <cell r="J4796">
            <v>55616.68</v>
          </cell>
        </row>
        <row r="4797">
          <cell r="C4797">
            <v>1037</v>
          </cell>
          <cell r="D4797" t="str">
            <v>ELETROTÉCNICO MONTADOR (SGSP)</v>
          </cell>
          <cell r="E4797" t="str">
            <v>H</v>
          </cell>
          <cell r="F4797">
            <v>44.05</v>
          </cell>
          <cell r="G4797">
            <v>8</v>
          </cell>
          <cell r="I4797">
            <v>352.43049999999999</v>
          </cell>
        </row>
        <row r="4798">
          <cell r="C4798">
            <v>2041</v>
          </cell>
          <cell r="D4798" t="str">
            <v>ELETRICISTA (SGSP)</v>
          </cell>
          <cell r="E4798" t="str">
            <v>H</v>
          </cell>
          <cell r="F4798">
            <v>26.73</v>
          </cell>
          <cell r="G4798">
            <v>15</v>
          </cell>
          <cell r="I4798">
            <v>401.00790000000001</v>
          </cell>
        </row>
        <row r="4799">
          <cell r="C4799">
            <v>2044</v>
          </cell>
          <cell r="D4799" t="str">
            <v>AJUDANTE DE ELETRICISTA (SGSP)</v>
          </cell>
          <cell r="E4799" t="str">
            <v>H</v>
          </cell>
          <cell r="F4799">
            <v>19.559999999999999</v>
          </cell>
          <cell r="G4799">
            <v>30</v>
          </cell>
          <cell r="I4799">
            <v>587.01059999999995</v>
          </cell>
        </row>
        <row r="4800">
          <cell r="C4800">
            <v>56261</v>
          </cell>
          <cell r="D4800" t="str">
            <v>TRANSFORMADOR TRIFÁSICO 15KV - 13.2KV / 220/127V-300 KVA -SEM CAIXA DE PROTEÇÃO (IP-00)</v>
          </cell>
          <cell r="E4800" t="str">
            <v>Un</v>
          </cell>
          <cell r="F4800">
            <v>54276.23</v>
          </cell>
          <cell r="G4800">
            <v>1</v>
          </cell>
          <cell r="I4800">
            <v>54276.23</v>
          </cell>
        </row>
        <row r="4801">
          <cell r="A4801">
            <v>91602</v>
          </cell>
          <cell r="B4801" t="str">
            <v>CAPACITOR PARA CORREÇÃO DO FATOR DE POTÊNCIA - 220V - 5,0KVA</v>
          </cell>
          <cell r="H4801" t="str">
            <v>UN</v>
          </cell>
          <cell r="J4801">
            <v>696.55</v>
          </cell>
        </row>
        <row r="4802">
          <cell r="C4802">
            <v>1037</v>
          </cell>
          <cell r="D4802" t="str">
            <v>ELETROTÉCNICO MONTADOR (SGSP)</v>
          </cell>
          <cell r="E4802" t="str">
            <v>H</v>
          </cell>
          <cell r="F4802">
            <v>44.05</v>
          </cell>
          <cell r="G4802">
            <v>1</v>
          </cell>
          <cell r="I4802">
            <v>44.053800000000003</v>
          </cell>
        </row>
        <row r="4803">
          <cell r="C4803">
            <v>2041</v>
          </cell>
          <cell r="D4803" t="str">
            <v>ELETRICISTA (SGSP)</v>
          </cell>
          <cell r="E4803" t="str">
            <v>H</v>
          </cell>
          <cell r="F4803">
            <v>26.73</v>
          </cell>
          <cell r="G4803">
            <v>5</v>
          </cell>
          <cell r="I4803">
            <v>133.66929999999999</v>
          </cell>
        </row>
        <row r="4804">
          <cell r="C4804">
            <v>2044</v>
          </cell>
          <cell r="D4804" t="str">
            <v>AJUDANTE DE ELETRICISTA (SGSP)</v>
          </cell>
          <cell r="E4804" t="str">
            <v>H</v>
          </cell>
          <cell r="F4804">
            <v>19.559999999999999</v>
          </cell>
          <cell r="G4804">
            <v>8</v>
          </cell>
          <cell r="I4804">
            <v>156.5361</v>
          </cell>
        </row>
        <row r="4805">
          <cell r="C4805">
            <v>61055</v>
          </cell>
          <cell r="D4805" t="str">
            <v>CAPACITOR P/CORREÇÃO DO FATOR DE POTÊNCIA - 220V -  5,0KVAR</v>
          </cell>
          <cell r="E4805" t="str">
            <v>Un</v>
          </cell>
          <cell r="F4805">
            <v>362.29</v>
          </cell>
          <cell r="G4805">
            <v>1</v>
          </cell>
          <cell r="I4805">
            <v>362.29</v>
          </cell>
        </row>
        <row r="4806">
          <cell r="A4806">
            <v>91604</v>
          </cell>
          <cell r="B4806" t="str">
            <v>CAPACITOR PARA CORREÇÃO DO FATOR DE POTÊNCIA - 220V - 10,0KVA</v>
          </cell>
          <cell r="H4806" t="str">
            <v>UN</v>
          </cell>
          <cell r="J4806">
            <v>1229.8900000000001</v>
          </cell>
        </row>
        <row r="4807">
          <cell r="C4807">
            <v>1037</v>
          </cell>
          <cell r="D4807" t="str">
            <v>ELETROTÉCNICO MONTADOR (SGSP)</v>
          </cell>
          <cell r="E4807" t="str">
            <v>H</v>
          </cell>
          <cell r="F4807">
            <v>44.05</v>
          </cell>
          <cell r="G4807">
            <v>1</v>
          </cell>
          <cell r="I4807">
            <v>44.053800000000003</v>
          </cell>
        </row>
        <row r="4808">
          <cell r="C4808">
            <v>2041</v>
          </cell>
          <cell r="D4808" t="str">
            <v>ELETRICISTA (SGSP)</v>
          </cell>
          <cell r="E4808" t="str">
            <v>H</v>
          </cell>
          <cell r="F4808">
            <v>26.73</v>
          </cell>
          <cell r="G4808">
            <v>5</v>
          </cell>
          <cell r="I4808">
            <v>133.66929999999999</v>
          </cell>
        </row>
        <row r="4809">
          <cell r="C4809">
            <v>2044</v>
          </cell>
          <cell r="D4809" t="str">
            <v>AJUDANTE DE ELETRICISTA (SGSP)</v>
          </cell>
          <cell r="E4809" t="str">
            <v>H</v>
          </cell>
          <cell r="F4809">
            <v>19.559999999999999</v>
          </cell>
          <cell r="G4809">
            <v>8</v>
          </cell>
          <cell r="I4809">
            <v>156.5361</v>
          </cell>
        </row>
        <row r="4810">
          <cell r="C4810">
            <v>61057</v>
          </cell>
          <cell r="D4810" t="str">
            <v>CAPACITOR P/CORREÇÃO DO FATOR DE POTÊNCIA - 220V - 10,0KVAR</v>
          </cell>
          <cell r="E4810" t="str">
            <v>Un</v>
          </cell>
          <cell r="F4810">
            <v>895.63</v>
          </cell>
          <cell r="G4810">
            <v>1</v>
          </cell>
          <cell r="I4810">
            <v>895.63</v>
          </cell>
        </row>
        <row r="4811">
          <cell r="A4811">
            <v>91606</v>
          </cell>
          <cell r="B4811" t="str">
            <v>CAPACITOR PARA CORREÇÃO DO FATOR DE POTÊNCIA - 220V - 15KVA</v>
          </cell>
          <cell r="H4811" t="str">
            <v>UN</v>
          </cell>
          <cell r="J4811">
            <v>1758.42</v>
          </cell>
        </row>
        <row r="4812">
          <cell r="C4812">
            <v>1037</v>
          </cell>
          <cell r="D4812" t="str">
            <v>ELETROTÉCNICO MONTADOR (SGSP)</v>
          </cell>
          <cell r="E4812" t="str">
            <v>H</v>
          </cell>
          <cell r="F4812">
            <v>44.05</v>
          </cell>
          <cell r="G4812">
            <v>2</v>
          </cell>
          <cell r="I4812">
            <v>88.107600000000005</v>
          </cell>
        </row>
        <row r="4813">
          <cell r="C4813">
            <v>2041</v>
          </cell>
          <cell r="D4813" t="str">
            <v>ELETRICISTA (SGSP)</v>
          </cell>
          <cell r="E4813" t="str">
            <v>H</v>
          </cell>
          <cell r="F4813">
            <v>26.73</v>
          </cell>
          <cell r="G4813">
            <v>7</v>
          </cell>
          <cell r="I4813">
            <v>187.137</v>
          </cell>
        </row>
        <row r="4814">
          <cell r="C4814">
            <v>2044</v>
          </cell>
          <cell r="D4814" t="str">
            <v>AJUDANTE DE ELETRICISTA (SGSP)</v>
          </cell>
          <cell r="E4814" t="str">
            <v>H</v>
          </cell>
          <cell r="F4814">
            <v>19.559999999999999</v>
          </cell>
          <cell r="G4814">
            <v>10</v>
          </cell>
          <cell r="I4814">
            <v>195.67019999999999</v>
          </cell>
        </row>
        <row r="4815">
          <cell r="C4815">
            <v>61059</v>
          </cell>
          <cell r="D4815" t="str">
            <v>CAPACITOR P/CORREÇÃO DO FATOR DE POTÊNCIA - 220V - 15,0KVAR</v>
          </cell>
          <cell r="E4815" t="str">
            <v>Un</v>
          </cell>
          <cell r="F4815">
            <v>1287.51</v>
          </cell>
          <cell r="G4815">
            <v>1</v>
          </cell>
          <cell r="I4815">
            <v>1287.51</v>
          </cell>
        </row>
        <row r="4816">
          <cell r="A4816">
            <v>91608</v>
          </cell>
          <cell r="B4816" t="str">
            <v>CAPACITOR PARA CORREÇÃO DO FATOR DE POTÊNCIA - 220V - 20,0KVA</v>
          </cell>
          <cell r="H4816" t="str">
            <v>UN</v>
          </cell>
          <cell r="J4816">
            <v>2123.66</v>
          </cell>
        </row>
        <row r="4817">
          <cell r="C4817">
            <v>1037</v>
          </cell>
          <cell r="D4817" t="str">
            <v>ELETROTÉCNICO MONTADOR (SGSP)</v>
          </cell>
          <cell r="E4817" t="str">
            <v>H</v>
          </cell>
          <cell r="F4817">
            <v>44.05</v>
          </cell>
          <cell r="G4817">
            <v>2</v>
          </cell>
          <cell r="I4817">
            <v>88.107600000000005</v>
          </cell>
        </row>
        <row r="4818">
          <cell r="C4818">
            <v>2041</v>
          </cell>
          <cell r="D4818" t="str">
            <v>ELETRICISTA (SGSP)</v>
          </cell>
          <cell r="E4818" t="str">
            <v>H</v>
          </cell>
          <cell r="F4818">
            <v>26.73</v>
          </cell>
          <cell r="G4818">
            <v>7</v>
          </cell>
          <cell r="I4818">
            <v>187.137</v>
          </cell>
        </row>
        <row r="4819">
          <cell r="C4819">
            <v>2044</v>
          </cell>
          <cell r="D4819" t="str">
            <v>AJUDANTE DE ELETRICISTA (SGSP)</v>
          </cell>
          <cell r="E4819" t="str">
            <v>H</v>
          </cell>
          <cell r="F4819">
            <v>19.559999999999999</v>
          </cell>
          <cell r="G4819">
            <v>10</v>
          </cell>
          <cell r="I4819">
            <v>195.67019999999999</v>
          </cell>
        </row>
        <row r="4820">
          <cell r="C4820">
            <v>61061</v>
          </cell>
          <cell r="D4820" t="str">
            <v>CAPACITOR P/CORREÇÃO DO FATOR DE POTÊNCIA - 220V - 20,0KVAR</v>
          </cell>
          <cell r="E4820" t="str">
            <v>Un</v>
          </cell>
          <cell r="F4820">
            <v>1652.75</v>
          </cell>
          <cell r="G4820">
            <v>1</v>
          </cell>
          <cell r="I4820">
            <v>1652.75</v>
          </cell>
        </row>
        <row r="4821">
          <cell r="A4821">
            <v>91611</v>
          </cell>
          <cell r="B4821" t="str">
            <v>CAPACITOR PARA CORREÇÃO DO FATOR DE POTÊNCIA - 220V - 30,0KVA</v>
          </cell>
          <cell r="H4821" t="str">
            <v>UN</v>
          </cell>
          <cell r="J4821">
            <v>2847.92</v>
          </cell>
        </row>
        <row r="4822">
          <cell r="C4822">
            <v>1037</v>
          </cell>
          <cell r="D4822" t="str">
            <v>ELETROTÉCNICO MONTADOR (SGSP)</v>
          </cell>
          <cell r="E4822" t="str">
            <v>H</v>
          </cell>
          <cell r="F4822">
            <v>44.05</v>
          </cell>
          <cell r="G4822">
            <v>2</v>
          </cell>
          <cell r="I4822">
            <v>88.107600000000005</v>
          </cell>
        </row>
        <row r="4823">
          <cell r="C4823">
            <v>2041</v>
          </cell>
          <cell r="D4823" t="str">
            <v>ELETRICISTA (SGSP)</v>
          </cell>
          <cell r="E4823" t="str">
            <v>H</v>
          </cell>
          <cell r="F4823">
            <v>26.73</v>
          </cell>
          <cell r="G4823">
            <v>8</v>
          </cell>
          <cell r="I4823">
            <v>213.8708</v>
          </cell>
        </row>
        <row r="4824">
          <cell r="C4824">
            <v>2044</v>
          </cell>
          <cell r="D4824" t="str">
            <v>AJUDANTE DE ELETRICISTA (SGSP)</v>
          </cell>
          <cell r="E4824" t="str">
            <v>H</v>
          </cell>
          <cell r="F4824">
            <v>19.559999999999999</v>
          </cell>
          <cell r="G4824">
            <v>12</v>
          </cell>
          <cell r="I4824">
            <v>234.80420000000001</v>
          </cell>
        </row>
        <row r="4825">
          <cell r="C4825">
            <v>61064</v>
          </cell>
          <cell r="D4825" t="str">
            <v>CAPACITOR P/CORREÇÃO DO FATOR DE POTÊNCIA - 220V - 30,0KVAR</v>
          </cell>
          <cell r="E4825" t="str">
            <v>Un</v>
          </cell>
          <cell r="F4825">
            <v>2311.14</v>
          </cell>
          <cell r="G4825">
            <v>1</v>
          </cell>
          <cell r="I4825">
            <v>2311.14</v>
          </cell>
        </row>
        <row r="4826">
          <cell r="A4826">
            <v>91613</v>
          </cell>
          <cell r="B4826" t="str">
            <v>CAPACITOR PARA CORREÇÃO DO FATOR DE POTÊNCIA - 220V - 40,0KVA</v>
          </cell>
          <cell r="H4826" t="str">
            <v>UN</v>
          </cell>
          <cell r="J4826">
            <v>3692.61</v>
          </cell>
        </row>
        <row r="4827">
          <cell r="C4827">
            <v>1037</v>
          </cell>
          <cell r="D4827" t="str">
            <v>ELETROTÉCNICO MONTADOR (SGSP)</v>
          </cell>
          <cell r="E4827" t="str">
            <v>H</v>
          </cell>
          <cell r="F4827">
            <v>44.05</v>
          </cell>
          <cell r="G4827">
            <v>2</v>
          </cell>
          <cell r="I4827">
            <v>88.107600000000005</v>
          </cell>
        </row>
        <row r="4828">
          <cell r="C4828">
            <v>2041</v>
          </cell>
          <cell r="D4828" t="str">
            <v>ELETRICISTA (SGSP)</v>
          </cell>
          <cell r="E4828" t="str">
            <v>H</v>
          </cell>
          <cell r="F4828">
            <v>26.73</v>
          </cell>
          <cell r="G4828">
            <v>10</v>
          </cell>
          <cell r="I4828">
            <v>267.33859999999999</v>
          </cell>
        </row>
        <row r="4829">
          <cell r="C4829">
            <v>2044</v>
          </cell>
          <cell r="D4829" t="str">
            <v>AJUDANTE DE ELETRICISTA (SGSP)</v>
          </cell>
          <cell r="E4829" t="str">
            <v>H</v>
          </cell>
          <cell r="F4829">
            <v>19.559999999999999</v>
          </cell>
          <cell r="G4829">
            <v>16</v>
          </cell>
          <cell r="I4829">
            <v>313.07229999999998</v>
          </cell>
        </row>
        <row r="4830">
          <cell r="C4830">
            <v>61066</v>
          </cell>
          <cell r="D4830" t="str">
            <v>CAPACITOR P/CORREÇÃO DO FATOR DE POTÊNCIA - 220V - 40,0KVAR</v>
          </cell>
          <cell r="E4830" t="str">
            <v>Un</v>
          </cell>
          <cell r="F4830">
            <v>3024.09</v>
          </cell>
          <cell r="G4830">
            <v>1</v>
          </cell>
          <cell r="I4830">
            <v>3024.09</v>
          </cell>
        </row>
        <row r="4831">
          <cell r="A4831">
            <v>91615</v>
          </cell>
          <cell r="B4831" t="str">
            <v>CAPACITOR PARA CORREÇÃO DP FATOR DE POTÊNCIA - 220V - 50,0KVA</v>
          </cell>
          <cell r="H4831" t="str">
            <v>UN</v>
          </cell>
          <cell r="J4831">
            <v>5864</v>
          </cell>
        </row>
        <row r="4832">
          <cell r="C4832">
            <v>1037</v>
          </cell>
          <cell r="D4832" t="str">
            <v>ELETROTÉCNICO MONTADOR (SGSP)</v>
          </cell>
          <cell r="E4832" t="str">
            <v>H</v>
          </cell>
          <cell r="F4832">
            <v>44.05</v>
          </cell>
          <cell r="G4832">
            <v>2</v>
          </cell>
          <cell r="I4832">
            <v>88.107600000000005</v>
          </cell>
        </row>
        <row r="4833">
          <cell r="C4833">
            <v>2041</v>
          </cell>
          <cell r="D4833" t="str">
            <v>ELETRICISTA (SGSP)</v>
          </cell>
          <cell r="E4833" t="str">
            <v>H</v>
          </cell>
          <cell r="F4833">
            <v>26.73</v>
          </cell>
          <cell r="G4833">
            <v>10</v>
          </cell>
          <cell r="I4833">
            <v>267.33859999999999</v>
          </cell>
        </row>
        <row r="4834">
          <cell r="C4834">
            <v>2044</v>
          </cell>
          <cell r="D4834" t="str">
            <v>AJUDANTE DE ELETRICISTA (SGSP)</v>
          </cell>
          <cell r="E4834" t="str">
            <v>H</v>
          </cell>
          <cell r="F4834">
            <v>19.559999999999999</v>
          </cell>
          <cell r="G4834">
            <v>16</v>
          </cell>
          <cell r="I4834">
            <v>313.07229999999998</v>
          </cell>
        </row>
        <row r="4835">
          <cell r="C4835">
            <v>61068</v>
          </cell>
          <cell r="D4835" t="str">
            <v>CAPACITOR P/CORREÇÃO DO FATOR DE POTÊNCIA - 220V - 50,0KVAR</v>
          </cell>
          <cell r="E4835" t="str">
            <v>Un</v>
          </cell>
          <cell r="F4835">
            <v>5195.4799999999996</v>
          </cell>
          <cell r="G4835">
            <v>1</v>
          </cell>
          <cell r="I4835">
            <v>5195.4799999999996</v>
          </cell>
        </row>
        <row r="4836">
          <cell r="A4836">
            <v>91616</v>
          </cell>
          <cell r="B4836" t="str">
            <v>BANCO AUTOMÁTICO DE CAPACITORES, 15 KVAR, 220V, TRIFÁSICO, MONTADO EM PAINEL PARA CORREÇÃO DE FATOR DE POTÊNCIA</v>
          </cell>
          <cell r="H4836" t="str">
            <v>UN</v>
          </cell>
          <cell r="J4836">
            <v>8973.57</v>
          </cell>
        </row>
        <row r="4837">
          <cell r="C4837">
            <v>1037</v>
          </cell>
          <cell r="D4837" t="str">
            <v>ELETROTÉCNICO MONTADOR (SGSP)</v>
          </cell>
          <cell r="E4837" t="str">
            <v>H</v>
          </cell>
          <cell r="F4837">
            <v>44.05</v>
          </cell>
          <cell r="G4837">
            <v>2</v>
          </cell>
          <cell r="I4837">
            <v>88.107600000000005</v>
          </cell>
        </row>
        <row r="4838">
          <cell r="C4838">
            <v>2041</v>
          </cell>
          <cell r="D4838" t="str">
            <v>ELETRICISTA (SGSP)</v>
          </cell>
          <cell r="E4838" t="str">
            <v>H</v>
          </cell>
          <cell r="F4838">
            <v>26.73</v>
          </cell>
          <cell r="G4838">
            <v>7</v>
          </cell>
          <cell r="I4838">
            <v>187.137</v>
          </cell>
        </row>
        <row r="4839">
          <cell r="C4839">
            <v>2044</v>
          </cell>
          <cell r="D4839" t="str">
            <v>AJUDANTE DE ELETRICISTA (SGSP)</v>
          </cell>
          <cell r="E4839" t="str">
            <v>H</v>
          </cell>
          <cell r="F4839">
            <v>19.559999999999999</v>
          </cell>
          <cell r="G4839">
            <v>10</v>
          </cell>
          <cell r="I4839">
            <v>195.67019999999999</v>
          </cell>
        </row>
        <row r="4840">
          <cell r="C4840">
            <v>56304</v>
          </cell>
          <cell r="D4840" t="str">
            <v>BANCO AUTOMÁTICO DE CAPACITORES, 15 KVAR, 220 V, TRIF., EM PAINEL, P/ CORREÇÃO FATOR DE POTÊNCIA</v>
          </cell>
          <cell r="E4840" t="str">
            <v>Un</v>
          </cell>
          <cell r="F4840">
            <v>8502.66</v>
          </cell>
          <cell r="G4840">
            <v>1</v>
          </cell>
          <cell r="I4840">
            <v>8502.66</v>
          </cell>
        </row>
        <row r="4841">
          <cell r="A4841">
            <v>91617</v>
          </cell>
          <cell r="B4841" t="str">
            <v>BANCO AUTOMÁTICO DE CAPACITORES, 30 KVAR, 220V, TRIFÁSICO, MONTADO EM PAINEL PARA CORREÇÃO DE FATOR DE POTÊNCIA</v>
          </cell>
          <cell r="H4841" t="str">
            <v>UN</v>
          </cell>
          <cell r="J4841">
            <v>12420.31</v>
          </cell>
        </row>
        <row r="4842">
          <cell r="C4842">
            <v>1037</v>
          </cell>
          <cell r="D4842" t="str">
            <v>ELETROTÉCNICO MONTADOR (SGSP)</v>
          </cell>
          <cell r="E4842" t="str">
            <v>H</v>
          </cell>
          <cell r="F4842">
            <v>44.05</v>
          </cell>
          <cell r="G4842">
            <v>2</v>
          </cell>
          <cell r="I4842">
            <v>88.107600000000005</v>
          </cell>
        </row>
        <row r="4843">
          <cell r="C4843">
            <v>2041</v>
          </cell>
          <cell r="D4843" t="str">
            <v>ELETRICISTA (SGSP)</v>
          </cell>
          <cell r="E4843" t="str">
            <v>H</v>
          </cell>
          <cell r="F4843">
            <v>26.73</v>
          </cell>
          <cell r="G4843">
            <v>8</v>
          </cell>
          <cell r="I4843">
            <v>213.8708</v>
          </cell>
        </row>
        <row r="4844">
          <cell r="C4844">
            <v>2044</v>
          </cell>
          <cell r="D4844" t="str">
            <v>AJUDANTE DE ELETRICISTA (SGSP)</v>
          </cell>
          <cell r="E4844" t="str">
            <v>H</v>
          </cell>
          <cell r="F4844">
            <v>19.559999999999999</v>
          </cell>
          <cell r="G4844">
            <v>12</v>
          </cell>
          <cell r="I4844">
            <v>234.80420000000001</v>
          </cell>
        </row>
        <row r="4845">
          <cell r="C4845">
            <v>56305</v>
          </cell>
          <cell r="D4845" t="str">
            <v>BANCO AUTOMÁTICO DE CAPACITORES, 30 KVAR, 220 V, TRIF., EM PAINEL, P/ CORREÇÃO FATOR DE POTÊNCIA</v>
          </cell>
          <cell r="E4845" t="str">
            <v>Un</v>
          </cell>
          <cell r="F4845">
            <v>11883.53</v>
          </cell>
          <cell r="G4845">
            <v>1</v>
          </cell>
          <cell r="I4845">
            <v>11883.53</v>
          </cell>
        </row>
        <row r="4846">
          <cell r="A4846">
            <v>91618</v>
          </cell>
          <cell r="B4846" t="str">
            <v>BANCO AUTOMÁTICO DE CAPACITORES, 50 KVAR, 220V, TRIFÁSICO, MONTADO EM PAINEL PARA CORREÇÃO DE FATOR DE POTÊNCIA</v>
          </cell>
          <cell r="H4846" t="str">
            <v>UN</v>
          </cell>
          <cell r="J4846">
            <v>16082</v>
          </cell>
        </row>
        <row r="4847">
          <cell r="C4847">
            <v>1037</v>
          </cell>
          <cell r="D4847" t="str">
            <v>ELETROTÉCNICO MONTADOR (SGSP)</v>
          </cell>
          <cell r="E4847" t="str">
            <v>H</v>
          </cell>
          <cell r="F4847">
            <v>44.05</v>
          </cell>
          <cell r="G4847">
            <v>2</v>
          </cell>
          <cell r="I4847">
            <v>88.107600000000005</v>
          </cell>
        </row>
        <row r="4848">
          <cell r="C4848">
            <v>2041</v>
          </cell>
          <cell r="D4848" t="str">
            <v>ELETRICISTA (SGSP)</v>
          </cell>
          <cell r="E4848" t="str">
            <v>H</v>
          </cell>
          <cell r="F4848">
            <v>26.73</v>
          </cell>
          <cell r="G4848">
            <v>10</v>
          </cell>
          <cell r="I4848">
            <v>267.33859999999999</v>
          </cell>
        </row>
        <row r="4849">
          <cell r="C4849">
            <v>2044</v>
          </cell>
          <cell r="D4849" t="str">
            <v>AJUDANTE DE ELETRICISTA (SGSP)</v>
          </cell>
          <cell r="E4849" t="str">
            <v>H</v>
          </cell>
          <cell r="F4849">
            <v>19.559999999999999</v>
          </cell>
          <cell r="G4849">
            <v>16</v>
          </cell>
          <cell r="I4849">
            <v>313.07229999999998</v>
          </cell>
        </row>
        <row r="4850">
          <cell r="C4850">
            <v>56306</v>
          </cell>
          <cell r="D4850" t="str">
            <v>BANCO AUTOMÁTICO DE CAPACITORES, 50 KVAR, 220 V, TRIF., EM PAINEL, P/ CORREÇÃO FATOR DE POTÊNCIA</v>
          </cell>
          <cell r="E4850" t="str">
            <v>Un</v>
          </cell>
          <cell r="F4850">
            <v>15413.48</v>
          </cell>
          <cell r="G4850">
            <v>1</v>
          </cell>
          <cell r="I4850">
            <v>15413.48</v>
          </cell>
        </row>
        <row r="4851">
          <cell r="A4851">
            <v>91701</v>
          </cell>
          <cell r="B4851" t="str">
            <v>DPS - DISPOSITIVO PROTEÇÃO CONTRA SURTOS 275V - 40KA</v>
          </cell>
          <cell r="H4851" t="str">
            <v>UN</v>
          </cell>
          <cell r="J4851">
            <v>214.54</v>
          </cell>
        </row>
        <row r="4852">
          <cell r="C4852">
            <v>2041</v>
          </cell>
          <cell r="D4852" t="str">
            <v>ELETRICISTA (SGSP)</v>
          </cell>
          <cell r="E4852" t="str">
            <v>H</v>
          </cell>
          <cell r="F4852">
            <v>26.73</v>
          </cell>
          <cell r="G4852">
            <v>0.6</v>
          </cell>
          <cell r="I4852">
            <v>16.040299999999998</v>
          </cell>
        </row>
        <row r="4853">
          <cell r="C4853">
            <v>61001</v>
          </cell>
          <cell r="D4853" t="str">
            <v>DISPOSITIVO DE PROTEÇÃO CONTRA SURTOS 275V - 40KA</v>
          </cell>
          <cell r="E4853" t="str">
            <v>Un</v>
          </cell>
          <cell r="F4853">
            <v>198.5</v>
          </cell>
          <cell r="G4853">
            <v>1</v>
          </cell>
          <cell r="I4853">
            <v>198.5</v>
          </cell>
        </row>
        <row r="4854">
          <cell r="A4854">
            <v>91702</v>
          </cell>
          <cell r="B4854" t="str">
            <v>DISPOSITIVO DE PROTEÇÃO CONTRA SURTOS - DPS - 500 VCC - 45 KA - CLASSE II</v>
          </cell>
          <cell r="H4854" t="str">
            <v>UN</v>
          </cell>
          <cell r="J4854">
            <v>216.02</v>
          </cell>
        </row>
        <row r="4855">
          <cell r="C4855">
            <v>2041</v>
          </cell>
          <cell r="D4855" t="str">
            <v>ELETRICISTA (SGSP)</v>
          </cell>
          <cell r="E4855" t="str">
            <v>H</v>
          </cell>
          <cell r="F4855">
            <v>26.73</v>
          </cell>
          <cell r="G4855">
            <v>1</v>
          </cell>
          <cell r="I4855">
            <v>26.733799999999999</v>
          </cell>
        </row>
        <row r="4856">
          <cell r="C4856">
            <v>54581</v>
          </cell>
          <cell r="D4856" t="str">
            <v>DPS - DISPOSITIVO DE PROTEÇÃO CONTRA SURTOS – 45KA – 500 VOLTS - CORRENTE CONTÍNUA - CLASSE II - P/ SISTEMA FOTOVOLTÁICO</v>
          </cell>
          <cell r="E4856" t="str">
            <v>Un</v>
          </cell>
          <cell r="F4856">
            <v>189.29</v>
          </cell>
          <cell r="G4856">
            <v>1</v>
          </cell>
          <cell r="I4856">
            <v>189.29</v>
          </cell>
        </row>
        <row r="4857">
          <cell r="A4857">
            <v>91703</v>
          </cell>
          <cell r="B4857" t="str">
            <v>DISPOSITIVO DE PROTEÇÃO CONTRA SURTOS - DPS - 1000 VCC - 45 KA - CLASSE I</v>
          </cell>
          <cell r="H4857" t="str">
            <v>UN</v>
          </cell>
          <cell r="J4857">
            <v>255.55</v>
          </cell>
        </row>
        <row r="4858">
          <cell r="C4858">
            <v>2041</v>
          </cell>
          <cell r="D4858" t="str">
            <v>ELETRICISTA (SGSP)</v>
          </cell>
          <cell r="E4858" t="str">
            <v>H</v>
          </cell>
          <cell r="F4858">
            <v>26.73</v>
          </cell>
          <cell r="G4858">
            <v>1</v>
          </cell>
          <cell r="I4858">
            <v>26.733799999999999</v>
          </cell>
        </row>
        <row r="4859">
          <cell r="C4859">
            <v>54582</v>
          </cell>
          <cell r="D4859" t="str">
            <v>DPS - DISPOSITIVO DE PROTEÇÃO CONTRA SURTOS – 45KA – 1000 VOLTS - CORRENTE CONTÍNUA - CLASSE II - P/ SISTEMA FOTOVOLTÁICO</v>
          </cell>
          <cell r="E4859" t="str">
            <v>Un</v>
          </cell>
          <cell r="F4859">
            <v>228.82</v>
          </cell>
          <cell r="G4859">
            <v>1</v>
          </cell>
          <cell r="I4859">
            <v>228.82</v>
          </cell>
        </row>
        <row r="4860">
          <cell r="A4860">
            <v>91706</v>
          </cell>
          <cell r="B4860" t="str">
            <v>BARRAMENTO DE COBRE TIPO DIN BIPOLAR PARA 63A</v>
          </cell>
          <cell r="H4860" t="str">
            <v>M</v>
          </cell>
          <cell r="J4860">
            <v>189.13</v>
          </cell>
        </row>
        <row r="4861">
          <cell r="C4861">
            <v>2041</v>
          </cell>
          <cell r="D4861" t="str">
            <v>ELETRICISTA (SGSP)</v>
          </cell>
          <cell r="E4861" t="str">
            <v>H</v>
          </cell>
          <cell r="F4861">
            <v>26.73</v>
          </cell>
          <cell r="G4861">
            <v>0.25</v>
          </cell>
          <cell r="I4861">
            <v>6.6833999999999998</v>
          </cell>
        </row>
        <row r="4862">
          <cell r="C4862">
            <v>61007</v>
          </cell>
          <cell r="D4862" t="str">
            <v>BARRAMENTO DE COBRE TIPO DIN BIPOLAR PARA 80A</v>
          </cell>
          <cell r="E4862" t="str">
            <v>M</v>
          </cell>
          <cell r="F4862">
            <v>182.45</v>
          </cell>
          <cell r="G4862">
            <v>1</v>
          </cell>
          <cell r="I4862">
            <v>182.45</v>
          </cell>
        </row>
        <row r="4863">
          <cell r="A4863">
            <v>91707</v>
          </cell>
          <cell r="B4863" t="str">
            <v>BARRAMENTO DE COBRE TIPO DIN TRIPOLAR PARA 80A</v>
          </cell>
          <cell r="H4863" t="str">
            <v>M</v>
          </cell>
          <cell r="J4863">
            <v>290.91000000000003</v>
          </cell>
        </row>
        <row r="4864">
          <cell r="C4864">
            <v>2041</v>
          </cell>
          <cell r="D4864" t="str">
            <v>ELETRICISTA (SGSP)</v>
          </cell>
          <cell r="E4864" t="str">
            <v>H</v>
          </cell>
          <cell r="F4864">
            <v>26.73</v>
          </cell>
          <cell r="G4864">
            <v>0.25</v>
          </cell>
          <cell r="I4864">
            <v>6.6833999999999998</v>
          </cell>
        </row>
        <row r="4865">
          <cell r="C4865">
            <v>61008</v>
          </cell>
          <cell r="D4865" t="str">
            <v>BARRAMENTO DE COBRE TIPO DIN TRIPOLAR PARA 80A</v>
          </cell>
          <cell r="E4865" t="str">
            <v>M</v>
          </cell>
          <cell r="F4865">
            <v>284.23</v>
          </cell>
          <cell r="G4865">
            <v>1</v>
          </cell>
          <cell r="I4865">
            <v>284.23</v>
          </cell>
        </row>
        <row r="4866">
          <cell r="A4866">
            <v>91710</v>
          </cell>
          <cell r="B4866" t="str">
            <v>EMENDA PARA CABO DE MÉDIA TENSÃO 12/20KV - 1X25/ 1X35MM2 - UNIPOLAR</v>
          </cell>
          <cell r="H4866" t="str">
            <v>UN</v>
          </cell>
          <cell r="J4866">
            <v>1693.45</v>
          </cell>
        </row>
        <row r="4867">
          <cell r="C4867">
            <v>1037</v>
          </cell>
          <cell r="D4867" t="str">
            <v>ELETROTÉCNICO MONTADOR (SGSP)</v>
          </cell>
          <cell r="E4867" t="str">
            <v>H</v>
          </cell>
          <cell r="F4867">
            <v>44.05</v>
          </cell>
          <cell r="G4867">
            <v>0.5</v>
          </cell>
          <cell r="I4867">
            <v>22.026900000000001</v>
          </cell>
        </row>
        <row r="4868">
          <cell r="C4868">
            <v>2041</v>
          </cell>
          <cell r="D4868" t="str">
            <v>ELETRICISTA (SGSP)</v>
          </cell>
          <cell r="E4868" t="str">
            <v>H</v>
          </cell>
          <cell r="F4868">
            <v>26.73</v>
          </cell>
          <cell r="G4868">
            <v>0.5</v>
          </cell>
          <cell r="I4868">
            <v>13.366899999999999</v>
          </cell>
        </row>
        <row r="4869">
          <cell r="C4869">
            <v>2044</v>
          </cell>
          <cell r="D4869" t="str">
            <v>AJUDANTE DE ELETRICISTA (SGSP)</v>
          </cell>
          <cell r="E4869" t="str">
            <v>H</v>
          </cell>
          <cell r="F4869">
            <v>19.559999999999999</v>
          </cell>
          <cell r="G4869">
            <v>1</v>
          </cell>
          <cell r="I4869">
            <v>19.567</v>
          </cell>
        </row>
        <row r="4870">
          <cell r="C4870">
            <v>61019</v>
          </cell>
          <cell r="D4870" t="str">
            <v>EMENDA PARA CABO DE MÉDIA TENSÃO 12/20KV - 1X25 / 1X35 MM2 UNIPOLAR</v>
          </cell>
          <cell r="E4870" t="str">
            <v>Un</v>
          </cell>
          <cell r="F4870">
            <v>1638.49</v>
          </cell>
          <cell r="G4870">
            <v>1</v>
          </cell>
          <cell r="I4870">
            <v>1638.49</v>
          </cell>
        </row>
        <row r="4871">
          <cell r="A4871">
            <v>91712</v>
          </cell>
          <cell r="B4871" t="str">
            <v>BASE PARA FUSIVEL DE TRANSFORMADOR DE POTENCIAL</v>
          </cell>
          <cell r="H4871" t="str">
            <v>UN</v>
          </cell>
          <cell r="J4871">
            <v>109.51</v>
          </cell>
        </row>
        <row r="4872">
          <cell r="C4872">
            <v>2041</v>
          </cell>
          <cell r="D4872" t="str">
            <v>ELETRICISTA (SGSP)</v>
          </cell>
          <cell r="E4872" t="str">
            <v>H</v>
          </cell>
          <cell r="F4872">
            <v>26.73</v>
          </cell>
          <cell r="G4872">
            <v>1.5</v>
          </cell>
          <cell r="I4872">
            <v>40.100700000000003</v>
          </cell>
        </row>
        <row r="4873">
          <cell r="C4873">
            <v>2044</v>
          </cell>
          <cell r="D4873" t="str">
            <v>AJUDANTE DE ELETRICISTA (SGSP)</v>
          </cell>
          <cell r="E4873" t="str">
            <v>H</v>
          </cell>
          <cell r="F4873">
            <v>19.559999999999999</v>
          </cell>
          <cell r="G4873">
            <v>1.5</v>
          </cell>
          <cell r="I4873">
            <v>29.3505</v>
          </cell>
        </row>
        <row r="4874">
          <cell r="C4874">
            <v>61025</v>
          </cell>
          <cell r="D4874" t="str">
            <v>BASE PARA FUSÍVEL DE TRANSFORMADOR DE POTENCIAL CLASSE 15KV - 0,5A - 160MM</v>
          </cell>
          <cell r="E4874" t="str">
            <v>Un</v>
          </cell>
          <cell r="F4874">
            <v>40.06</v>
          </cell>
          <cell r="G4874">
            <v>1</v>
          </cell>
          <cell r="I4874">
            <v>40.06</v>
          </cell>
        </row>
        <row r="4875">
          <cell r="A4875">
            <v>91713</v>
          </cell>
          <cell r="B4875" t="str">
            <v>FUSIVEL HH PARA 7,5A/ 15KV</v>
          </cell>
          <cell r="H4875" t="str">
            <v>UN</v>
          </cell>
          <cell r="J4875">
            <v>339.2</v>
          </cell>
        </row>
        <row r="4876">
          <cell r="C4876">
            <v>2041</v>
          </cell>
          <cell r="D4876" t="str">
            <v>ELETRICISTA (SGSP)</v>
          </cell>
          <cell r="E4876" t="str">
            <v>H</v>
          </cell>
          <cell r="F4876">
            <v>26.73</v>
          </cell>
          <cell r="G4876">
            <v>0.5</v>
          </cell>
          <cell r="I4876">
            <v>13.366899999999999</v>
          </cell>
        </row>
        <row r="4877">
          <cell r="C4877">
            <v>2044</v>
          </cell>
          <cell r="D4877" t="str">
            <v>AJUDANTE DE ELETRICISTA (SGSP)</v>
          </cell>
          <cell r="E4877" t="str">
            <v>H</v>
          </cell>
          <cell r="F4877">
            <v>19.559999999999999</v>
          </cell>
          <cell r="G4877">
            <v>0.5</v>
          </cell>
          <cell r="I4877">
            <v>9.7835000000000001</v>
          </cell>
        </row>
        <row r="4878">
          <cell r="C4878">
            <v>61026</v>
          </cell>
          <cell r="D4878" t="str">
            <v>FUSÍVEL HH PARA 7,5A/15KV</v>
          </cell>
          <cell r="E4878" t="str">
            <v>Un</v>
          </cell>
          <cell r="F4878">
            <v>316.05</v>
          </cell>
          <cell r="G4878">
            <v>1</v>
          </cell>
          <cell r="I4878">
            <v>316.05</v>
          </cell>
        </row>
        <row r="4879">
          <cell r="A4879">
            <v>91714</v>
          </cell>
          <cell r="B4879" t="str">
            <v>FUSIVEL HH PARA 10A/ 15KV</v>
          </cell>
          <cell r="H4879" t="str">
            <v>UN</v>
          </cell>
          <cell r="J4879">
            <v>342.96</v>
          </cell>
        </row>
        <row r="4880">
          <cell r="C4880">
            <v>2041</v>
          </cell>
          <cell r="D4880" t="str">
            <v>ELETRICISTA (SGSP)</v>
          </cell>
          <cell r="E4880" t="str">
            <v>H</v>
          </cell>
          <cell r="F4880">
            <v>26.73</v>
          </cell>
          <cell r="G4880">
            <v>0.5</v>
          </cell>
          <cell r="I4880">
            <v>13.366899999999999</v>
          </cell>
        </row>
        <row r="4881">
          <cell r="C4881">
            <v>2044</v>
          </cell>
          <cell r="D4881" t="str">
            <v>AJUDANTE DE ELETRICISTA (SGSP)</v>
          </cell>
          <cell r="E4881" t="str">
            <v>H</v>
          </cell>
          <cell r="F4881">
            <v>19.559999999999999</v>
          </cell>
          <cell r="G4881">
            <v>0.5</v>
          </cell>
          <cell r="I4881">
            <v>9.7835000000000001</v>
          </cell>
        </row>
        <row r="4882">
          <cell r="C4882">
            <v>61027</v>
          </cell>
          <cell r="D4882" t="str">
            <v>FUSÍVEL HH PARA 10A/15KV</v>
          </cell>
          <cell r="E4882" t="str">
            <v>Un</v>
          </cell>
          <cell r="F4882">
            <v>319.81</v>
          </cell>
          <cell r="G4882">
            <v>1</v>
          </cell>
          <cell r="I4882">
            <v>319.81</v>
          </cell>
        </row>
        <row r="4883">
          <cell r="A4883">
            <v>91715</v>
          </cell>
          <cell r="B4883" t="str">
            <v>FUSIVEL HH PARA 20A/ 15KV</v>
          </cell>
          <cell r="H4883" t="str">
            <v>UN</v>
          </cell>
          <cell r="J4883">
            <v>348.67</v>
          </cell>
        </row>
        <row r="4884">
          <cell r="C4884">
            <v>2041</v>
          </cell>
          <cell r="D4884" t="str">
            <v>ELETRICISTA (SGSP)</v>
          </cell>
          <cell r="E4884" t="str">
            <v>H</v>
          </cell>
          <cell r="F4884">
            <v>26.73</v>
          </cell>
          <cell r="G4884">
            <v>0.5</v>
          </cell>
          <cell r="I4884">
            <v>13.366899999999999</v>
          </cell>
        </row>
        <row r="4885">
          <cell r="C4885">
            <v>2044</v>
          </cell>
          <cell r="D4885" t="str">
            <v>AJUDANTE DE ELETRICISTA (SGSP)</v>
          </cell>
          <cell r="E4885" t="str">
            <v>H</v>
          </cell>
          <cell r="F4885">
            <v>19.559999999999999</v>
          </cell>
          <cell r="G4885">
            <v>0.5</v>
          </cell>
          <cell r="I4885">
            <v>9.7835000000000001</v>
          </cell>
        </row>
        <row r="4886">
          <cell r="C4886">
            <v>61028</v>
          </cell>
          <cell r="D4886" t="str">
            <v>FUSÍVEL HH PARA 20A/15KV</v>
          </cell>
          <cell r="E4886" t="str">
            <v>Un</v>
          </cell>
          <cell r="F4886">
            <v>325.52</v>
          </cell>
          <cell r="G4886">
            <v>1</v>
          </cell>
          <cell r="I4886">
            <v>325.52</v>
          </cell>
        </row>
        <row r="4887">
          <cell r="A4887">
            <v>91716</v>
          </cell>
          <cell r="B4887" t="str">
            <v>DISJUNTOR A VÁCUO 15KV/ 350MVA - COMPLETO - CARREGAM. MANUAL</v>
          </cell>
          <cell r="H4887" t="str">
            <v>UN</v>
          </cell>
          <cell r="J4887">
            <v>28007.360000000001</v>
          </cell>
        </row>
        <row r="4888">
          <cell r="C4888">
            <v>1037</v>
          </cell>
          <cell r="D4888" t="str">
            <v>ELETROTÉCNICO MONTADOR (SGSP)</v>
          </cell>
          <cell r="E4888" t="str">
            <v>H</v>
          </cell>
          <cell r="F4888">
            <v>44.05</v>
          </cell>
          <cell r="G4888">
            <v>1</v>
          </cell>
          <cell r="I4888">
            <v>44.053800000000003</v>
          </cell>
        </row>
        <row r="4889">
          <cell r="C4889">
            <v>2041</v>
          </cell>
          <cell r="D4889" t="str">
            <v>ELETRICISTA (SGSP)</v>
          </cell>
          <cell r="E4889" t="str">
            <v>H</v>
          </cell>
          <cell r="F4889">
            <v>26.73</v>
          </cell>
          <cell r="G4889">
            <v>8</v>
          </cell>
          <cell r="I4889">
            <v>213.8708</v>
          </cell>
        </row>
        <row r="4890">
          <cell r="C4890">
            <v>2044</v>
          </cell>
          <cell r="D4890" t="str">
            <v>AJUDANTE DE ELETRICISTA (SGSP)</v>
          </cell>
          <cell r="E4890" t="str">
            <v>H</v>
          </cell>
          <cell r="F4890">
            <v>19.559999999999999</v>
          </cell>
          <cell r="G4890">
            <v>8</v>
          </cell>
          <cell r="I4890">
            <v>156.5361</v>
          </cell>
        </row>
        <row r="4891">
          <cell r="C4891">
            <v>61032</v>
          </cell>
          <cell r="D4891" t="str">
            <v>DISJUNTOR A VÁCUO 15KV/350 MVA -COMPLETO- CARREGAM. MANUAL</v>
          </cell>
          <cell r="E4891" t="str">
            <v>Un</v>
          </cell>
          <cell r="F4891">
            <v>27592.9</v>
          </cell>
          <cell r="G4891">
            <v>1</v>
          </cell>
          <cell r="I4891">
            <v>27592.9</v>
          </cell>
        </row>
        <row r="4892">
          <cell r="A4892">
            <v>91717</v>
          </cell>
          <cell r="B4892" t="str">
            <v>DISJUNTOR A VÁCUO 15KV/ 350MVA - MOTORIZADO - COMPLETO</v>
          </cell>
          <cell r="H4892" t="str">
            <v>UN</v>
          </cell>
          <cell r="J4892">
            <v>24576.17</v>
          </cell>
        </row>
        <row r="4893">
          <cell r="C4893">
            <v>1037</v>
          </cell>
          <cell r="D4893" t="str">
            <v>ELETROTÉCNICO MONTADOR (SGSP)</v>
          </cell>
          <cell r="E4893" t="str">
            <v>H</v>
          </cell>
          <cell r="F4893">
            <v>44.05</v>
          </cell>
          <cell r="G4893">
            <v>1</v>
          </cell>
          <cell r="I4893">
            <v>44.053800000000003</v>
          </cell>
        </row>
        <row r="4894">
          <cell r="C4894">
            <v>2041</v>
          </cell>
          <cell r="D4894" t="str">
            <v>ELETRICISTA (SGSP)</v>
          </cell>
          <cell r="E4894" t="str">
            <v>H</v>
          </cell>
          <cell r="F4894">
            <v>26.73</v>
          </cell>
          <cell r="G4894">
            <v>8</v>
          </cell>
          <cell r="I4894">
            <v>213.8708</v>
          </cell>
        </row>
        <row r="4895">
          <cell r="C4895">
            <v>2044</v>
          </cell>
          <cell r="D4895" t="str">
            <v>AJUDANTE DE ELETRICISTA (SGSP)</v>
          </cell>
          <cell r="E4895" t="str">
            <v>H</v>
          </cell>
          <cell r="F4895">
            <v>19.559999999999999</v>
          </cell>
          <cell r="G4895">
            <v>8</v>
          </cell>
          <cell r="I4895">
            <v>156.5361</v>
          </cell>
        </row>
        <row r="4896">
          <cell r="C4896">
            <v>61034</v>
          </cell>
          <cell r="D4896" t="str">
            <v>DISJUNTOR A VÁCUO 15KV/350MVA - COMPLETO - CARREGAM. MOTORIZADO</v>
          </cell>
          <cell r="E4896" t="str">
            <v>Un</v>
          </cell>
          <cell r="F4896">
            <v>24161.71</v>
          </cell>
          <cell r="G4896">
            <v>1</v>
          </cell>
          <cell r="I4896">
            <v>24161.71</v>
          </cell>
        </row>
        <row r="4897">
          <cell r="A4897">
            <v>91718</v>
          </cell>
          <cell r="B4897" t="str">
            <v>PARA-RAIO TIPO POLIMERICO CLASSE 15KV</v>
          </cell>
          <cell r="H4897" t="str">
            <v>UN</v>
          </cell>
          <cell r="J4897">
            <v>261.52</v>
          </cell>
        </row>
        <row r="4898">
          <cell r="C4898">
            <v>1037</v>
          </cell>
          <cell r="D4898" t="str">
            <v>ELETROTÉCNICO MONTADOR (SGSP)</v>
          </cell>
          <cell r="E4898" t="str">
            <v>H</v>
          </cell>
          <cell r="F4898">
            <v>44.05</v>
          </cell>
          <cell r="G4898">
            <v>0.4</v>
          </cell>
          <cell r="I4898">
            <v>17.621500000000001</v>
          </cell>
        </row>
        <row r="4899">
          <cell r="C4899">
            <v>2041</v>
          </cell>
          <cell r="D4899" t="str">
            <v>ELETRICISTA (SGSP)</v>
          </cell>
          <cell r="E4899" t="str">
            <v>H</v>
          </cell>
          <cell r="F4899">
            <v>26.73</v>
          </cell>
          <cell r="G4899">
            <v>0.8</v>
          </cell>
          <cell r="I4899">
            <v>21.387</v>
          </cell>
        </row>
        <row r="4900">
          <cell r="C4900">
            <v>2044</v>
          </cell>
          <cell r="D4900" t="str">
            <v>AJUDANTE DE ELETRICISTA (SGSP)</v>
          </cell>
          <cell r="E4900" t="str">
            <v>H</v>
          </cell>
          <cell r="F4900">
            <v>19.559999999999999</v>
          </cell>
          <cell r="G4900">
            <v>1.6</v>
          </cell>
          <cell r="I4900">
            <v>31.307200000000002</v>
          </cell>
        </row>
        <row r="4901">
          <cell r="C4901">
            <v>61038</v>
          </cell>
          <cell r="D4901" t="str">
            <v>PARA-RAIO TIPO POLIMÉRICO CLASSE 15 KV</v>
          </cell>
          <cell r="E4901" t="str">
            <v>Un</v>
          </cell>
          <cell r="F4901">
            <v>191.2</v>
          </cell>
          <cell r="G4901">
            <v>1</v>
          </cell>
          <cell r="I4901">
            <v>191.2</v>
          </cell>
        </row>
        <row r="4902">
          <cell r="A4902">
            <v>91719</v>
          </cell>
          <cell r="B4902" t="str">
            <v>ESTRADO DE BORRACHA ISOLANTE 100X100X2,5CM</v>
          </cell>
          <cell r="H4902" t="str">
            <v>UN</v>
          </cell>
          <cell r="J4902">
            <v>470.3</v>
          </cell>
        </row>
        <row r="4903">
          <cell r="C4903">
            <v>2044</v>
          </cell>
          <cell r="D4903" t="str">
            <v>AJUDANTE DE ELETRICISTA (SGSP)</v>
          </cell>
          <cell r="E4903" t="str">
            <v>H</v>
          </cell>
          <cell r="F4903">
            <v>19.559999999999999</v>
          </cell>
          <cell r="G4903">
            <v>0.05</v>
          </cell>
          <cell r="I4903">
            <v>0.97829999999999995</v>
          </cell>
        </row>
        <row r="4904">
          <cell r="C4904">
            <v>61039</v>
          </cell>
          <cell r="D4904" t="str">
            <v>ESTRADO DE BORRACHA ISOLANTE 100X100X2,5CM</v>
          </cell>
          <cell r="E4904" t="str">
            <v>Un</v>
          </cell>
          <cell r="F4904">
            <v>469.32</v>
          </cell>
          <cell r="G4904">
            <v>1</v>
          </cell>
          <cell r="I4904">
            <v>469.32</v>
          </cell>
        </row>
        <row r="4905">
          <cell r="A4905">
            <v>91720</v>
          </cell>
          <cell r="B4905" t="str">
            <v>LUVA DE SOBREPOSIÇÃO PARA LUVA ISOLANTE EM COURO DE VAQUETA</v>
          </cell>
          <cell r="H4905" t="str">
            <v>PAR</v>
          </cell>
          <cell r="J4905">
            <v>39.65</v>
          </cell>
        </row>
        <row r="4906">
          <cell r="C4906">
            <v>2044</v>
          </cell>
          <cell r="D4906" t="str">
            <v>AJUDANTE DE ELETRICISTA (SGSP)</v>
          </cell>
          <cell r="E4906" t="str">
            <v>H</v>
          </cell>
          <cell r="F4906">
            <v>19.559999999999999</v>
          </cell>
          <cell r="G4906">
            <v>0.05</v>
          </cell>
          <cell r="I4906">
            <v>0.97829999999999995</v>
          </cell>
        </row>
        <row r="4907">
          <cell r="C4907">
            <v>61042</v>
          </cell>
          <cell r="D4907" t="str">
            <v>LUVA DE SOBREPOSIÇÃO PARA LUVA ISOLANTE EM COURO DE VAQUETA</v>
          </cell>
          <cell r="E4907" t="str">
            <v>Par</v>
          </cell>
          <cell r="F4907">
            <v>38.67</v>
          </cell>
          <cell r="G4907">
            <v>1</v>
          </cell>
          <cell r="I4907">
            <v>38.67</v>
          </cell>
        </row>
        <row r="4908">
          <cell r="A4908">
            <v>91721</v>
          </cell>
          <cell r="B4908" t="str">
            <v>TRANSFORMADOR TRIFÁSICO A SECO 150KVA - 13,8/ 13,2/ 12,6KV - 220/ 127V</v>
          </cell>
          <cell r="H4908" t="str">
            <v>UN</v>
          </cell>
          <cell r="J4908">
            <v>34938.29</v>
          </cell>
        </row>
        <row r="4909">
          <cell r="C4909">
            <v>1037</v>
          </cell>
          <cell r="D4909" t="str">
            <v>ELETROTÉCNICO MONTADOR (SGSP)</v>
          </cell>
          <cell r="E4909" t="str">
            <v>H</v>
          </cell>
          <cell r="F4909">
            <v>44.05</v>
          </cell>
          <cell r="G4909">
            <v>5</v>
          </cell>
          <cell r="I4909">
            <v>220.26910000000001</v>
          </cell>
        </row>
        <row r="4910">
          <cell r="C4910">
            <v>2041</v>
          </cell>
          <cell r="D4910" t="str">
            <v>ELETRICISTA (SGSP)</v>
          </cell>
          <cell r="E4910" t="str">
            <v>H</v>
          </cell>
          <cell r="F4910">
            <v>26.73</v>
          </cell>
          <cell r="G4910">
            <v>10</v>
          </cell>
          <cell r="I4910">
            <v>267.33859999999999</v>
          </cell>
        </row>
        <row r="4911">
          <cell r="C4911">
            <v>2044</v>
          </cell>
          <cell r="D4911" t="str">
            <v>AJUDANTE DE ELETRICISTA (SGSP)</v>
          </cell>
          <cell r="E4911" t="str">
            <v>H</v>
          </cell>
          <cell r="F4911">
            <v>19.559999999999999</v>
          </cell>
          <cell r="G4911">
            <v>20</v>
          </cell>
          <cell r="I4911">
            <v>391.34039999999999</v>
          </cell>
        </row>
        <row r="4912">
          <cell r="C4912">
            <v>61050</v>
          </cell>
          <cell r="D4912" t="str">
            <v>TRANSFORMADOR TRIFÁSICO À SECO 150KVA 13,8/13,2/12,6/ KV - 220/127V</v>
          </cell>
          <cell r="E4912" t="str">
            <v>Un</v>
          </cell>
          <cell r="F4912">
            <v>34059.339999999997</v>
          </cell>
          <cell r="G4912">
            <v>1</v>
          </cell>
          <cell r="I4912">
            <v>34059.339999999997</v>
          </cell>
        </row>
        <row r="4913">
          <cell r="A4913">
            <v>91722</v>
          </cell>
          <cell r="B4913" t="str">
            <v>TRANSFORMADOR TRIFÁSICO A SECO 225KVA - 13,8/ 13,2/ 12,6KV - 220/ 127V</v>
          </cell>
          <cell r="H4913" t="str">
            <v>UN</v>
          </cell>
          <cell r="J4913">
            <v>41180.089999999997</v>
          </cell>
        </row>
        <row r="4914">
          <cell r="C4914">
            <v>1037</v>
          </cell>
          <cell r="D4914" t="str">
            <v>ELETROTÉCNICO MONTADOR (SGSP)</v>
          </cell>
          <cell r="E4914" t="str">
            <v>H</v>
          </cell>
          <cell r="F4914">
            <v>44.05</v>
          </cell>
          <cell r="G4914">
            <v>5</v>
          </cell>
          <cell r="I4914">
            <v>220.26910000000001</v>
          </cell>
        </row>
        <row r="4915">
          <cell r="C4915">
            <v>2041</v>
          </cell>
          <cell r="D4915" t="str">
            <v>ELETRICISTA (SGSP)</v>
          </cell>
          <cell r="E4915" t="str">
            <v>H</v>
          </cell>
          <cell r="F4915">
            <v>26.73</v>
          </cell>
          <cell r="G4915">
            <v>10</v>
          </cell>
          <cell r="I4915">
            <v>267.33859999999999</v>
          </cell>
        </row>
        <row r="4916">
          <cell r="C4916">
            <v>2044</v>
          </cell>
          <cell r="D4916" t="str">
            <v>AJUDANTE DE ELETRICISTA (SGSP)</v>
          </cell>
          <cell r="E4916" t="str">
            <v>H</v>
          </cell>
          <cell r="F4916">
            <v>19.559999999999999</v>
          </cell>
          <cell r="G4916">
            <v>20</v>
          </cell>
          <cell r="I4916">
            <v>391.34039999999999</v>
          </cell>
        </row>
        <row r="4917">
          <cell r="C4917">
            <v>61051</v>
          </cell>
          <cell r="D4917" t="str">
            <v>TRANSFORMADOR TRIFÁSICO À SECO 225KVA 13,8/13,2/12,6/ KV - 220/127V</v>
          </cell>
          <cell r="E4917" t="str">
            <v>Un</v>
          </cell>
          <cell r="F4917">
            <v>40301.14</v>
          </cell>
          <cell r="G4917">
            <v>1</v>
          </cell>
          <cell r="I4917">
            <v>40301.14</v>
          </cell>
        </row>
        <row r="4918">
          <cell r="A4918">
            <v>91723</v>
          </cell>
          <cell r="B4918" t="str">
            <v>TRANSFORMADOR DE CORRENTE PARA PROTEÇÃO RELAÇÃO 20:5A</v>
          </cell>
          <cell r="H4918" t="str">
            <v>UN</v>
          </cell>
          <cell r="J4918">
            <v>1211.95</v>
          </cell>
        </row>
        <row r="4919">
          <cell r="C4919">
            <v>1037</v>
          </cell>
          <cell r="D4919" t="str">
            <v>ELETROTÉCNICO MONTADOR (SGSP)</v>
          </cell>
          <cell r="E4919" t="str">
            <v>H</v>
          </cell>
          <cell r="F4919">
            <v>44.05</v>
          </cell>
          <cell r="G4919">
            <v>0.3</v>
          </cell>
          <cell r="I4919">
            <v>13.216100000000001</v>
          </cell>
        </row>
        <row r="4920">
          <cell r="C4920">
            <v>2041</v>
          </cell>
          <cell r="D4920" t="str">
            <v>ELETRICISTA (SGSP)</v>
          </cell>
          <cell r="E4920" t="str">
            <v>H</v>
          </cell>
          <cell r="F4920">
            <v>26.73</v>
          </cell>
          <cell r="G4920">
            <v>1</v>
          </cell>
          <cell r="I4920">
            <v>26.733799999999999</v>
          </cell>
        </row>
        <row r="4921">
          <cell r="C4921">
            <v>2044</v>
          </cell>
          <cell r="D4921" t="str">
            <v>AJUDANTE DE ELETRICISTA (SGSP)</v>
          </cell>
          <cell r="E4921" t="str">
            <v>H</v>
          </cell>
          <cell r="F4921">
            <v>19.559999999999999</v>
          </cell>
          <cell r="G4921">
            <v>2</v>
          </cell>
          <cell r="I4921">
            <v>39.134</v>
          </cell>
        </row>
        <row r="4922">
          <cell r="C4922">
            <v>61052</v>
          </cell>
          <cell r="D4922" t="str">
            <v>TRANSFORMADOR DE CORRENTE - MEDIÇÃO - CLASSE 15KV CORRENTE PRIMÁRIA 800A - USO INTERNO (MÉDIA TENSÃO)</v>
          </cell>
          <cell r="E4922" t="str">
            <v>Un</v>
          </cell>
          <cell r="F4922">
            <v>1132.8699999999999</v>
          </cell>
          <cell r="G4922">
            <v>1</v>
          </cell>
          <cell r="I4922">
            <v>1132.8699999999999</v>
          </cell>
        </row>
        <row r="4923">
          <cell r="A4923">
            <v>91724</v>
          </cell>
          <cell r="B4923" t="str">
            <v>RELE DE SOBRECORRENTE DE AÇÃO INDIRETA PARA MÉDIA TENSÃO</v>
          </cell>
          <cell r="H4923" t="str">
            <v>UN</v>
          </cell>
          <cell r="J4923">
            <v>5721.55</v>
          </cell>
        </row>
        <row r="4924">
          <cell r="C4924">
            <v>1037</v>
          </cell>
          <cell r="D4924" t="str">
            <v>ELETROTÉCNICO MONTADOR (SGSP)</v>
          </cell>
          <cell r="E4924" t="str">
            <v>H</v>
          </cell>
          <cell r="F4924">
            <v>44.05</v>
          </cell>
          <cell r="G4924">
            <v>1</v>
          </cell>
          <cell r="I4924">
            <v>44.053800000000003</v>
          </cell>
        </row>
        <row r="4925">
          <cell r="C4925">
            <v>61053</v>
          </cell>
          <cell r="D4925" t="str">
            <v>RELE DE SOBRECORRENTE DE AÇÃO INDIRETA PARA MÉDIA TENSÃO</v>
          </cell>
          <cell r="E4925" t="str">
            <v>Un</v>
          </cell>
          <cell r="F4925">
            <v>5677.5</v>
          </cell>
          <cell r="G4925">
            <v>1</v>
          </cell>
          <cell r="I4925">
            <v>5677.5</v>
          </cell>
        </row>
        <row r="4926">
          <cell r="A4926">
            <v>91725</v>
          </cell>
          <cell r="B4926" t="str">
            <v>REMOÇÃO DE CABOS DE ALTA TENSÃO EM LINHA SUBTERRÂNEA ATÉ 35MM2</v>
          </cell>
          <cell r="H4926" t="str">
            <v>M</v>
          </cell>
          <cell r="J4926">
            <v>32.93</v>
          </cell>
        </row>
        <row r="4927">
          <cell r="C4927">
            <v>2041</v>
          </cell>
          <cell r="D4927" t="str">
            <v>ELETRICISTA (SGSP)</v>
          </cell>
          <cell r="E4927" t="str">
            <v>H</v>
          </cell>
          <cell r="F4927">
            <v>26.73</v>
          </cell>
          <cell r="G4927">
            <v>0.5</v>
          </cell>
          <cell r="I4927">
            <v>13.366899999999999</v>
          </cell>
        </row>
        <row r="4928">
          <cell r="C4928">
            <v>2044</v>
          </cell>
          <cell r="D4928" t="str">
            <v>AJUDANTE DE ELETRICISTA (SGSP)</v>
          </cell>
          <cell r="E4928" t="str">
            <v>H</v>
          </cell>
          <cell r="F4928">
            <v>19.559999999999999</v>
          </cell>
          <cell r="G4928">
            <v>1</v>
          </cell>
          <cell r="I4928">
            <v>19.567</v>
          </cell>
        </row>
        <row r="4929">
          <cell r="A4929">
            <v>91726</v>
          </cell>
          <cell r="B4929" t="str">
            <v>CARTUCHO PARA CONEXÃO EXOTERMICA CABO/ CABO</v>
          </cell>
          <cell r="H4929" t="str">
            <v>UN</v>
          </cell>
          <cell r="J4929">
            <v>102.95</v>
          </cell>
        </row>
        <row r="4930">
          <cell r="C4930">
            <v>2041</v>
          </cell>
          <cell r="D4930" t="str">
            <v>ELETRICISTA (SGSP)</v>
          </cell>
          <cell r="E4930" t="str">
            <v>H</v>
          </cell>
          <cell r="F4930">
            <v>26.73</v>
          </cell>
          <cell r="G4930">
            <v>1</v>
          </cell>
          <cell r="I4930">
            <v>26.733799999999999</v>
          </cell>
        </row>
        <row r="4931">
          <cell r="C4931">
            <v>61069</v>
          </cell>
          <cell r="D4931" t="str">
            <v>CARTUCHO PARA CONEXÃO EXOTÉRMICA CABO/CABO</v>
          </cell>
          <cell r="E4931" t="str">
            <v>Un</v>
          </cell>
          <cell r="F4931">
            <v>74.39</v>
          </cell>
          <cell r="G4931">
            <v>1</v>
          </cell>
          <cell r="I4931">
            <v>74.39</v>
          </cell>
        </row>
        <row r="4932">
          <cell r="C4932">
            <v>61072</v>
          </cell>
          <cell r="D4932" t="str">
            <v>MOLDE CLASSE B PARA CONEXÃO EXOTÉRMICA</v>
          </cell>
          <cell r="E4932" t="str">
            <v>Un</v>
          </cell>
          <cell r="F4932">
            <v>83.25</v>
          </cell>
          <cell r="G4932">
            <v>0.02</v>
          </cell>
          <cell r="I4932">
            <v>1.665</v>
          </cell>
        </row>
        <row r="4933">
          <cell r="C4933">
            <v>61074</v>
          </cell>
          <cell r="D4933" t="str">
            <v>ALICATE PARA MOLDE CLASSE B (CONEXÃO EXOTÉRMICA)</v>
          </cell>
          <cell r="E4933" t="str">
            <v>Un</v>
          </cell>
          <cell r="F4933">
            <v>82.02</v>
          </cell>
          <cell r="G4933">
            <v>2E-3</v>
          </cell>
          <cell r="I4933">
            <v>0.16400000000000001</v>
          </cell>
        </row>
        <row r="4934">
          <cell r="A4934">
            <v>91727</v>
          </cell>
          <cell r="B4934" t="str">
            <v>CARTUCHO PARA CONEXÃO EXOTERMICA CABO/ HASTE</v>
          </cell>
          <cell r="H4934" t="str">
            <v>UN</v>
          </cell>
          <cell r="J4934">
            <v>125.21</v>
          </cell>
        </row>
        <row r="4935">
          <cell r="C4935">
            <v>2041</v>
          </cell>
          <cell r="D4935" t="str">
            <v>ELETRICISTA (SGSP)</v>
          </cell>
          <cell r="E4935" t="str">
            <v>H</v>
          </cell>
          <cell r="F4935">
            <v>26.73</v>
          </cell>
          <cell r="G4935">
            <v>1</v>
          </cell>
          <cell r="I4935">
            <v>26.733799999999999</v>
          </cell>
        </row>
        <row r="4936">
          <cell r="C4936">
            <v>61070</v>
          </cell>
          <cell r="D4936" t="str">
            <v>CARTUCHO PARA CONEXÃO EXOTÉRMICA CABO/HASTE</v>
          </cell>
          <cell r="E4936" t="str">
            <v>Un</v>
          </cell>
          <cell r="F4936">
            <v>95.7</v>
          </cell>
          <cell r="G4936">
            <v>1</v>
          </cell>
          <cell r="I4936">
            <v>95.7</v>
          </cell>
        </row>
        <row r="4937">
          <cell r="C4937">
            <v>61073</v>
          </cell>
          <cell r="D4937" t="str">
            <v>MOLDE CLASSE C PARA CONEXÃO EXOTÉRMICA</v>
          </cell>
          <cell r="E4937" t="str">
            <v>Un</v>
          </cell>
          <cell r="F4937">
            <v>129.75</v>
          </cell>
          <cell r="G4937">
            <v>0.02</v>
          </cell>
          <cell r="I4937">
            <v>2.5950000000000002</v>
          </cell>
        </row>
        <row r="4938">
          <cell r="C4938">
            <v>61075</v>
          </cell>
          <cell r="D4938" t="str">
            <v>ALICATE PARA MOLDE CLASSE C (CONEXÃO EXOTÉRMICA)</v>
          </cell>
          <cell r="E4938" t="str">
            <v>Un</v>
          </cell>
          <cell r="F4938">
            <v>89.82</v>
          </cell>
          <cell r="G4938">
            <v>2E-3</v>
          </cell>
          <cell r="I4938">
            <v>0.17960000000000001</v>
          </cell>
        </row>
        <row r="4939">
          <cell r="A4939">
            <v>91728</v>
          </cell>
          <cell r="B4939" t="str">
            <v>CARTUCHO PARA CONEXÃO EXOTERMICA ESTRUTURA METÁLICA</v>
          </cell>
          <cell r="H4939" t="str">
            <v>UN</v>
          </cell>
          <cell r="J4939">
            <v>124.26</v>
          </cell>
        </row>
        <row r="4940">
          <cell r="C4940">
            <v>2041</v>
          </cell>
          <cell r="D4940" t="str">
            <v>ELETRICISTA (SGSP)</v>
          </cell>
          <cell r="E4940" t="str">
            <v>H</v>
          </cell>
          <cell r="F4940">
            <v>26.73</v>
          </cell>
          <cell r="G4940">
            <v>1</v>
          </cell>
          <cell r="I4940">
            <v>26.733799999999999</v>
          </cell>
        </row>
        <row r="4941">
          <cell r="C4941">
            <v>61071</v>
          </cell>
          <cell r="D4941" t="str">
            <v>CARTUCHO PARA CONEXÃO EXOTÉRMICA - ESTRUTURA METÁLICA</v>
          </cell>
          <cell r="E4941" t="str">
            <v>Un</v>
          </cell>
          <cell r="F4941">
            <v>95.7</v>
          </cell>
          <cell r="G4941">
            <v>1</v>
          </cell>
          <cell r="I4941">
            <v>95.7</v>
          </cell>
        </row>
        <row r="4942">
          <cell r="C4942">
            <v>61072</v>
          </cell>
          <cell r="D4942" t="str">
            <v>MOLDE CLASSE B PARA CONEXÃO EXOTÉRMICA</v>
          </cell>
          <cell r="E4942" t="str">
            <v>Un</v>
          </cell>
          <cell r="F4942">
            <v>83.25</v>
          </cell>
          <cell r="G4942">
            <v>0.02</v>
          </cell>
          <cell r="I4942">
            <v>1.665</v>
          </cell>
        </row>
        <row r="4943">
          <cell r="C4943">
            <v>61074</v>
          </cell>
          <cell r="D4943" t="str">
            <v>ALICATE PARA MOLDE CLASSE B (CONEXÃO EXOTÉRMICA)</v>
          </cell>
          <cell r="E4943" t="str">
            <v>Un</v>
          </cell>
          <cell r="F4943">
            <v>82.02</v>
          </cell>
          <cell r="G4943">
            <v>2E-3</v>
          </cell>
          <cell r="I4943">
            <v>0.16400000000000001</v>
          </cell>
        </row>
        <row r="4944">
          <cell r="A4944">
            <v>91729</v>
          </cell>
          <cell r="B4944" t="str">
            <v>PLACA DE AVISO DE POLIESTIRENO 30X40 E 2MM</v>
          </cell>
          <cell r="H4944" t="str">
            <v>UN</v>
          </cell>
          <cell r="J4944">
            <v>65.23</v>
          </cell>
        </row>
        <row r="4945">
          <cell r="C4945">
            <v>2099</v>
          </cell>
          <cell r="D4945" t="str">
            <v>SERVENTE (SGSP)</v>
          </cell>
          <cell r="E4945" t="str">
            <v>H</v>
          </cell>
          <cell r="F4945">
            <v>19.59</v>
          </cell>
          <cell r="G4945">
            <v>0.5</v>
          </cell>
          <cell r="I4945">
            <v>9.7964000000000002</v>
          </cell>
        </row>
        <row r="4946">
          <cell r="C4946">
            <v>61076</v>
          </cell>
          <cell r="D4946" t="str">
            <v>PLACA AVISO DE POLIESTIRENO - 30 X 40 CM - E= 2 MM</v>
          </cell>
          <cell r="E4946" t="str">
            <v>Un</v>
          </cell>
          <cell r="F4946">
            <v>55.43</v>
          </cell>
          <cell r="G4946">
            <v>1</v>
          </cell>
          <cell r="I4946">
            <v>55.43</v>
          </cell>
        </row>
        <row r="4947">
          <cell r="A4947">
            <v>91730</v>
          </cell>
          <cell r="B4947" t="str">
            <v>BOLSA EM LONA PARA LUVA ISOLANTE</v>
          </cell>
          <cell r="H4947" t="str">
            <v>UN</v>
          </cell>
          <cell r="J4947">
            <v>32.76</v>
          </cell>
        </row>
        <row r="4948">
          <cell r="C4948">
            <v>61043</v>
          </cell>
          <cell r="D4948" t="str">
            <v>BOLSA EM LONA PARA FERRAMENTAS - TIPO TIRACOLO</v>
          </cell>
          <cell r="E4948" t="str">
            <v>Un</v>
          </cell>
          <cell r="F4948">
            <v>32.76</v>
          </cell>
          <cell r="G4948">
            <v>1</v>
          </cell>
          <cell r="I4948">
            <v>32.76</v>
          </cell>
        </row>
        <row r="4949">
          <cell r="A4949">
            <v>91731</v>
          </cell>
          <cell r="B4949" t="str">
            <v>CAIXA DE MADEIRA PARA ARMAZENAMENTO DE LUVA ISOLANTE</v>
          </cell>
          <cell r="H4949" t="str">
            <v>UN</v>
          </cell>
          <cell r="J4949">
            <v>71.37</v>
          </cell>
        </row>
        <row r="4950">
          <cell r="C4950">
            <v>61084</v>
          </cell>
          <cell r="D4950" t="str">
            <v>CAIXA DE MADEIRA PARA ARMAZENAMENTO DE LUVA ISOLANTE</v>
          </cell>
          <cell r="E4950" t="str">
            <v>Un</v>
          </cell>
          <cell r="F4950">
            <v>71.37</v>
          </cell>
          <cell r="G4950">
            <v>1</v>
          </cell>
          <cell r="I4950">
            <v>71.37</v>
          </cell>
        </row>
        <row r="4951">
          <cell r="A4951">
            <v>91732</v>
          </cell>
          <cell r="B4951" t="str">
            <v>TRANSFORMADOR DE CORRENTE PARA PROTEÇÃO RELAÇÃO 50:5A</v>
          </cell>
          <cell r="H4951" t="str">
            <v>UN</v>
          </cell>
          <cell r="J4951">
            <v>1136.29</v>
          </cell>
        </row>
        <row r="4952">
          <cell r="C4952">
            <v>1037</v>
          </cell>
          <cell r="D4952" t="str">
            <v>ELETROTÉCNICO MONTADOR (SGSP)</v>
          </cell>
          <cell r="E4952" t="str">
            <v>H</v>
          </cell>
          <cell r="F4952">
            <v>44.05</v>
          </cell>
          <cell r="G4952">
            <v>0.3</v>
          </cell>
          <cell r="I4952">
            <v>13.216100000000001</v>
          </cell>
        </row>
        <row r="4953">
          <cell r="C4953">
            <v>2041</v>
          </cell>
          <cell r="D4953" t="str">
            <v>ELETRICISTA (SGSP)</v>
          </cell>
          <cell r="E4953" t="str">
            <v>H</v>
          </cell>
          <cell r="F4953">
            <v>26.73</v>
          </cell>
          <cell r="G4953">
            <v>1</v>
          </cell>
          <cell r="I4953">
            <v>26.733799999999999</v>
          </cell>
        </row>
        <row r="4954">
          <cell r="C4954">
            <v>2044</v>
          </cell>
          <cell r="D4954" t="str">
            <v>AJUDANTE DE ELETRICISTA (SGSP)</v>
          </cell>
          <cell r="E4954" t="str">
            <v>H</v>
          </cell>
          <cell r="F4954">
            <v>19.559999999999999</v>
          </cell>
          <cell r="G4954">
            <v>2</v>
          </cell>
          <cell r="I4954">
            <v>39.134</v>
          </cell>
        </row>
        <row r="4955">
          <cell r="C4955">
            <v>61100</v>
          </cell>
          <cell r="D4955" t="str">
            <v>TRANSFORMADOR DE CORRENTE PARA PROTEÇÃO DE INSTALAÇÃO PRIMÁRIA RELAÇÃO 50:5 A</v>
          </cell>
          <cell r="E4955" t="str">
            <v>Un</v>
          </cell>
          <cell r="F4955">
            <v>1057.21</v>
          </cell>
          <cell r="G4955">
            <v>1</v>
          </cell>
          <cell r="I4955">
            <v>1057.21</v>
          </cell>
        </row>
        <row r="4956">
          <cell r="A4956">
            <v>91733</v>
          </cell>
          <cell r="B4956" t="str">
            <v>TRANSFORMADOR DE CORRENTE PARA PROTEÇÃO RELAÇÃO 75:5A</v>
          </cell>
          <cell r="H4956" t="str">
            <v>UN</v>
          </cell>
          <cell r="J4956">
            <v>1133.94</v>
          </cell>
        </row>
        <row r="4957">
          <cell r="C4957">
            <v>1037</v>
          </cell>
          <cell r="D4957" t="str">
            <v>ELETROTÉCNICO MONTADOR (SGSP)</v>
          </cell>
          <cell r="E4957" t="str">
            <v>H</v>
          </cell>
          <cell r="F4957">
            <v>44.05</v>
          </cell>
          <cell r="G4957">
            <v>0.3</v>
          </cell>
          <cell r="I4957">
            <v>13.216100000000001</v>
          </cell>
        </row>
        <row r="4958">
          <cell r="C4958">
            <v>2041</v>
          </cell>
          <cell r="D4958" t="str">
            <v>ELETRICISTA (SGSP)</v>
          </cell>
          <cell r="E4958" t="str">
            <v>H</v>
          </cell>
          <cell r="F4958">
            <v>26.73</v>
          </cell>
          <cell r="G4958">
            <v>1</v>
          </cell>
          <cell r="I4958">
            <v>26.733799999999999</v>
          </cell>
        </row>
        <row r="4959">
          <cell r="C4959">
            <v>2044</v>
          </cell>
          <cell r="D4959" t="str">
            <v>AJUDANTE DE ELETRICISTA (SGSP)</v>
          </cell>
          <cell r="E4959" t="str">
            <v>H</v>
          </cell>
          <cell r="F4959">
            <v>19.559999999999999</v>
          </cell>
          <cell r="G4959">
            <v>2</v>
          </cell>
          <cell r="I4959">
            <v>39.134</v>
          </cell>
        </row>
        <row r="4960">
          <cell r="C4960">
            <v>61101</v>
          </cell>
          <cell r="D4960" t="str">
            <v>TRANSFORMADOR DE CORRENTE PARA PROTEÇÃO DE INSTALAÇÃO PRIMÁRIA RELAÇÃO 75:5 A</v>
          </cell>
          <cell r="E4960" t="str">
            <v>Un</v>
          </cell>
          <cell r="F4960">
            <v>1054.8599999999999</v>
          </cell>
          <cell r="G4960">
            <v>1</v>
          </cell>
          <cell r="I4960">
            <v>1054.8599999999999</v>
          </cell>
        </row>
        <row r="4961">
          <cell r="A4961">
            <v>91734</v>
          </cell>
          <cell r="B4961" t="str">
            <v>TRANSFORMADOR DE CORRENTE PARA PROTEÇÃO RELAÇÃO 100:5A</v>
          </cell>
          <cell r="H4961" t="str">
            <v>UN</v>
          </cell>
          <cell r="J4961">
            <v>1139.4100000000001</v>
          </cell>
        </row>
        <row r="4962">
          <cell r="C4962">
            <v>1037</v>
          </cell>
          <cell r="D4962" t="str">
            <v>ELETROTÉCNICO MONTADOR (SGSP)</v>
          </cell>
          <cell r="E4962" t="str">
            <v>H</v>
          </cell>
          <cell r="F4962">
            <v>44.05</v>
          </cell>
          <cell r="G4962">
            <v>0.3</v>
          </cell>
          <cell r="I4962">
            <v>13.216100000000001</v>
          </cell>
        </row>
        <row r="4963">
          <cell r="C4963">
            <v>2041</v>
          </cell>
          <cell r="D4963" t="str">
            <v>ELETRICISTA (SGSP)</v>
          </cell>
          <cell r="E4963" t="str">
            <v>H</v>
          </cell>
          <cell r="F4963">
            <v>26.73</v>
          </cell>
          <cell r="G4963">
            <v>1</v>
          </cell>
          <cell r="I4963">
            <v>26.733799999999999</v>
          </cell>
        </row>
        <row r="4964">
          <cell r="C4964">
            <v>2044</v>
          </cell>
          <cell r="D4964" t="str">
            <v>AJUDANTE DE ELETRICISTA (SGSP)</v>
          </cell>
          <cell r="E4964" t="str">
            <v>H</v>
          </cell>
          <cell r="F4964">
            <v>19.559999999999999</v>
          </cell>
          <cell r="G4964">
            <v>2</v>
          </cell>
          <cell r="I4964">
            <v>39.134</v>
          </cell>
        </row>
        <row r="4965">
          <cell r="C4965">
            <v>61102</v>
          </cell>
          <cell r="D4965" t="str">
            <v>TRANSFORMADOR DE CORRENTE PARA PROTEÇÃO DE INSTALAÇÃO PRIMÁRIA RELAÇÃO 100:5 A</v>
          </cell>
          <cell r="E4965" t="str">
            <v>Un</v>
          </cell>
          <cell r="F4965">
            <v>1060.33</v>
          </cell>
          <cell r="G4965">
            <v>1</v>
          </cell>
          <cell r="I4965">
            <v>1060.33</v>
          </cell>
        </row>
        <row r="4966">
          <cell r="A4966">
            <v>92010</v>
          </cell>
          <cell r="B4966" t="str">
            <v>LC.02 - ILUMINAÇÃO DE QUADRA COM POSTE CONCRETO TUBULAR H LIV.=10M COM 3 PROJETORES VAPOR MERCÚRIO 400W</v>
          </cell>
          <cell r="H4966" t="str">
            <v>CJ</v>
          </cell>
          <cell r="J4966">
            <v>5449.86</v>
          </cell>
        </row>
        <row r="4967">
          <cell r="C4967">
            <v>2013</v>
          </cell>
          <cell r="D4967" t="str">
            <v>CARPINTEIRO (SGSP)</v>
          </cell>
          <cell r="E4967" t="str">
            <v>H</v>
          </cell>
          <cell r="F4967">
            <v>24.1</v>
          </cell>
          <cell r="G4967">
            <v>6</v>
          </cell>
          <cell r="I4967">
            <v>144.6258</v>
          </cell>
        </row>
        <row r="4968">
          <cell r="C4968">
            <v>2020</v>
          </cell>
          <cell r="D4968" t="str">
            <v>PEDREIRO (SGSP)</v>
          </cell>
          <cell r="E4968" t="str">
            <v>H</v>
          </cell>
          <cell r="F4968">
            <v>24.28</v>
          </cell>
          <cell r="G4968">
            <v>3</v>
          </cell>
          <cell r="I4968">
            <v>72.854200000000006</v>
          </cell>
        </row>
        <row r="4969">
          <cell r="C4969">
            <v>2041</v>
          </cell>
          <cell r="D4969" t="str">
            <v>ELETRICISTA (SGSP)</v>
          </cell>
          <cell r="E4969" t="str">
            <v>H</v>
          </cell>
          <cell r="F4969">
            <v>26.73</v>
          </cell>
          <cell r="G4969">
            <v>16</v>
          </cell>
          <cell r="I4969">
            <v>427.74169999999998</v>
          </cell>
        </row>
        <row r="4970">
          <cell r="C4970">
            <v>2044</v>
          </cell>
          <cell r="D4970" t="str">
            <v>AJUDANTE DE ELETRICISTA (SGSP)</v>
          </cell>
          <cell r="E4970" t="str">
            <v>H</v>
          </cell>
          <cell r="F4970">
            <v>19.559999999999999</v>
          </cell>
          <cell r="G4970">
            <v>28</v>
          </cell>
          <cell r="I4970">
            <v>547.87649999999996</v>
          </cell>
        </row>
        <row r="4971">
          <cell r="C4971">
            <v>2099</v>
          </cell>
          <cell r="D4971" t="str">
            <v>SERVENTE (SGSP)</v>
          </cell>
          <cell r="E4971" t="str">
            <v>H</v>
          </cell>
          <cell r="F4971">
            <v>19.59</v>
          </cell>
          <cell r="G4971">
            <v>2.46</v>
          </cell>
          <cell r="I4971">
            <v>48.1982</v>
          </cell>
        </row>
        <row r="4972">
          <cell r="C4972">
            <v>10608</v>
          </cell>
          <cell r="D4972" t="str">
            <v>CONCRETO FCK=15MPA C/ BRITA 2</v>
          </cell>
          <cell r="E4972" t="str">
            <v>M3</v>
          </cell>
          <cell r="F4972">
            <v>346.87</v>
          </cell>
          <cell r="G4972">
            <v>0.70599999999999996</v>
          </cell>
          <cell r="I4972">
            <v>244.89070000000001</v>
          </cell>
        </row>
        <row r="4973">
          <cell r="C4973">
            <v>10648</v>
          </cell>
          <cell r="D4973" t="str">
            <v>ARGAMASSA MISTA COM AREIA GROSSA 1:2:8</v>
          </cell>
          <cell r="E4973" t="str">
            <v>M3</v>
          </cell>
          <cell r="F4973">
            <v>582.22</v>
          </cell>
          <cell r="G4973">
            <v>5.5E-2</v>
          </cell>
          <cell r="I4973">
            <v>32.022100000000002</v>
          </cell>
        </row>
        <row r="4974">
          <cell r="C4974">
            <v>11021</v>
          </cell>
          <cell r="D4974" t="str">
            <v>COMPENSADO RESINADO 12MM COLA BRANCA - CHAPA DE 2,20 X 1,10 M</v>
          </cell>
          <cell r="E4974" t="str">
            <v>M2</v>
          </cell>
          <cell r="F4974">
            <v>37.380000000000003</v>
          </cell>
          <cell r="G4974">
            <v>0.6</v>
          </cell>
          <cell r="I4974">
            <v>22.428000000000001</v>
          </cell>
        </row>
        <row r="4975">
          <cell r="C4975">
            <v>11070</v>
          </cell>
          <cell r="D4975" t="str">
            <v>PINUS - TÁBUA DE 1" X 12" - BRUTA</v>
          </cell>
          <cell r="E4975" t="str">
            <v>M</v>
          </cell>
          <cell r="F4975">
            <v>12.51</v>
          </cell>
          <cell r="G4975">
            <v>1</v>
          </cell>
          <cell r="I4975">
            <v>12.51</v>
          </cell>
        </row>
        <row r="4976">
          <cell r="C4976">
            <v>11510</v>
          </cell>
          <cell r="D4976" t="str">
            <v>AÇO CA-50A OU B - MÉDIA BITOLAS</v>
          </cell>
          <cell r="E4976" t="str">
            <v>KG</v>
          </cell>
          <cell r="F4976">
            <v>7.86</v>
          </cell>
          <cell r="G4976">
            <v>8</v>
          </cell>
          <cell r="I4976">
            <v>62.915199999999999</v>
          </cell>
        </row>
        <row r="4977">
          <cell r="C4977">
            <v>12580</v>
          </cell>
          <cell r="D4977" t="str">
            <v>TIJOLO MAÇICO DE BARRO COMUM</v>
          </cell>
          <cell r="E4977" t="str">
            <v>Un</v>
          </cell>
          <cell r="F4977">
            <v>0.5</v>
          </cell>
          <cell r="G4977">
            <v>185</v>
          </cell>
          <cell r="I4977">
            <v>92.5</v>
          </cell>
        </row>
        <row r="4978">
          <cell r="C4978">
            <v>52432</v>
          </cell>
          <cell r="D4978" t="str">
            <v>ELETRODUTO DE PVC ROSCÁVEL DN: 1"</v>
          </cell>
          <cell r="E4978" t="str">
            <v>M</v>
          </cell>
          <cell r="F4978">
            <v>8.93</v>
          </cell>
          <cell r="G4978">
            <v>2</v>
          </cell>
          <cell r="I4978">
            <v>17.86</v>
          </cell>
        </row>
        <row r="4979">
          <cell r="C4979">
            <v>52865</v>
          </cell>
          <cell r="D4979" t="str">
            <v>CABO 2;50 MM2 - ISOLAMENTO P/ 0;7 KV - FLEXÍVEL</v>
          </cell>
          <cell r="E4979" t="str">
            <v>M</v>
          </cell>
          <cell r="F4979">
            <v>2.5099999999999998</v>
          </cell>
          <cell r="G4979">
            <v>10</v>
          </cell>
          <cell r="I4979">
            <v>25.1</v>
          </cell>
        </row>
        <row r="4980">
          <cell r="C4980">
            <v>52866</v>
          </cell>
          <cell r="D4980" t="str">
            <v>CABO 4;00 MM2 - ISOLAMENTO P/ 0;7 KV - FLEXÍVEL</v>
          </cell>
          <cell r="E4980" t="str">
            <v>M</v>
          </cell>
          <cell r="F4980">
            <v>3.98</v>
          </cell>
          <cell r="G4980">
            <v>40</v>
          </cell>
          <cell r="I4980">
            <v>159.19999999999999</v>
          </cell>
        </row>
        <row r="4981">
          <cell r="C4981">
            <v>54866</v>
          </cell>
          <cell r="D4981" t="str">
            <v>CONDULETE DE ALUMÍNIO TIPO C COM TAMPA - 1 1/2"</v>
          </cell>
          <cell r="E4981" t="str">
            <v>Un</v>
          </cell>
          <cell r="F4981">
            <v>33.51</v>
          </cell>
          <cell r="G4981">
            <v>1</v>
          </cell>
          <cell r="I4981">
            <v>33.51</v>
          </cell>
        </row>
        <row r="4982">
          <cell r="C4982">
            <v>55675</v>
          </cell>
          <cell r="D4982" t="str">
            <v>PROJETOR ALUMÍNIO FUNDIDO C/ VIDRO P/ LÂMPADA ATÉ 500W</v>
          </cell>
          <cell r="E4982" t="str">
            <v>Un</v>
          </cell>
          <cell r="F4982">
            <v>448.75</v>
          </cell>
          <cell r="G4982">
            <v>3</v>
          </cell>
          <cell r="I4982">
            <v>1346.25</v>
          </cell>
        </row>
        <row r="4983">
          <cell r="C4983">
            <v>56047</v>
          </cell>
          <cell r="D4983" t="str">
            <v>REATOR PARA LÂMPADA VAPOR DE MERCÚRIO - 400W / 220V</v>
          </cell>
          <cell r="E4983" t="str">
            <v>Un</v>
          </cell>
          <cell r="F4983">
            <v>83.28</v>
          </cell>
          <cell r="G4983">
            <v>3</v>
          </cell>
          <cell r="I4983">
            <v>249.84</v>
          </cell>
        </row>
        <row r="4984">
          <cell r="C4984">
            <v>56441</v>
          </cell>
          <cell r="D4984" t="str">
            <v>LÂMPADA VAPOR DE MERCÚRIO - 220V - 400W</v>
          </cell>
          <cell r="E4984" t="str">
            <v>Un</v>
          </cell>
          <cell r="F4984">
            <v>104.58</v>
          </cell>
          <cell r="G4984">
            <v>3</v>
          </cell>
          <cell r="I4984">
            <v>313.74</v>
          </cell>
        </row>
        <row r="4985">
          <cell r="C4985">
            <v>58005</v>
          </cell>
          <cell r="D4985" t="str">
            <v>TERMINAL DE PRESSÃO PARA CABO  10MM2</v>
          </cell>
          <cell r="E4985" t="str">
            <v>Un</v>
          </cell>
          <cell r="F4985">
            <v>5.69</v>
          </cell>
          <cell r="G4985">
            <v>6</v>
          </cell>
          <cell r="I4985">
            <v>34.14</v>
          </cell>
        </row>
        <row r="4986">
          <cell r="C4986">
            <v>58634</v>
          </cell>
          <cell r="D4986" t="str">
            <v>POSTE DE CONCRETO CIRCULAR RETO - H=12,00M/200DAM</v>
          </cell>
          <cell r="E4986" t="str">
            <v>Un</v>
          </cell>
          <cell r="F4986">
            <v>1368.24</v>
          </cell>
          <cell r="G4986">
            <v>1</v>
          </cell>
          <cell r="I4986">
            <v>1368.24</v>
          </cell>
        </row>
        <row r="4987">
          <cell r="C4987">
            <v>59001</v>
          </cell>
          <cell r="D4987" t="str">
            <v>CRUZETA DE FERRO GALVANIZADO PARA 3 PROJETORES</v>
          </cell>
          <cell r="E4987" t="str">
            <v>Un</v>
          </cell>
          <cell r="F4987">
            <v>193.42</v>
          </cell>
          <cell r="G4987">
            <v>1</v>
          </cell>
          <cell r="I4987">
            <v>193.42</v>
          </cell>
        </row>
        <row r="4988">
          <cell r="A4988">
            <v>92011</v>
          </cell>
          <cell r="B4988" t="str">
            <v>ILUMINAÇÃO DE QUADRA COM POSTE DE CONCRETO TUBULAR, ALT. UTIL 10M COM 3 PROJETORES COM LÂMPADA DE LED 100W, INCLUSIVE CAIXA DE INSPEÇÃO DE ALVENARIA 40X40X40CM DE 1 TIJOLO COM TAMPA DE CONCRETO</v>
          </cell>
          <cell r="H4988" t="str">
            <v>CJ</v>
          </cell>
          <cell r="J4988">
            <v>3589.3</v>
          </cell>
        </row>
        <row r="4989">
          <cell r="C4989">
            <v>2013</v>
          </cell>
          <cell r="D4989" t="str">
            <v>CARPINTEIRO (SGSP)</v>
          </cell>
          <cell r="E4989" t="str">
            <v>H</v>
          </cell>
          <cell r="F4989">
            <v>24.1</v>
          </cell>
          <cell r="G4989">
            <v>6</v>
          </cell>
          <cell r="I4989">
            <v>144.6258</v>
          </cell>
        </row>
        <row r="4990">
          <cell r="C4990">
            <v>2020</v>
          </cell>
          <cell r="D4990" t="str">
            <v>PEDREIRO (SGSP)</v>
          </cell>
          <cell r="E4990" t="str">
            <v>H</v>
          </cell>
          <cell r="F4990">
            <v>24.28</v>
          </cell>
          <cell r="G4990">
            <v>3</v>
          </cell>
          <cell r="I4990">
            <v>72.854200000000006</v>
          </cell>
        </row>
        <row r="4991">
          <cell r="C4991">
            <v>2041</v>
          </cell>
          <cell r="D4991" t="str">
            <v>ELETRICISTA (SGSP)</v>
          </cell>
          <cell r="E4991" t="str">
            <v>H</v>
          </cell>
          <cell r="F4991">
            <v>26.73</v>
          </cell>
          <cell r="G4991">
            <v>16</v>
          </cell>
          <cell r="I4991">
            <v>427.74169999999998</v>
          </cell>
        </row>
        <row r="4992">
          <cell r="C4992">
            <v>2044</v>
          </cell>
          <cell r="D4992" t="str">
            <v>AJUDANTE DE ELETRICISTA (SGSP)</v>
          </cell>
          <cell r="E4992" t="str">
            <v>H</v>
          </cell>
          <cell r="F4992">
            <v>19.559999999999999</v>
          </cell>
          <cell r="G4992">
            <v>28</v>
          </cell>
          <cell r="I4992">
            <v>547.87649999999996</v>
          </cell>
        </row>
        <row r="4993">
          <cell r="C4993">
            <v>2099</v>
          </cell>
          <cell r="D4993" t="str">
            <v>SERVENTE (SGSP)</v>
          </cell>
          <cell r="E4993" t="str">
            <v>H</v>
          </cell>
          <cell r="F4993">
            <v>19.59</v>
          </cell>
          <cell r="G4993">
            <v>2.46</v>
          </cell>
          <cell r="I4993">
            <v>48.1982</v>
          </cell>
        </row>
        <row r="4994">
          <cell r="C4994">
            <v>10608</v>
          </cell>
          <cell r="D4994" t="str">
            <v>CONCRETO FCK=15MPA C/ BRITA 2</v>
          </cell>
          <cell r="E4994" t="str">
            <v>M3</v>
          </cell>
          <cell r="F4994">
            <v>346.87</v>
          </cell>
          <cell r="G4994">
            <v>0.70599999999999996</v>
          </cell>
          <cell r="I4994">
            <v>244.89070000000001</v>
          </cell>
        </row>
        <row r="4995">
          <cell r="C4995">
            <v>10648</v>
          </cell>
          <cell r="D4995" t="str">
            <v>ARGAMASSA MISTA COM AREIA GROSSA 1:2:8</v>
          </cell>
          <cell r="E4995" t="str">
            <v>M3</v>
          </cell>
          <cell r="F4995">
            <v>582.22</v>
          </cell>
          <cell r="G4995">
            <v>5.5E-2</v>
          </cell>
          <cell r="I4995">
            <v>32.022100000000002</v>
          </cell>
        </row>
        <row r="4996">
          <cell r="C4996">
            <v>11021</v>
          </cell>
          <cell r="D4996" t="str">
            <v>COMPENSADO RESINADO 12MM COLA BRANCA - CHAPA DE 2,20 X 1,10 M</v>
          </cell>
          <cell r="E4996" t="str">
            <v>M2</v>
          </cell>
          <cell r="F4996">
            <v>37.380000000000003</v>
          </cell>
          <cell r="G4996">
            <v>0.6</v>
          </cell>
          <cell r="I4996">
            <v>22.428000000000001</v>
          </cell>
        </row>
        <row r="4997">
          <cell r="C4997">
            <v>11070</v>
          </cell>
          <cell r="D4997" t="str">
            <v>PINUS - TÁBUA DE 1" X 12" - BRUTA</v>
          </cell>
          <cell r="E4997" t="str">
            <v>M</v>
          </cell>
          <cell r="F4997">
            <v>12.51</v>
          </cell>
          <cell r="G4997">
            <v>1</v>
          </cell>
          <cell r="I4997">
            <v>12.51</v>
          </cell>
        </row>
        <row r="4998">
          <cell r="C4998">
            <v>11510</v>
          </cell>
          <cell r="D4998" t="str">
            <v>AÇO CA-50A OU B - MÉDIA BITOLAS</v>
          </cell>
          <cell r="E4998" t="str">
            <v>KG</v>
          </cell>
          <cell r="F4998">
            <v>7.86</v>
          </cell>
          <cell r="G4998">
            <v>8</v>
          </cell>
          <cell r="I4998">
            <v>62.915199999999999</v>
          </cell>
        </row>
        <row r="4999">
          <cell r="C4999">
            <v>12580</v>
          </cell>
          <cell r="D4999" t="str">
            <v>TIJOLO MAÇICO DE BARRO COMUM</v>
          </cell>
          <cell r="E4999" t="str">
            <v>Un</v>
          </cell>
          <cell r="F4999">
            <v>0.5</v>
          </cell>
          <cell r="G4999">
            <v>185</v>
          </cell>
          <cell r="I4999">
            <v>92.5</v>
          </cell>
        </row>
        <row r="5000">
          <cell r="C5000">
            <v>52865</v>
          </cell>
          <cell r="D5000" t="str">
            <v>CABO 2;50 MM2 - ISOLAMENTO P/ 0;7 KV - FLEXÍVEL</v>
          </cell>
          <cell r="E5000" t="str">
            <v>M</v>
          </cell>
          <cell r="F5000">
            <v>2.5099999999999998</v>
          </cell>
          <cell r="G5000">
            <v>40</v>
          </cell>
          <cell r="I5000">
            <v>100.4</v>
          </cell>
        </row>
        <row r="5001">
          <cell r="C5001">
            <v>55677</v>
          </cell>
          <cell r="D5001" t="str">
            <v>PROJETOR PARA USO EXTERNO PARA LAMPADA DE LED DE 100 W COM LAMPADA - FORMATO RETANGULAR, CORPO DE ALUMINIO E DIFUSOR DE VIDRO- PROTOTIPO COMERCIAL  (INTRAL )</v>
          </cell>
          <cell r="E5001" t="str">
            <v>Un</v>
          </cell>
          <cell r="F5001">
            <v>218.68</v>
          </cell>
          <cell r="G5001">
            <v>1</v>
          </cell>
          <cell r="I5001">
            <v>218.68</v>
          </cell>
        </row>
        <row r="5002">
          <cell r="C5002">
            <v>58634</v>
          </cell>
          <cell r="D5002" t="str">
            <v>POSTE DE CONCRETO CIRCULAR RETO - H=12,00M/200DAM</v>
          </cell>
          <cell r="E5002" t="str">
            <v>Un</v>
          </cell>
          <cell r="F5002">
            <v>1368.24</v>
          </cell>
          <cell r="G5002">
            <v>1</v>
          </cell>
          <cell r="I5002">
            <v>1368.24</v>
          </cell>
        </row>
        <row r="5003">
          <cell r="C5003">
            <v>59001</v>
          </cell>
          <cell r="D5003" t="str">
            <v>CRUZETA DE FERRO GALVANIZADO PARA 3 PROJETORES</v>
          </cell>
          <cell r="E5003" t="str">
            <v>Un</v>
          </cell>
          <cell r="F5003">
            <v>193.42</v>
          </cell>
          <cell r="G5003">
            <v>1</v>
          </cell>
          <cell r="I5003">
            <v>193.42</v>
          </cell>
        </row>
        <row r="5004">
          <cell r="A5004">
            <v>92033</v>
          </cell>
          <cell r="B5004" t="str">
            <v>POSTE DE AÇO GALVANIZADO TIPO RETO, FLANGEADO H=5M COM LUMINÁRIA HERMÉTICA EM ALUMÍNIO FUNDIDO PARA LÂMPADA DE VAPOR DE MERCÚRIO DE 250W - COM APROVAÇÃO DE ILUME/ PMSP</v>
          </cell>
          <cell r="H5004" t="str">
            <v>UN</v>
          </cell>
          <cell r="J5004">
            <v>2270.87</v>
          </cell>
        </row>
        <row r="5005">
          <cell r="C5005">
            <v>1037</v>
          </cell>
          <cell r="D5005" t="str">
            <v>ELETROTÉCNICO MONTADOR (SGSP)</v>
          </cell>
          <cell r="E5005" t="str">
            <v>H</v>
          </cell>
          <cell r="F5005">
            <v>44.05</v>
          </cell>
          <cell r="G5005">
            <v>2</v>
          </cell>
          <cell r="I5005">
            <v>88.107600000000005</v>
          </cell>
        </row>
        <row r="5006">
          <cell r="C5006">
            <v>2020</v>
          </cell>
          <cell r="D5006" t="str">
            <v>PEDREIRO (SGSP)</v>
          </cell>
          <cell r="E5006" t="str">
            <v>H</v>
          </cell>
          <cell r="F5006">
            <v>24.28</v>
          </cell>
          <cell r="G5006">
            <v>0.75</v>
          </cell>
          <cell r="I5006">
            <v>18.2135</v>
          </cell>
        </row>
        <row r="5007">
          <cell r="C5007">
            <v>2041</v>
          </cell>
          <cell r="D5007" t="str">
            <v>ELETRICISTA (SGSP)</v>
          </cell>
          <cell r="E5007" t="str">
            <v>H</v>
          </cell>
          <cell r="F5007">
            <v>26.73</v>
          </cell>
          <cell r="G5007">
            <v>6</v>
          </cell>
          <cell r="I5007">
            <v>160.40309999999999</v>
          </cell>
        </row>
        <row r="5008">
          <cell r="C5008">
            <v>2044</v>
          </cell>
          <cell r="D5008" t="str">
            <v>AJUDANTE DE ELETRICISTA (SGSP)</v>
          </cell>
          <cell r="E5008" t="str">
            <v>H</v>
          </cell>
          <cell r="F5008">
            <v>19.559999999999999</v>
          </cell>
          <cell r="G5008">
            <v>18</v>
          </cell>
          <cell r="I5008">
            <v>352.2063</v>
          </cell>
        </row>
        <row r="5009">
          <cell r="C5009">
            <v>2099</v>
          </cell>
          <cell r="D5009" t="str">
            <v>SERVENTE (SGSP)</v>
          </cell>
          <cell r="E5009" t="str">
            <v>H</v>
          </cell>
          <cell r="F5009">
            <v>19.59</v>
          </cell>
          <cell r="G5009">
            <v>3.75</v>
          </cell>
          <cell r="I5009">
            <v>73.472999999999999</v>
          </cell>
        </row>
        <row r="5010">
          <cell r="C5010">
            <v>10612</v>
          </cell>
          <cell r="D5010" t="str">
            <v>CONCRETO FCK=20MPA C/ BRITA 2</v>
          </cell>
          <cell r="E5010" t="str">
            <v>M3</v>
          </cell>
          <cell r="F5010">
            <v>363.18</v>
          </cell>
          <cell r="G5010">
            <v>0.111</v>
          </cell>
          <cell r="I5010">
            <v>40.3127</v>
          </cell>
        </row>
        <row r="5011">
          <cell r="C5011">
            <v>50009</v>
          </cell>
          <cell r="D5011" t="str">
            <v>POSTE DE AÇO GALVANIZADO - RETO - FLANGEADO - H= 5,00M</v>
          </cell>
          <cell r="E5011" t="str">
            <v>Un</v>
          </cell>
          <cell r="F5011">
            <v>861.04</v>
          </cell>
          <cell r="G5011">
            <v>1</v>
          </cell>
          <cell r="I5011">
            <v>861.04</v>
          </cell>
        </row>
        <row r="5012">
          <cell r="C5012">
            <v>52431</v>
          </cell>
          <cell r="D5012" t="str">
            <v>ELETRODUTO DE PVC ROSCÁVEL DN: 3/4"</v>
          </cell>
          <cell r="E5012" t="str">
            <v>M</v>
          </cell>
          <cell r="F5012">
            <v>5.88</v>
          </cell>
          <cell r="G5012">
            <v>2</v>
          </cell>
          <cell r="I5012">
            <v>11.76</v>
          </cell>
        </row>
        <row r="5013">
          <cell r="C5013">
            <v>52865</v>
          </cell>
          <cell r="D5013" t="str">
            <v>CABO 2;50 MM2 - ISOLAMENTO P/ 0;7 KV - FLEXÍVEL</v>
          </cell>
          <cell r="E5013" t="str">
            <v>M</v>
          </cell>
          <cell r="F5013">
            <v>2.5099999999999998</v>
          </cell>
          <cell r="G5013">
            <v>20</v>
          </cell>
          <cell r="I5013">
            <v>50.2</v>
          </cell>
        </row>
        <row r="5014">
          <cell r="C5014">
            <v>54863</v>
          </cell>
          <cell r="D5014" t="str">
            <v>CONDULETE DE ALUMÍNIO TIPO C COM TAMPA - 3/4"</v>
          </cell>
          <cell r="E5014" t="str">
            <v>Un</v>
          </cell>
          <cell r="F5014">
            <v>14.07</v>
          </cell>
          <cell r="G5014">
            <v>1</v>
          </cell>
          <cell r="I5014">
            <v>14.07</v>
          </cell>
        </row>
        <row r="5015">
          <cell r="C5015">
            <v>55661</v>
          </cell>
          <cell r="D5015" t="str">
            <v>LUMINÁRIA PARA ILUMINAÇÃO PÚBLICA PARA LÂMPADA ATÉ 250 W, COM APROVAÇÃO DE ILUME/PMSP</v>
          </cell>
          <cell r="E5015" t="str">
            <v>Un</v>
          </cell>
          <cell r="F5015">
            <v>471.77</v>
          </cell>
          <cell r="G5015">
            <v>1</v>
          </cell>
          <cell r="I5015">
            <v>471.77</v>
          </cell>
        </row>
        <row r="5016">
          <cell r="C5016">
            <v>56046</v>
          </cell>
          <cell r="D5016" t="str">
            <v>REATOR PARA LÂMPADA VAPOR DE MERCÚRIO - 250W / 220V</v>
          </cell>
          <cell r="E5016" t="str">
            <v>Un</v>
          </cell>
          <cell r="F5016">
            <v>68.37</v>
          </cell>
          <cell r="G5016">
            <v>1</v>
          </cell>
          <cell r="I5016">
            <v>68.37</v>
          </cell>
        </row>
        <row r="5017">
          <cell r="C5017">
            <v>56440</v>
          </cell>
          <cell r="D5017" t="str">
            <v>LÂMPADA VAPOR DE MERCÚRIO - 250V - 250W</v>
          </cell>
          <cell r="E5017" t="str">
            <v>Un</v>
          </cell>
          <cell r="F5017">
            <v>60.94</v>
          </cell>
          <cell r="G5017">
            <v>1</v>
          </cell>
          <cell r="I5017">
            <v>60.94</v>
          </cell>
        </row>
        <row r="5018">
          <cell r="A5018">
            <v>92034</v>
          </cell>
          <cell r="B5018" t="str">
            <v>POSTE DE AÇO GALVANIZADO TIPO RETO, FLANGEADO H=7M COM LUMINÁRIA HERMÉTICA EM ALUMÍNIO FUNDIDO PARA LÂMPADA DE VAPOR DE MERCÚRIO DE 250W - COM APROVAÇÃO DE ILUME/ PMSP</v>
          </cell>
          <cell r="H5018" t="str">
            <v>UN</v>
          </cell>
          <cell r="J5018">
            <v>2722.86</v>
          </cell>
        </row>
        <row r="5019">
          <cell r="C5019">
            <v>1037</v>
          </cell>
          <cell r="D5019" t="str">
            <v>ELETROTÉCNICO MONTADOR (SGSP)</v>
          </cell>
          <cell r="E5019" t="str">
            <v>H</v>
          </cell>
          <cell r="F5019">
            <v>44.05</v>
          </cell>
          <cell r="G5019">
            <v>2</v>
          </cell>
          <cell r="I5019">
            <v>88.107600000000005</v>
          </cell>
        </row>
        <row r="5020">
          <cell r="C5020">
            <v>2020</v>
          </cell>
          <cell r="D5020" t="str">
            <v>PEDREIRO (SGSP)</v>
          </cell>
          <cell r="E5020" t="str">
            <v>H</v>
          </cell>
          <cell r="F5020">
            <v>24.28</v>
          </cell>
          <cell r="G5020">
            <v>0.75</v>
          </cell>
          <cell r="I5020">
            <v>18.2135</v>
          </cell>
        </row>
        <row r="5021">
          <cell r="C5021">
            <v>2041</v>
          </cell>
          <cell r="D5021" t="str">
            <v>ELETRICISTA (SGSP)</v>
          </cell>
          <cell r="E5021" t="str">
            <v>H</v>
          </cell>
          <cell r="F5021">
            <v>26.73</v>
          </cell>
          <cell r="G5021">
            <v>6</v>
          </cell>
          <cell r="I5021">
            <v>160.40309999999999</v>
          </cell>
        </row>
        <row r="5022">
          <cell r="C5022">
            <v>2044</v>
          </cell>
          <cell r="D5022" t="str">
            <v>AJUDANTE DE ELETRICISTA (SGSP)</v>
          </cell>
          <cell r="E5022" t="str">
            <v>H</v>
          </cell>
          <cell r="F5022">
            <v>19.559999999999999</v>
          </cell>
          <cell r="G5022">
            <v>18</v>
          </cell>
          <cell r="I5022">
            <v>352.2063</v>
          </cell>
        </row>
        <row r="5023">
          <cell r="C5023">
            <v>2099</v>
          </cell>
          <cell r="D5023" t="str">
            <v>SERVENTE (SGSP)</v>
          </cell>
          <cell r="E5023" t="str">
            <v>H</v>
          </cell>
          <cell r="F5023">
            <v>19.59</v>
          </cell>
          <cell r="G5023">
            <v>3.75</v>
          </cell>
          <cell r="I5023">
            <v>73.472999999999999</v>
          </cell>
        </row>
        <row r="5024">
          <cell r="C5024">
            <v>10612</v>
          </cell>
          <cell r="D5024" t="str">
            <v>CONCRETO FCK=20MPA C/ BRITA 2</v>
          </cell>
          <cell r="E5024" t="str">
            <v>M3</v>
          </cell>
          <cell r="F5024">
            <v>363.18</v>
          </cell>
          <cell r="G5024">
            <v>0.111</v>
          </cell>
          <cell r="I5024">
            <v>40.3127</v>
          </cell>
        </row>
        <row r="5025">
          <cell r="C5025">
            <v>50008</v>
          </cell>
          <cell r="D5025" t="str">
            <v>POSTE DE AÇO GALVANIZADO - RETO - FLANGEADO - H= 7,00M</v>
          </cell>
          <cell r="E5025" t="str">
            <v>Un</v>
          </cell>
          <cell r="F5025">
            <v>1313.03</v>
          </cell>
          <cell r="G5025">
            <v>1</v>
          </cell>
          <cell r="I5025">
            <v>1313.03</v>
          </cell>
        </row>
        <row r="5026">
          <cell r="C5026">
            <v>52431</v>
          </cell>
          <cell r="D5026" t="str">
            <v>ELETRODUTO DE PVC ROSCÁVEL DN: 3/4"</v>
          </cell>
          <cell r="E5026" t="str">
            <v>M</v>
          </cell>
          <cell r="F5026">
            <v>5.88</v>
          </cell>
          <cell r="G5026">
            <v>2</v>
          </cell>
          <cell r="I5026">
            <v>11.76</v>
          </cell>
        </row>
        <row r="5027">
          <cell r="C5027">
            <v>52865</v>
          </cell>
          <cell r="D5027" t="str">
            <v>CABO 2;50 MM2 - ISOLAMENTO P/ 0;7 KV - FLEXÍVEL</v>
          </cell>
          <cell r="E5027" t="str">
            <v>M</v>
          </cell>
          <cell r="F5027">
            <v>2.5099999999999998</v>
          </cell>
          <cell r="G5027">
            <v>20</v>
          </cell>
          <cell r="I5027">
            <v>50.2</v>
          </cell>
        </row>
        <row r="5028">
          <cell r="C5028">
            <v>54863</v>
          </cell>
          <cell r="D5028" t="str">
            <v>CONDULETE DE ALUMÍNIO TIPO C COM TAMPA - 3/4"</v>
          </cell>
          <cell r="E5028" t="str">
            <v>Un</v>
          </cell>
          <cell r="F5028">
            <v>14.07</v>
          </cell>
          <cell r="G5028">
            <v>1</v>
          </cell>
          <cell r="I5028">
            <v>14.07</v>
          </cell>
        </row>
        <row r="5029">
          <cell r="C5029">
            <v>55661</v>
          </cell>
          <cell r="D5029" t="str">
            <v>LUMINÁRIA PARA ILUMINAÇÃO PÚBLICA PARA LÂMPADA ATÉ 250 W, COM APROVAÇÃO DE ILUME/PMSP</v>
          </cell>
          <cell r="E5029" t="str">
            <v>Un</v>
          </cell>
          <cell r="F5029">
            <v>471.77</v>
          </cell>
          <cell r="G5029">
            <v>1</v>
          </cell>
          <cell r="I5029">
            <v>471.77</v>
          </cell>
        </row>
        <row r="5030">
          <cell r="C5030">
            <v>56046</v>
          </cell>
          <cell r="D5030" t="str">
            <v>REATOR PARA LÂMPADA VAPOR DE MERCÚRIO - 250W / 220V</v>
          </cell>
          <cell r="E5030" t="str">
            <v>Un</v>
          </cell>
          <cell r="F5030">
            <v>68.37</v>
          </cell>
          <cell r="G5030">
            <v>1</v>
          </cell>
          <cell r="I5030">
            <v>68.37</v>
          </cell>
        </row>
        <row r="5031">
          <cell r="C5031">
            <v>56440</v>
          </cell>
          <cell r="D5031" t="str">
            <v>LÂMPADA VAPOR DE MERCÚRIO - 250V - 250W</v>
          </cell>
          <cell r="E5031" t="str">
            <v>Un</v>
          </cell>
          <cell r="F5031">
            <v>60.94</v>
          </cell>
          <cell r="G5031">
            <v>1</v>
          </cell>
          <cell r="I5031">
            <v>60.94</v>
          </cell>
        </row>
        <row r="5032">
          <cell r="A5032">
            <v>92035</v>
          </cell>
          <cell r="B5032" t="str">
            <v>POSTE GALVANIZADO, RETO, FLANGEADO, H=5M COM LUMINÁRIA HERMÉTICA TIPO LED DE 150W COM APROVAÇÃO DE ILUME/PMSP, INCLUSIVE CAIXA DE INSPEÇÃO DE ALVENARIA 40X40X40CM DE 1 TIJOLO COM TAMPA DE CONCRETO</v>
          </cell>
          <cell r="H5032" t="str">
            <v>UN</v>
          </cell>
          <cell r="J5032">
            <v>4046.96</v>
          </cell>
        </row>
        <row r="5033">
          <cell r="C5033">
            <v>1037</v>
          </cell>
          <cell r="D5033" t="str">
            <v>ELETROTÉCNICO MONTADOR (SGSP)</v>
          </cell>
          <cell r="E5033" t="str">
            <v>H</v>
          </cell>
          <cell r="F5033">
            <v>44.05</v>
          </cell>
          <cell r="G5033">
            <v>2</v>
          </cell>
          <cell r="I5033">
            <v>88.107600000000005</v>
          </cell>
        </row>
        <row r="5034">
          <cell r="C5034">
            <v>2020</v>
          </cell>
          <cell r="D5034" t="str">
            <v>PEDREIRO (SGSP)</v>
          </cell>
          <cell r="E5034" t="str">
            <v>H</v>
          </cell>
          <cell r="F5034">
            <v>24.28</v>
          </cell>
          <cell r="G5034">
            <v>3</v>
          </cell>
          <cell r="I5034">
            <v>72.854200000000006</v>
          </cell>
        </row>
        <row r="5035">
          <cell r="C5035">
            <v>2041</v>
          </cell>
          <cell r="D5035" t="str">
            <v>ELETRICISTA (SGSP)</v>
          </cell>
          <cell r="E5035" t="str">
            <v>H</v>
          </cell>
          <cell r="F5035">
            <v>26.73</v>
          </cell>
          <cell r="G5035">
            <v>16</v>
          </cell>
          <cell r="I5035">
            <v>427.74169999999998</v>
          </cell>
        </row>
        <row r="5036">
          <cell r="C5036">
            <v>2044</v>
          </cell>
          <cell r="D5036" t="str">
            <v>AJUDANTE DE ELETRICISTA (SGSP)</v>
          </cell>
          <cell r="E5036" t="str">
            <v>H</v>
          </cell>
          <cell r="F5036">
            <v>19.559999999999999</v>
          </cell>
          <cell r="G5036">
            <v>28</v>
          </cell>
          <cell r="I5036">
            <v>547.87649999999996</v>
          </cell>
        </row>
        <row r="5037">
          <cell r="C5037">
            <v>2099</v>
          </cell>
          <cell r="D5037" t="str">
            <v>SERVENTE (SGSP)</v>
          </cell>
          <cell r="E5037" t="str">
            <v>H</v>
          </cell>
          <cell r="F5037">
            <v>19.59</v>
          </cell>
          <cell r="G5037">
            <v>2.46</v>
          </cell>
          <cell r="I5037">
            <v>48.1982</v>
          </cell>
        </row>
        <row r="5038">
          <cell r="C5038">
            <v>10608</v>
          </cell>
          <cell r="D5038" t="str">
            <v>CONCRETO FCK=15MPA C/ BRITA 2</v>
          </cell>
          <cell r="E5038" t="str">
            <v>M3</v>
          </cell>
          <cell r="F5038">
            <v>346.87</v>
          </cell>
          <cell r="G5038">
            <v>0.70599999999999996</v>
          </cell>
          <cell r="I5038">
            <v>244.89070000000001</v>
          </cell>
        </row>
        <row r="5039">
          <cell r="C5039">
            <v>10648</v>
          </cell>
          <cell r="D5039" t="str">
            <v>ARGAMASSA MISTA COM AREIA GROSSA 1:2:8</v>
          </cell>
          <cell r="E5039" t="str">
            <v>M3</v>
          </cell>
          <cell r="F5039">
            <v>582.22</v>
          </cell>
          <cell r="G5039">
            <v>5.5E-2</v>
          </cell>
          <cell r="I5039">
            <v>32.022100000000002</v>
          </cell>
        </row>
        <row r="5040">
          <cell r="C5040">
            <v>11021</v>
          </cell>
          <cell r="D5040" t="str">
            <v>COMPENSADO RESINADO 12MM COLA BRANCA - CHAPA DE 2,20 X 1,10 M</v>
          </cell>
          <cell r="E5040" t="str">
            <v>M2</v>
          </cell>
          <cell r="F5040">
            <v>37.380000000000003</v>
          </cell>
          <cell r="G5040">
            <v>0.6</v>
          </cell>
          <cell r="I5040">
            <v>22.428000000000001</v>
          </cell>
        </row>
        <row r="5041">
          <cell r="C5041">
            <v>11070</v>
          </cell>
          <cell r="D5041" t="str">
            <v>PINUS - TÁBUA DE 1" X 12" - BRUTA</v>
          </cell>
          <cell r="E5041" t="str">
            <v>M</v>
          </cell>
          <cell r="F5041">
            <v>12.51</v>
          </cell>
          <cell r="G5041">
            <v>1</v>
          </cell>
          <cell r="I5041">
            <v>12.51</v>
          </cell>
        </row>
        <row r="5042">
          <cell r="C5042">
            <v>11510</v>
          </cell>
          <cell r="D5042" t="str">
            <v>AÇO CA-50A OU B - MÉDIA BITOLAS</v>
          </cell>
          <cell r="E5042" t="str">
            <v>KG</v>
          </cell>
          <cell r="F5042">
            <v>7.86</v>
          </cell>
          <cell r="G5042">
            <v>8</v>
          </cell>
          <cell r="I5042">
            <v>62.915199999999999</v>
          </cell>
        </row>
        <row r="5043">
          <cell r="C5043">
            <v>12580</v>
          </cell>
          <cell r="D5043" t="str">
            <v>TIJOLO MAÇICO DE BARRO COMUM</v>
          </cell>
          <cell r="E5043" t="str">
            <v>Un</v>
          </cell>
          <cell r="F5043">
            <v>0.5</v>
          </cell>
          <cell r="G5043">
            <v>185</v>
          </cell>
          <cell r="I5043">
            <v>92.5</v>
          </cell>
        </row>
        <row r="5044">
          <cell r="C5044">
            <v>50009</v>
          </cell>
          <cell r="D5044" t="str">
            <v>POSTE DE AÇO GALVANIZADO - RETO - FLANGEADO - H= 5,00M</v>
          </cell>
          <cell r="E5044" t="str">
            <v>Un</v>
          </cell>
          <cell r="F5044">
            <v>861.04</v>
          </cell>
          <cell r="G5044">
            <v>1</v>
          </cell>
          <cell r="I5044">
            <v>861.04</v>
          </cell>
        </row>
        <row r="5045">
          <cell r="C5045">
            <v>52431</v>
          </cell>
          <cell r="D5045" t="str">
            <v>ELETRODUTO DE PVC ROSCÁVEL DN: 3/4"</v>
          </cell>
          <cell r="E5045" t="str">
            <v>M</v>
          </cell>
          <cell r="F5045">
            <v>5.88</v>
          </cell>
          <cell r="G5045">
            <v>1</v>
          </cell>
          <cell r="I5045">
            <v>5.88</v>
          </cell>
        </row>
        <row r="5046">
          <cell r="C5046">
            <v>52865</v>
          </cell>
          <cell r="D5046" t="str">
            <v>CABO 2;50 MM2 - ISOLAMENTO P/ 0;7 KV - FLEXÍVEL</v>
          </cell>
          <cell r="E5046" t="str">
            <v>M</v>
          </cell>
          <cell r="F5046">
            <v>2.5099999999999998</v>
          </cell>
          <cell r="G5046">
            <v>20</v>
          </cell>
          <cell r="I5046">
            <v>50.2</v>
          </cell>
        </row>
        <row r="5047">
          <cell r="C5047">
            <v>56499</v>
          </cell>
          <cell r="D5047" t="str">
            <v xml:space="preserve">LUMINÁRIA HERMÉTICA TIPO LED DE 150 W - LUMINARIA TIPO PUBLICA,TIPO PETALA,MATERIAL ALUMINIO INJETADO A ALTA PRESSAO - TECNOWATT </v>
          </cell>
          <cell r="E5047" t="str">
            <v>Un</v>
          </cell>
          <cell r="F5047">
            <v>1477.8</v>
          </cell>
          <cell r="G5047">
            <v>1</v>
          </cell>
          <cell r="I5047">
            <v>1477.8</v>
          </cell>
        </row>
        <row r="5048">
          <cell r="A5048">
            <v>92036</v>
          </cell>
          <cell r="B5048" t="str">
            <v>POSTE DE AÇO GALVANIZADO, RETO, FLANGEADO, H=5M COM LUMINÁRIA HERMÉTICA TIPO LED DE 120W COM APROVAÇÃO DE ILUME/PMSP, INCLUSIVE CAIXA DE INSPEÇÃO DE ALVENARIA 40X40X40CM DE 1 TIJOLO COM TAMPA DE CONCRETO</v>
          </cell>
          <cell r="H5048" t="str">
            <v>UN</v>
          </cell>
          <cell r="J5048">
            <v>3699.24</v>
          </cell>
        </row>
        <row r="5049">
          <cell r="C5049">
            <v>1037</v>
          </cell>
          <cell r="D5049" t="str">
            <v>ELETROTÉCNICO MONTADOR (SGSP)</v>
          </cell>
          <cell r="E5049" t="str">
            <v>H</v>
          </cell>
          <cell r="F5049">
            <v>44.05</v>
          </cell>
          <cell r="G5049">
            <v>2</v>
          </cell>
          <cell r="I5049">
            <v>88.107600000000005</v>
          </cell>
        </row>
        <row r="5050">
          <cell r="C5050">
            <v>2020</v>
          </cell>
          <cell r="D5050" t="str">
            <v>PEDREIRO (SGSP)</v>
          </cell>
          <cell r="E5050" t="str">
            <v>H</v>
          </cell>
          <cell r="F5050">
            <v>24.28</v>
          </cell>
          <cell r="G5050">
            <v>3</v>
          </cell>
          <cell r="I5050">
            <v>72.854200000000006</v>
          </cell>
        </row>
        <row r="5051">
          <cell r="C5051">
            <v>2041</v>
          </cell>
          <cell r="D5051" t="str">
            <v>ELETRICISTA (SGSP)</v>
          </cell>
          <cell r="E5051" t="str">
            <v>H</v>
          </cell>
          <cell r="F5051">
            <v>26.73</v>
          </cell>
          <cell r="G5051">
            <v>16</v>
          </cell>
          <cell r="I5051">
            <v>427.74169999999998</v>
          </cell>
        </row>
        <row r="5052">
          <cell r="C5052">
            <v>2044</v>
          </cell>
          <cell r="D5052" t="str">
            <v>AJUDANTE DE ELETRICISTA (SGSP)</v>
          </cell>
          <cell r="E5052" t="str">
            <v>H</v>
          </cell>
          <cell r="F5052">
            <v>19.559999999999999</v>
          </cell>
          <cell r="G5052">
            <v>28</v>
          </cell>
          <cell r="I5052">
            <v>547.87649999999996</v>
          </cell>
        </row>
        <row r="5053">
          <cell r="C5053">
            <v>2099</v>
          </cell>
          <cell r="D5053" t="str">
            <v>SERVENTE (SGSP)</v>
          </cell>
          <cell r="E5053" t="str">
            <v>H</v>
          </cell>
          <cell r="F5053">
            <v>19.59</v>
          </cell>
          <cell r="G5053">
            <v>2.46</v>
          </cell>
          <cell r="I5053">
            <v>48.1982</v>
          </cell>
        </row>
        <row r="5054">
          <cell r="C5054">
            <v>10608</v>
          </cell>
          <cell r="D5054" t="str">
            <v>CONCRETO FCK=15MPA C/ BRITA 2</v>
          </cell>
          <cell r="E5054" t="str">
            <v>M3</v>
          </cell>
          <cell r="F5054">
            <v>346.87</v>
          </cell>
          <cell r="G5054">
            <v>0.70599999999999996</v>
          </cell>
          <cell r="I5054">
            <v>244.89070000000001</v>
          </cell>
        </row>
        <row r="5055">
          <cell r="C5055">
            <v>10648</v>
          </cell>
          <cell r="D5055" t="str">
            <v>ARGAMASSA MISTA COM AREIA GROSSA 1:2:8</v>
          </cell>
          <cell r="E5055" t="str">
            <v>M3</v>
          </cell>
          <cell r="F5055">
            <v>582.22</v>
          </cell>
          <cell r="G5055">
            <v>5.5E-2</v>
          </cell>
          <cell r="I5055">
            <v>32.022100000000002</v>
          </cell>
        </row>
        <row r="5056">
          <cell r="C5056">
            <v>11021</v>
          </cell>
          <cell r="D5056" t="str">
            <v>COMPENSADO RESINADO 12MM COLA BRANCA - CHAPA DE 2,20 X 1,10 M</v>
          </cell>
          <cell r="E5056" t="str">
            <v>M2</v>
          </cell>
          <cell r="F5056">
            <v>37.380000000000003</v>
          </cell>
          <cell r="G5056">
            <v>0.6</v>
          </cell>
          <cell r="I5056">
            <v>22.428000000000001</v>
          </cell>
        </row>
        <row r="5057">
          <cell r="C5057">
            <v>11070</v>
          </cell>
          <cell r="D5057" t="str">
            <v>PINUS - TÁBUA DE 1" X 12" - BRUTA</v>
          </cell>
          <cell r="E5057" t="str">
            <v>M</v>
          </cell>
          <cell r="F5057">
            <v>12.51</v>
          </cell>
          <cell r="G5057">
            <v>1</v>
          </cell>
          <cell r="I5057">
            <v>12.51</v>
          </cell>
        </row>
        <row r="5058">
          <cell r="C5058">
            <v>11510</v>
          </cell>
          <cell r="D5058" t="str">
            <v>AÇO CA-50A OU B - MÉDIA BITOLAS</v>
          </cell>
          <cell r="E5058" t="str">
            <v>KG</v>
          </cell>
          <cell r="F5058">
            <v>7.86</v>
          </cell>
          <cell r="G5058">
            <v>8</v>
          </cell>
          <cell r="I5058">
            <v>62.915199999999999</v>
          </cell>
        </row>
        <row r="5059">
          <cell r="C5059">
            <v>12580</v>
          </cell>
          <cell r="D5059" t="str">
            <v>TIJOLO MAÇICO DE BARRO COMUM</v>
          </cell>
          <cell r="E5059" t="str">
            <v>Un</v>
          </cell>
          <cell r="F5059">
            <v>0.5</v>
          </cell>
          <cell r="G5059">
            <v>185</v>
          </cell>
          <cell r="I5059">
            <v>92.5</v>
          </cell>
        </row>
        <row r="5060">
          <cell r="C5060">
            <v>50009</v>
          </cell>
          <cell r="D5060" t="str">
            <v>POSTE DE AÇO GALVANIZADO - RETO - FLANGEADO - H= 5,00M</v>
          </cell>
          <cell r="E5060" t="str">
            <v>Un</v>
          </cell>
          <cell r="F5060">
            <v>861.04</v>
          </cell>
          <cell r="G5060">
            <v>1</v>
          </cell>
          <cell r="I5060">
            <v>861.04</v>
          </cell>
        </row>
        <row r="5061">
          <cell r="C5061">
            <v>52431</v>
          </cell>
          <cell r="D5061" t="str">
            <v>ELETRODUTO DE PVC ROSCÁVEL DN: 3/4"</v>
          </cell>
          <cell r="E5061" t="str">
            <v>M</v>
          </cell>
          <cell r="F5061">
            <v>5.88</v>
          </cell>
          <cell r="G5061">
            <v>1</v>
          </cell>
          <cell r="I5061">
            <v>5.88</v>
          </cell>
        </row>
        <row r="5062">
          <cell r="C5062">
            <v>52865</v>
          </cell>
          <cell r="D5062" t="str">
            <v>CABO 2;50 MM2 - ISOLAMENTO P/ 0;7 KV - FLEXÍVEL</v>
          </cell>
          <cell r="E5062" t="str">
            <v>M</v>
          </cell>
          <cell r="F5062">
            <v>2.5099999999999998</v>
          </cell>
          <cell r="G5062">
            <v>20</v>
          </cell>
          <cell r="I5062">
            <v>50.2</v>
          </cell>
        </row>
        <row r="5063">
          <cell r="C5063">
            <v>56498</v>
          </cell>
          <cell r="D5063" t="str">
            <v>LUMINÁRIA HERMÉTICA TIPO LED DE 120 W - LUMINARIA TIPO PUBLICA,TIPO PETALA,MATERIAL ALUMINIO INJETADO A ALTA PRESSAO - TECNOWATT</v>
          </cell>
          <cell r="E5063" t="str">
            <v>Un</v>
          </cell>
          <cell r="F5063">
            <v>1130.08</v>
          </cell>
          <cell r="G5063">
            <v>1</v>
          </cell>
          <cell r="I5063">
            <v>1130.08</v>
          </cell>
        </row>
        <row r="5064">
          <cell r="A5064">
            <v>95001</v>
          </cell>
          <cell r="B5064" t="str">
            <v>REMOÇÃO DE POSTE DE ENTRADA DE ENERGIA EM BAIXA TENSÃO - GALVANIZADO</v>
          </cell>
          <cell r="H5064" t="str">
            <v>UN</v>
          </cell>
          <cell r="J5064">
            <v>185.2</v>
          </cell>
        </row>
        <row r="5065">
          <cell r="C5065">
            <v>2041</v>
          </cell>
          <cell r="D5065" t="str">
            <v>ELETRICISTA (SGSP)</v>
          </cell>
          <cell r="E5065" t="str">
            <v>H</v>
          </cell>
          <cell r="F5065">
            <v>26.73</v>
          </cell>
          <cell r="G5065">
            <v>4</v>
          </cell>
          <cell r="I5065">
            <v>106.9354</v>
          </cell>
        </row>
        <row r="5066">
          <cell r="C5066">
            <v>2044</v>
          </cell>
          <cell r="D5066" t="str">
            <v>AJUDANTE DE ELETRICISTA (SGSP)</v>
          </cell>
          <cell r="E5066" t="str">
            <v>H</v>
          </cell>
          <cell r="F5066">
            <v>19.559999999999999</v>
          </cell>
          <cell r="G5066">
            <v>4</v>
          </cell>
          <cell r="I5066">
            <v>78.268000000000001</v>
          </cell>
        </row>
        <row r="5067">
          <cell r="A5067">
            <v>95002</v>
          </cell>
          <cell r="B5067" t="str">
            <v>REMOÇÃO DE POSTE DE ENTRADA DE ENERGIA EM BAIXA TENSÃO - CONCRETO</v>
          </cell>
          <cell r="H5067" t="str">
            <v>UN</v>
          </cell>
          <cell r="J5067">
            <v>231.5</v>
          </cell>
        </row>
        <row r="5068">
          <cell r="C5068">
            <v>2041</v>
          </cell>
          <cell r="D5068" t="str">
            <v>ELETRICISTA (SGSP)</v>
          </cell>
          <cell r="E5068" t="str">
            <v>H</v>
          </cell>
          <cell r="F5068">
            <v>26.73</v>
          </cell>
          <cell r="G5068">
            <v>5</v>
          </cell>
          <cell r="I5068">
            <v>133.66929999999999</v>
          </cell>
        </row>
        <row r="5069">
          <cell r="C5069">
            <v>2044</v>
          </cell>
          <cell r="D5069" t="str">
            <v>AJUDANTE DE ELETRICISTA (SGSP)</v>
          </cell>
          <cell r="E5069" t="str">
            <v>H</v>
          </cell>
          <cell r="F5069">
            <v>19.559999999999999</v>
          </cell>
          <cell r="G5069">
            <v>5</v>
          </cell>
          <cell r="I5069">
            <v>97.835099999999997</v>
          </cell>
        </row>
        <row r="5070">
          <cell r="A5070">
            <v>95003</v>
          </cell>
          <cell r="B5070" t="str">
            <v>REMOÇÃO DE CAIXA DE ENTRADA DE ENERGIA EM BAIXA TENSÃO</v>
          </cell>
          <cell r="H5070" t="str">
            <v>UN</v>
          </cell>
          <cell r="J5070">
            <v>185.2</v>
          </cell>
        </row>
        <row r="5071">
          <cell r="C5071">
            <v>2041</v>
          </cell>
          <cell r="D5071" t="str">
            <v>ELETRICISTA (SGSP)</v>
          </cell>
          <cell r="E5071" t="str">
            <v>H</v>
          </cell>
          <cell r="F5071">
            <v>26.73</v>
          </cell>
          <cell r="G5071">
            <v>4</v>
          </cell>
          <cell r="I5071">
            <v>106.9354</v>
          </cell>
        </row>
        <row r="5072">
          <cell r="C5072">
            <v>2044</v>
          </cell>
          <cell r="D5072" t="str">
            <v>AJUDANTE DE ELETRICISTA (SGSP)</v>
          </cell>
          <cell r="E5072" t="str">
            <v>H</v>
          </cell>
          <cell r="F5072">
            <v>19.559999999999999</v>
          </cell>
          <cell r="G5072">
            <v>4</v>
          </cell>
          <cell r="I5072">
            <v>78.268000000000001</v>
          </cell>
        </row>
        <row r="5073">
          <cell r="A5073">
            <v>95004</v>
          </cell>
          <cell r="B5073" t="str">
            <v>REMOÇÃO DE ARMAÇÃO TIPO BRAQUETE</v>
          </cell>
          <cell r="H5073" t="str">
            <v>UN</v>
          </cell>
          <cell r="J5073">
            <v>23.15</v>
          </cell>
        </row>
        <row r="5074">
          <cell r="C5074">
            <v>2041</v>
          </cell>
          <cell r="D5074" t="str">
            <v>ELETRICISTA (SGSP)</v>
          </cell>
          <cell r="E5074" t="str">
            <v>H</v>
          </cell>
          <cell r="F5074">
            <v>26.73</v>
          </cell>
          <cell r="G5074">
            <v>0.5</v>
          </cell>
          <cell r="I5074">
            <v>13.366899999999999</v>
          </cell>
        </row>
        <row r="5075">
          <cell r="C5075">
            <v>2044</v>
          </cell>
          <cell r="D5075" t="str">
            <v>AJUDANTE DE ELETRICISTA (SGSP)</v>
          </cell>
          <cell r="E5075" t="str">
            <v>H</v>
          </cell>
          <cell r="F5075">
            <v>19.559999999999999</v>
          </cell>
          <cell r="G5075">
            <v>0.5</v>
          </cell>
          <cell r="I5075">
            <v>9.7835000000000001</v>
          </cell>
        </row>
        <row r="5076">
          <cell r="A5076">
            <v>95005</v>
          </cell>
          <cell r="B5076" t="str">
            <v>REMOÇÃO DE CABEÇOTE TIPO "TELESP"</v>
          </cell>
          <cell r="H5076" t="str">
            <v>UN</v>
          </cell>
          <cell r="J5076">
            <v>11.58</v>
          </cell>
        </row>
        <row r="5077">
          <cell r="C5077">
            <v>2041</v>
          </cell>
          <cell r="D5077" t="str">
            <v>ELETRICISTA (SGSP)</v>
          </cell>
          <cell r="E5077" t="str">
            <v>H</v>
          </cell>
          <cell r="F5077">
            <v>26.73</v>
          </cell>
          <cell r="G5077">
            <v>0.25</v>
          </cell>
          <cell r="I5077">
            <v>6.6833999999999998</v>
          </cell>
        </row>
        <row r="5078">
          <cell r="C5078">
            <v>2044</v>
          </cell>
          <cell r="D5078" t="str">
            <v>AJUDANTE DE ELETRICISTA (SGSP)</v>
          </cell>
          <cell r="E5078" t="str">
            <v>H</v>
          </cell>
          <cell r="F5078">
            <v>19.559999999999999</v>
          </cell>
          <cell r="G5078">
            <v>0.25</v>
          </cell>
          <cell r="I5078">
            <v>4.8917000000000002</v>
          </cell>
        </row>
        <row r="5079">
          <cell r="A5079">
            <v>95006</v>
          </cell>
          <cell r="B5079" t="str">
            <v>REMOÇÃO DE CAIXA DE ENTRADA DE TELEFONE TIPO "TELESP"</v>
          </cell>
          <cell r="H5079" t="str">
            <v>UN</v>
          </cell>
          <cell r="J5079">
            <v>92.6</v>
          </cell>
        </row>
        <row r="5080">
          <cell r="C5080">
            <v>2041</v>
          </cell>
          <cell r="D5080" t="str">
            <v>ELETRICISTA (SGSP)</v>
          </cell>
          <cell r="E5080" t="str">
            <v>H</v>
          </cell>
          <cell r="F5080">
            <v>26.73</v>
          </cell>
          <cell r="G5080">
            <v>2</v>
          </cell>
          <cell r="I5080">
            <v>53.467700000000001</v>
          </cell>
        </row>
        <row r="5081">
          <cell r="C5081">
            <v>2044</v>
          </cell>
          <cell r="D5081" t="str">
            <v>AJUDANTE DE ELETRICISTA (SGSP)</v>
          </cell>
          <cell r="E5081" t="str">
            <v>H</v>
          </cell>
          <cell r="F5081">
            <v>19.559999999999999</v>
          </cell>
          <cell r="G5081">
            <v>2</v>
          </cell>
          <cell r="I5081">
            <v>39.134</v>
          </cell>
        </row>
        <row r="5082">
          <cell r="A5082">
            <v>95009</v>
          </cell>
          <cell r="B5082" t="str">
            <v>REMOÇÃO DE PERFILADOS</v>
          </cell>
          <cell r="H5082" t="str">
            <v>M</v>
          </cell>
          <cell r="J5082">
            <v>18.52</v>
          </cell>
        </row>
        <row r="5083">
          <cell r="C5083">
            <v>2041</v>
          </cell>
          <cell r="D5083" t="str">
            <v>ELETRICISTA (SGSP)</v>
          </cell>
          <cell r="E5083" t="str">
            <v>H</v>
          </cell>
          <cell r="F5083">
            <v>26.73</v>
          </cell>
          <cell r="G5083">
            <v>0.4</v>
          </cell>
          <cell r="I5083">
            <v>10.6935</v>
          </cell>
        </row>
        <row r="5084">
          <cell r="C5084">
            <v>2044</v>
          </cell>
          <cell r="D5084" t="str">
            <v>AJUDANTE DE ELETRICISTA (SGSP)</v>
          </cell>
          <cell r="E5084" t="str">
            <v>H</v>
          </cell>
          <cell r="F5084">
            <v>19.559999999999999</v>
          </cell>
          <cell r="G5084">
            <v>0.4</v>
          </cell>
          <cell r="I5084">
            <v>7.8268000000000004</v>
          </cell>
        </row>
        <row r="5085">
          <cell r="A5085">
            <v>95010</v>
          </cell>
          <cell r="B5085" t="str">
            <v>REMOÇÃO DE ELETRODUTOS EMBUTIDOS - ATÉ 2"</v>
          </cell>
          <cell r="H5085" t="str">
            <v>M</v>
          </cell>
          <cell r="J5085">
            <v>23.15</v>
          </cell>
        </row>
        <row r="5086">
          <cell r="C5086">
            <v>2041</v>
          </cell>
          <cell r="D5086" t="str">
            <v>ELETRICISTA (SGSP)</v>
          </cell>
          <cell r="E5086" t="str">
            <v>H</v>
          </cell>
          <cell r="F5086">
            <v>26.73</v>
          </cell>
          <cell r="G5086">
            <v>0.5</v>
          </cell>
          <cell r="I5086">
            <v>13.366899999999999</v>
          </cell>
        </row>
        <row r="5087">
          <cell r="C5087">
            <v>2044</v>
          </cell>
          <cell r="D5087" t="str">
            <v>AJUDANTE DE ELETRICISTA (SGSP)</v>
          </cell>
          <cell r="E5087" t="str">
            <v>H</v>
          </cell>
          <cell r="F5087">
            <v>19.559999999999999</v>
          </cell>
          <cell r="G5087">
            <v>0.5</v>
          </cell>
          <cell r="I5087">
            <v>9.7835000000000001</v>
          </cell>
        </row>
        <row r="5088">
          <cell r="A5088">
            <v>95011</v>
          </cell>
          <cell r="B5088" t="str">
            <v>REMOÇÃO DE ELETRODUTOS EMBUTIDOS - ACIMA DE 2"</v>
          </cell>
          <cell r="H5088" t="str">
            <v>M</v>
          </cell>
          <cell r="J5088">
            <v>46.3</v>
          </cell>
        </row>
        <row r="5089">
          <cell r="C5089">
            <v>2041</v>
          </cell>
          <cell r="D5089" t="str">
            <v>ELETRICISTA (SGSP)</v>
          </cell>
          <cell r="E5089" t="str">
            <v>H</v>
          </cell>
          <cell r="F5089">
            <v>26.73</v>
          </cell>
          <cell r="G5089">
            <v>1</v>
          </cell>
          <cell r="I5089">
            <v>26.733799999999999</v>
          </cell>
        </row>
        <row r="5090">
          <cell r="C5090">
            <v>2044</v>
          </cell>
          <cell r="D5090" t="str">
            <v>AJUDANTE DE ELETRICISTA (SGSP)</v>
          </cell>
          <cell r="E5090" t="str">
            <v>H</v>
          </cell>
          <cell r="F5090">
            <v>19.559999999999999</v>
          </cell>
          <cell r="G5090">
            <v>1</v>
          </cell>
          <cell r="I5090">
            <v>19.567</v>
          </cell>
        </row>
        <row r="5091">
          <cell r="A5091">
            <v>95012</v>
          </cell>
          <cell r="B5091" t="str">
            <v>REMOÇÃO DE ELETRODUTOS APARENTES - ATÉ 2"</v>
          </cell>
          <cell r="H5091" t="str">
            <v>M</v>
          </cell>
          <cell r="J5091">
            <v>11.58</v>
          </cell>
        </row>
        <row r="5092">
          <cell r="C5092">
            <v>2041</v>
          </cell>
          <cell r="D5092" t="str">
            <v>ELETRICISTA (SGSP)</v>
          </cell>
          <cell r="E5092" t="str">
            <v>H</v>
          </cell>
          <cell r="F5092">
            <v>26.73</v>
          </cell>
          <cell r="G5092">
            <v>0.25</v>
          </cell>
          <cell r="I5092">
            <v>6.6833999999999998</v>
          </cell>
        </row>
        <row r="5093">
          <cell r="C5093">
            <v>2044</v>
          </cell>
          <cell r="D5093" t="str">
            <v>AJUDANTE DE ELETRICISTA (SGSP)</v>
          </cell>
          <cell r="E5093" t="str">
            <v>H</v>
          </cell>
          <cell r="F5093">
            <v>19.559999999999999</v>
          </cell>
          <cell r="G5093">
            <v>0.25</v>
          </cell>
          <cell r="I5093">
            <v>4.8917000000000002</v>
          </cell>
        </row>
        <row r="5094">
          <cell r="A5094">
            <v>95013</v>
          </cell>
          <cell r="B5094" t="str">
            <v>REMOÇÃO DE ELETRODUTOS APARENTES - ACIMA DE 2"</v>
          </cell>
          <cell r="H5094" t="str">
            <v>M</v>
          </cell>
          <cell r="J5094">
            <v>23.15</v>
          </cell>
        </row>
        <row r="5095">
          <cell r="C5095">
            <v>2041</v>
          </cell>
          <cell r="D5095" t="str">
            <v>ELETRICISTA (SGSP)</v>
          </cell>
          <cell r="E5095" t="str">
            <v>H</v>
          </cell>
          <cell r="F5095">
            <v>26.73</v>
          </cell>
          <cell r="G5095">
            <v>0.5</v>
          </cell>
          <cell r="I5095">
            <v>13.366899999999999</v>
          </cell>
        </row>
        <row r="5096">
          <cell r="C5096">
            <v>2044</v>
          </cell>
          <cell r="D5096" t="str">
            <v>AJUDANTE DE ELETRICISTA (SGSP)</v>
          </cell>
          <cell r="E5096" t="str">
            <v>H</v>
          </cell>
          <cell r="F5096">
            <v>19.559999999999999</v>
          </cell>
          <cell r="G5096">
            <v>0.5</v>
          </cell>
          <cell r="I5096">
            <v>9.7835000000000001</v>
          </cell>
        </row>
        <row r="5097">
          <cell r="A5097">
            <v>95014</v>
          </cell>
          <cell r="B5097" t="str">
            <v>REMOÇÃO DE CABO EMBUTIDO - ATÉ 16MM2</v>
          </cell>
          <cell r="H5097" t="str">
            <v>M</v>
          </cell>
          <cell r="J5097">
            <v>2.3199999999999998</v>
          </cell>
        </row>
        <row r="5098">
          <cell r="C5098">
            <v>2041</v>
          </cell>
          <cell r="D5098" t="str">
            <v>ELETRICISTA (SGSP)</v>
          </cell>
          <cell r="E5098" t="str">
            <v>H</v>
          </cell>
          <cell r="F5098">
            <v>26.73</v>
          </cell>
          <cell r="G5098">
            <v>0.05</v>
          </cell>
          <cell r="I5098">
            <v>1.3366</v>
          </cell>
        </row>
        <row r="5099">
          <cell r="C5099">
            <v>2044</v>
          </cell>
          <cell r="D5099" t="str">
            <v>AJUDANTE DE ELETRICISTA (SGSP)</v>
          </cell>
          <cell r="E5099" t="str">
            <v>H</v>
          </cell>
          <cell r="F5099">
            <v>19.559999999999999</v>
          </cell>
          <cell r="G5099">
            <v>0.05</v>
          </cell>
          <cell r="I5099">
            <v>0.97829999999999995</v>
          </cell>
        </row>
        <row r="5100">
          <cell r="A5100">
            <v>95015</v>
          </cell>
          <cell r="B5100" t="str">
            <v>REMOÇÃO DE CABO EMBUTIDO - ACIMA DE 16MM2</v>
          </cell>
          <cell r="H5100" t="str">
            <v>M</v>
          </cell>
          <cell r="J5100">
            <v>4.63</v>
          </cell>
        </row>
        <row r="5101">
          <cell r="C5101">
            <v>2041</v>
          </cell>
          <cell r="D5101" t="str">
            <v>ELETRICISTA (SGSP)</v>
          </cell>
          <cell r="E5101" t="str">
            <v>H</v>
          </cell>
          <cell r="F5101">
            <v>26.73</v>
          </cell>
          <cell r="G5101">
            <v>0.1</v>
          </cell>
          <cell r="I5101">
            <v>2.6732999999999998</v>
          </cell>
        </row>
        <row r="5102">
          <cell r="C5102">
            <v>2044</v>
          </cell>
          <cell r="D5102" t="str">
            <v>AJUDANTE DE ELETRICISTA (SGSP)</v>
          </cell>
          <cell r="E5102" t="str">
            <v>H</v>
          </cell>
          <cell r="F5102">
            <v>19.559999999999999</v>
          </cell>
          <cell r="G5102">
            <v>0.1</v>
          </cell>
          <cell r="I5102">
            <v>1.9567000000000001</v>
          </cell>
        </row>
        <row r="5103">
          <cell r="A5103">
            <v>95016</v>
          </cell>
          <cell r="B5103" t="str">
            <v>REMOÇÃO DE CABO APARENTE - ATÉ 16MM2</v>
          </cell>
          <cell r="H5103" t="str">
            <v>M</v>
          </cell>
          <cell r="J5103">
            <v>2.78</v>
          </cell>
        </row>
        <row r="5104">
          <cell r="C5104">
            <v>2041</v>
          </cell>
          <cell r="D5104" t="str">
            <v>ELETRICISTA (SGSP)</v>
          </cell>
          <cell r="E5104" t="str">
            <v>H</v>
          </cell>
          <cell r="F5104">
            <v>26.73</v>
          </cell>
          <cell r="G5104">
            <v>0.06</v>
          </cell>
          <cell r="I5104">
            <v>1.6040000000000001</v>
          </cell>
        </row>
        <row r="5105">
          <cell r="C5105">
            <v>2044</v>
          </cell>
          <cell r="D5105" t="str">
            <v>AJUDANTE DE ELETRICISTA (SGSP)</v>
          </cell>
          <cell r="E5105" t="str">
            <v>H</v>
          </cell>
          <cell r="F5105">
            <v>19.559999999999999</v>
          </cell>
          <cell r="G5105">
            <v>0.06</v>
          </cell>
          <cell r="I5105">
            <v>1.1739999999999999</v>
          </cell>
        </row>
        <row r="5106">
          <cell r="A5106">
            <v>95017</v>
          </cell>
          <cell r="B5106" t="str">
            <v>REMOÇÃO DE CABO APARENTE - ACIMA DE 16MM2</v>
          </cell>
          <cell r="H5106" t="str">
            <v>M</v>
          </cell>
          <cell r="J5106">
            <v>5.56</v>
          </cell>
        </row>
        <row r="5107">
          <cell r="C5107">
            <v>2041</v>
          </cell>
          <cell r="D5107" t="str">
            <v>ELETRICISTA (SGSP)</v>
          </cell>
          <cell r="E5107" t="str">
            <v>H</v>
          </cell>
          <cell r="F5107">
            <v>26.73</v>
          </cell>
          <cell r="G5107">
            <v>0.12</v>
          </cell>
          <cell r="I5107">
            <v>3.2080000000000002</v>
          </cell>
        </row>
        <row r="5108">
          <cell r="C5108">
            <v>2044</v>
          </cell>
          <cell r="D5108" t="str">
            <v>AJUDANTE DE ELETRICISTA (SGSP)</v>
          </cell>
          <cell r="E5108" t="str">
            <v>H</v>
          </cell>
          <cell r="F5108">
            <v>19.559999999999999</v>
          </cell>
          <cell r="G5108">
            <v>0.12</v>
          </cell>
          <cell r="I5108">
            <v>2.3479999999999999</v>
          </cell>
        </row>
        <row r="5109">
          <cell r="A5109">
            <v>95018</v>
          </cell>
          <cell r="B5109" t="str">
            <v>REMOÇÃO DE TERMINAIS OU CONECTORES DE PRESSÃO PARA CABOS</v>
          </cell>
          <cell r="H5109" t="str">
            <v>UN</v>
          </cell>
          <cell r="J5109">
            <v>9.26</v>
          </cell>
        </row>
        <row r="5110">
          <cell r="C5110">
            <v>2041</v>
          </cell>
          <cell r="D5110" t="str">
            <v>ELETRICISTA (SGSP)</v>
          </cell>
          <cell r="E5110" t="str">
            <v>H</v>
          </cell>
          <cell r="F5110">
            <v>26.73</v>
          </cell>
          <cell r="G5110">
            <v>0.2</v>
          </cell>
          <cell r="I5110">
            <v>5.3467000000000002</v>
          </cell>
        </row>
        <row r="5111">
          <cell r="C5111">
            <v>2044</v>
          </cell>
          <cell r="D5111" t="str">
            <v>AJUDANTE DE ELETRICISTA (SGSP)</v>
          </cell>
          <cell r="E5111" t="str">
            <v>H</v>
          </cell>
          <cell r="F5111">
            <v>19.559999999999999</v>
          </cell>
          <cell r="G5111">
            <v>0.2</v>
          </cell>
          <cell r="I5111">
            <v>3.9134000000000002</v>
          </cell>
        </row>
        <row r="5112">
          <cell r="A5112">
            <v>95020</v>
          </cell>
          <cell r="B5112" t="str">
            <v>REMOÇÃO DE SUPORTE-ISOLADOR TIPO ROLDANA</v>
          </cell>
          <cell r="H5112" t="str">
            <v>UN</v>
          </cell>
          <cell r="J5112">
            <v>9.26</v>
          </cell>
        </row>
        <row r="5113">
          <cell r="C5113">
            <v>2041</v>
          </cell>
          <cell r="D5113" t="str">
            <v>ELETRICISTA (SGSP)</v>
          </cell>
          <cell r="E5113" t="str">
            <v>H</v>
          </cell>
          <cell r="F5113">
            <v>26.73</v>
          </cell>
          <cell r="G5113">
            <v>0.2</v>
          </cell>
          <cell r="I5113">
            <v>5.3467000000000002</v>
          </cell>
        </row>
        <row r="5114">
          <cell r="C5114">
            <v>2044</v>
          </cell>
          <cell r="D5114" t="str">
            <v>AJUDANTE DE ELETRICISTA (SGSP)</v>
          </cell>
          <cell r="E5114" t="str">
            <v>H</v>
          </cell>
          <cell r="F5114">
            <v>19.559999999999999</v>
          </cell>
          <cell r="G5114">
            <v>0.2</v>
          </cell>
          <cell r="I5114">
            <v>3.9134000000000002</v>
          </cell>
        </row>
        <row r="5115">
          <cell r="A5115">
            <v>95111</v>
          </cell>
          <cell r="B5115" t="str">
            <v>REMOÇÃO DE ISOLADORES EM QUADROS ELÉTRICOS</v>
          </cell>
          <cell r="H5115" t="str">
            <v>UN</v>
          </cell>
          <cell r="J5115">
            <v>9.26</v>
          </cell>
        </row>
        <row r="5116">
          <cell r="C5116">
            <v>2041</v>
          </cell>
          <cell r="D5116" t="str">
            <v>ELETRICISTA (SGSP)</v>
          </cell>
          <cell r="E5116" t="str">
            <v>H</v>
          </cell>
          <cell r="F5116">
            <v>26.73</v>
          </cell>
          <cell r="G5116">
            <v>0.2</v>
          </cell>
          <cell r="I5116">
            <v>5.3467000000000002</v>
          </cell>
        </row>
        <row r="5117">
          <cell r="C5117">
            <v>2044</v>
          </cell>
          <cell r="D5117" t="str">
            <v>AJUDANTE DE ELETRICISTA (SGSP)</v>
          </cell>
          <cell r="E5117" t="str">
            <v>H</v>
          </cell>
          <cell r="F5117">
            <v>19.559999999999999</v>
          </cell>
          <cell r="G5117">
            <v>0.2</v>
          </cell>
          <cell r="I5117">
            <v>3.9134000000000002</v>
          </cell>
        </row>
        <row r="5118">
          <cell r="A5118">
            <v>95115</v>
          </cell>
          <cell r="B5118" t="str">
            <v>REMOÇÃO DE DISJUNTOR AUTOMÁTICO UNIPOLAR ATÉ 50A</v>
          </cell>
          <cell r="H5118" t="str">
            <v>UN</v>
          </cell>
          <cell r="J5118">
            <v>13.89</v>
          </cell>
        </row>
        <row r="5119">
          <cell r="C5119">
            <v>2041</v>
          </cell>
          <cell r="D5119" t="str">
            <v>ELETRICISTA (SGSP)</v>
          </cell>
          <cell r="E5119" t="str">
            <v>H</v>
          </cell>
          <cell r="F5119">
            <v>26.73</v>
          </cell>
          <cell r="G5119">
            <v>0.3</v>
          </cell>
          <cell r="I5119">
            <v>8.0200999999999993</v>
          </cell>
        </row>
        <row r="5120">
          <cell r="C5120">
            <v>2044</v>
          </cell>
          <cell r="D5120" t="str">
            <v>AJUDANTE DE ELETRICISTA (SGSP)</v>
          </cell>
          <cell r="E5120" t="str">
            <v>H</v>
          </cell>
          <cell r="F5120">
            <v>19.559999999999999</v>
          </cell>
          <cell r="G5120">
            <v>0.3</v>
          </cell>
          <cell r="I5120">
            <v>5.8700999999999999</v>
          </cell>
        </row>
        <row r="5121">
          <cell r="A5121">
            <v>95116</v>
          </cell>
          <cell r="B5121" t="str">
            <v>REMOÇÃO DE DISJUNTOR AUTOMÁTICO BIPOLAR ATÉ 50A</v>
          </cell>
          <cell r="H5121" t="str">
            <v>UN</v>
          </cell>
          <cell r="J5121">
            <v>32.409999999999997</v>
          </cell>
        </row>
        <row r="5122">
          <cell r="C5122">
            <v>2041</v>
          </cell>
          <cell r="D5122" t="str">
            <v>ELETRICISTA (SGSP)</v>
          </cell>
          <cell r="E5122" t="str">
            <v>H</v>
          </cell>
          <cell r="F5122">
            <v>26.73</v>
          </cell>
          <cell r="G5122">
            <v>0.7</v>
          </cell>
          <cell r="I5122">
            <v>18.713699999999999</v>
          </cell>
        </row>
        <row r="5123">
          <cell r="C5123">
            <v>2044</v>
          </cell>
          <cell r="D5123" t="str">
            <v>AJUDANTE DE ELETRICISTA (SGSP)</v>
          </cell>
          <cell r="E5123" t="str">
            <v>H</v>
          </cell>
          <cell r="F5123">
            <v>19.559999999999999</v>
          </cell>
          <cell r="G5123">
            <v>0.7</v>
          </cell>
          <cell r="I5123">
            <v>13.696899999999999</v>
          </cell>
        </row>
        <row r="5124">
          <cell r="A5124">
            <v>95117</v>
          </cell>
          <cell r="B5124" t="str">
            <v>REMOÇÃO DE DISJUNTOR AUTOMÁTICO TRIPOLAR ATÉ 50A</v>
          </cell>
          <cell r="H5124" t="str">
            <v>UN</v>
          </cell>
          <cell r="J5124">
            <v>60.19</v>
          </cell>
        </row>
        <row r="5125">
          <cell r="C5125">
            <v>2041</v>
          </cell>
          <cell r="D5125" t="str">
            <v>ELETRICISTA (SGSP)</v>
          </cell>
          <cell r="E5125" t="str">
            <v>H</v>
          </cell>
          <cell r="F5125">
            <v>26.73</v>
          </cell>
          <cell r="G5125">
            <v>1.3</v>
          </cell>
          <cell r="I5125">
            <v>34.753999999999998</v>
          </cell>
        </row>
        <row r="5126">
          <cell r="C5126">
            <v>2044</v>
          </cell>
          <cell r="D5126" t="str">
            <v>AJUDANTE DE ELETRICISTA (SGSP)</v>
          </cell>
          <cell r="E5126" t="str">
            <v>H</v>
          </cell>
          <cell r="F5126">
            <v>19.559999999999999</v>
          </cell>
          <cell r="G5126">
            <v>1.3</v>
          </cell>
          <cell r="I5126">
            <v>25.437100000000001</v>
          </cell>
        </row>
        <row r="5127">
          <cell r="A5127">
            <v>95125</v>
          </cell>
          <cell r="B5127" t="str">
            <v>REMOÇÃO DE CAIXA PARA FUSÍVEL OU TOMADA, INSTALADA EM PERFILADOS</v>
          </cell>
          <cell r="H5127" t="str">
            <v>UN</v>
          </cell>
          <cell r="J5127">
            <v>23.15</v>
          </cell>
        </row>
        <row r="5128">
          <cell r="C5128">
            <v>2041</v>
          </cell>
          <cell r="D5128" t="str">
            <v>ELETRICISTA (SGSP)</v>
          </cell>
          <cell r="E5128" t="str">
            <v>H</v>
          </cell>
          <cell r="F5128">
            <v>26.73</v>
          </cell>
          <cell r="G5128">
            <v>0.5</v>
          </cell>
          <cell r="I5128">
            <v>13.366899999999999</v>
          </cell>
        </row>
        <row r="5129">
          <cell r="C5129">
            <v>2044</v>
          </cell>
          <cell r="D5129" t="str">
            <v>AJUDANTE DE ELETRICISTA (SGSP)</v>
          </cell>
          <cell r="E5129" t="str">
            <v>H</v>
          </cell>
          <cell r="F5129">
            <v>19.559999999999999</v>
          </cell>
          <cell r="G5129">
            <v>0.5</v>
          </cell>
          <cell r="I5129">
            <v>9.7835000000000001</v>
          </cell>
        </row>
        <row r="5130">
          <cell r="A5130">
            <v>95126</v>
          </cell>
          <cell r="B5130" t="str">
            <v>REMOÇÃO DE QUADRO DE DISTRIBUIÇÃO OU CAIXA DE PASSAGEM</v>
          </cell>
          <cell r="H5130" t="str">
            <v>UN</v>
          </cell>
          <cell r="J5130">
            <v>46.3</v>
          </cell>
        </row>
        <row r="5131">
          <cell r="C5131">
            <v>2041</v>
          </cell>
          <cell r="D5131" t="str">
            <v>ELETRICISTA (SGSP)</v>
          </cell>
          <cell r="E5131" t="str">
            <v>H</v>
          </cell>
          <cell r="F5131">
            <v>26.73</v>
          </cell>
          <cell r="G5131">
            <v>1</v>
          </cell>
          <cell r="I5131">
            <v>26.733799999999999</v>
          </cell>
        </row>
        <row r="5132">
          <cell r="C5132">
            <v>2044</v>
          </cell>
          <cell r="D5132" t="str">
            <v>AJUDANTE DE ELETRICISTA (SGSP)</v>
          </cell>
          <cell r="E5132" t="str">
            <v>H</v>
          </cell>
          <cell r="F5132">
            <v>19.559999999999999</v>
          </cell>
          <cell r="G5132">
            <v>1</v>
          </cell>
          <cell r="I5132">
            <v>19.567</v>
          </cell>
        </row>
        <row r="5133">
          <cell r="A5133">
            <v>95127</v>
          </cell>
          <cell r="B5133" t="str">
            <v>REMOÇÃO DE FUNDO DE QUADRO DE DISTRIBUIÇÃO OU CAIXA DE PASSAGEM</v>
          </cell>
          <cell r="H5133" t="str">
            <v>M2</v>
          </cell>
          <cell r="J5133">
            <v>46.3</v>
          </cell>
        </row>
        <row r="5134">
          <cell r="C5134">
            <v>2041</v>
          </cell>
          <cell r="D5134" t="str">
            <v>ELETRICISTA (SGSP)</v>
          </cell>
          <cell r="E5134" t="str">
            <v>H</v>
          </cell>
          <cell r="F5134">
            <v>26.73</v>
          </cell>
          <cell r="G5134">
            <v>1</v>
          </cell>
          <cell r="I5134">
            <v>26.733799999999999</v>
          </cell>
        </row>
        <row r="5135">
          <cell r="C5135">
            <v>2044</v>
          </cell>
          <cell r="D5135" t="str">
            <v>AJUDANTE DE ELETRICISTA (SGSP)</v>
          </cell>
          <cell r="E5135" t="str">
            <v>H</v>
          </cell>
          <cell r="F5135">
            <v>19.559999999999999</v>
          </cell>
          <cell r="G5135">
            <v>1</v>
          </cell>
          <cell r="I5135">
            <v>19.567</v>
          </cell>
        </row>
        <row r="5136">
          <cell r="A5136">
            <v>95129</v>
          </cell>
          <cell r="B5136" t="str">
            <v>REMOÇÃO DE TAMPA DE QUADRO DE DISTRIBUIÇÃO OU CAIXA DE PASSAGEM</v>
          </cell>
          <cell r="H5136" t="str">
            <v>M2</v>
          </cell>
          <cell r="J5136">
            <v>46.3</v>
          </cell>
        </row>
        <row r="5137">
          <cell r="C5137">
            <v>2041</v>
          </cell>
          <cell r="D5137" t="str">
            <v>ELETRICISTA (SGSP)</v>
          </cell>
          <cell r="E5137" t="str">
            <v>H</v>
          </cell>
          <cell r="F5137">
            <v>26.73</v>
          </cell>
          <cell r="G5137">
            <v>1</v>
          </cell>
          <cell r="I5137">
            <v>26.733799999999999</v>
          </cell>
        </row>
        <row r="5138">
          <cell r="C5138">
            <v>2044</v>
          </cell>
          <cell r="D5138" t="str">
            <v>AJUDANTE DE ELETRICISTA (SGSP)</v>
          </cell>
          <cell r="E5138" t="str">
            <v>H</v>
          </cell>
          <cell r="F5138">
            <v>19.559999999999999</v>
          </cell>
          <cell r="G5138">
            <v>1</v>
          </cell>
          <cell r="I5138">
            <v>19.567</v>
          </cell>
        </row>
        <row r="5139">
          <cell r="A5139">
            <v>95130</v>
          </cell>
          <cell r="B5139" t="str">
            <v>REMOÇÃO DE FECHADURA DE QUADRO DE DISTRIBUIÇÃO OU CAIXA DE PASSAGEM</v>
          </cell>
          <cell r="H5139" t="str">
            <v>UN</v>
          </cell>
          <cell r="J5139">
            <v>9.26</v>
          </cell>
        </row>
        <row r="5140">
          <cell r="C5140">
            <v>2041</v>
          </cell>
          <cell r="D5140" t="str">
            <v>ELETRICISTA (SGSP)</v>
          </cell>
          <cell r="E5140" t="str">
            <v>H</v>
          </cell>
          <cell r="F5140">
            <v>26.73</v>
          </cell>
          <cell r="G5140">
            <v>0.2</v>
          </cell>
          <cell r="I5140">
            <v>5.3467000000000002</v>
          </cell>
        </row>
        <row r="5141">
          <cell r="C5141">
            <v>2044</v>
          </cell>
          <cell r="D5141" t="str">
            <v>AJUDANTE DE ELETRICISTA (SGSP)</v>
          </cell>
          <cell r="E5141" t="str">
            <v>H</v>
          </cell>
          <cell r="F5141">
            <v>19.559999999999999</v>
          </cell>
          <cell r="G5141">
            <v>0.2</v>
          </cell>
          <cell r="I5141">
            <v>3.9134000000000002</v>
          </cell>
        </row>
        <row r="5142">
          <cell r="A5142">
            <v>95132</v>
          </cell>
          <cell r="B5142" t="str">
            <v>REMOÇÃO DE DISJUNTOR AUTOMÁTICO TIPO "QUICK-LAG"</v>
          </cell>
          <cell r="H5142" t="str">
            <v>UN</v>
          </cell>
          <cell r="J5142">
            <v>11.58</v>
          </cell>
        </row>
        <row r="5143">
          <cell r="C5143">
            <v>2041</v>
          </cell>
          <cell r="D5143" t="str">
            <v>ELETRICISTA (SGSP)</v>
          </cell>
          <cell r="E5143" t="str">
            <v>H</v>
          </cell>
          <cell r="F5143">
            <v>26.73</v>
          </cell>
          <cell r="G5143">
            <v>0.25</v>
          </cell>
          <cell r="I5143">
            <v>6.6833999999999998</v>
          </cell>
        </row>
        <row r="5144">
          <cell r="C5144">
            <v>2044</v>
          </cell>
          <cell r="D5144" t="str">
            <v>AJUDANTE DE ELETRICISTA (SGSP)</v>
          </cell>
          <cell r="E5144" t="str">
            <v>H</v>
          </cell>
          <cell r="F5144">
            <v>19.559999999999999</v>
          </cell>
          <cell r="G5144">
            <v>0.25</v>
          </cell>
          <cell r="I5144">
            <v>4.8917000000000002</v>
          </cell>
        </row>
        <row r="5145">
          <cell r="A5145">
            <v>95134</v>
          </cell>
          <cell r="B5145" t="str">
            <v>REMOÇÃO DE BASE EM CHAPA DE FERRO PARA DISJUNTOR TIPO "QUICK-LAG"</v>
          </cell>
          <cell r="H5145" t="str">
            <v>UN</v>
          </cell>
          <cell r="J5145">
            <v>11.58</v>
          </cell>
        </row>
        <row r="5146">
          <cell r="C5146">
            <v>2041</v>
          </cell>
          <cell r="D5146" t="str">
            <v>ELETRICISTA (SGSP)</v>
          </cell>
          <cell r="E5146" t="str">
            <v>H</v>
          </cell>
          <cell r="F5146">
            <v>26.73</v>
          </cell>
          <cell r="G5146">
            <v>0.25</v>
          </cell>
          <cell r="I5146">
            <v>6.6833999999999998</v>
          </cell>
        </row>
        <row r="5147">
          <cell r="C5147">
            <v>2044</v>
          </cell>
          <cell r="D5147" t="str">
            <v>AJUDANTE DE ELETRICISTA (SGSP)</v>
          </cell>
          <cell r="E5147" t="str">
            <v>H</v>
          </cell>
          <cell r="F5147">
            <v>19.559999999999999</v>
          </cell>
          <cell r="G5147">
            <v>0.25</v>
          </cell>
          <cell r="I5147">
            <v>4.8917000000000002</v>
          </cell>
        </row>
        <row r="5148">
          <cell r="A5148">
            <v>95135</v>
          </cell>
          <cell r="B5148" t="str">
            <v>REMOÇÃO DE CAPACITOR PARA CORREÇÃO DE FATOR DE POTÊNCIA</v>
          </cell>
          <cell r="H5148" t="str">
            <v>UN</v>
          </cell>
          <cell r="J5148">
            <v>268.39</v>
          </cell>
        </row>
        <row r="5149">
          <cell r="C5149">
            <v>1037</v>
          </cell>
          <cell r="D5149" t="str">
            <v>ELETROTÉCNICO MONTADOR (SGSP)</v>
          </cell>
          <cell r="E5149" t="str">
            <v>H</v>
          </cell>
          <cell r="F5149">
            <v>44.05</v>
          </cell>
          <cell r="G5149">
            <v>1</v>
          </cell>
          <cell r="I5149">
            <v>44.053800000000003</v>
          </cell>
        </row>
        <row r="5150">
          <cell r="C5150">
            <v>2041</v>
          </cell>
          <cell r="D5150" t="str">
            <v>ELETRICISTA (SGSP)</v>
          </cell>
          <cell r="E5150" t="str">
            <v>H</v>
          </cell>
          <cell r="F5150">
            <v>26.73</v>
          </cell>
          <cell r="G5150">
            <v>4</v>
          </cell>
          <cell r="I5150">
            <v>106.9354</v>
          </cell>
        </row>
        <row r="5151">
          <cell r="C5151">
            <v>2044</v>
          </cell>
          <cell r="D5151" t="str">
            <v>AJUDANTE DE ELETRICISTA (SGSP)</v>
          </cell>
          <cell r="E5151" t="str">
            <v>H</v>
          </cell>
          <cell r="F5151">
            <v>19.559999999999999</v>
          </cell>
          <cell r="G5151">
            <v>6</v>
          </cell>
          <cell r="I5151">
            <v>117.4021</v>
          </cell>
        </row>
        <row r="5152">
          <cell r="A5152">
            <v>95136</v>
          </cell>
          <cell r="B5152" t="str">
            <v>REMOÇÃO DE CHAVE SECCIONADORA TIPO FACA - BASE DE MÁRMORE OU ARDÓSIA</v>
          </cell>
          <cell r="H5152" t="str">
            <v>UN</v>
          </cell>
          <cell r="J5152">
            <v>23.15</v>
          </cell>
        </row>
        <row r="5153">
          <cell r="C5153">
            <v>2041</v>
          </cell>
          <cell r="D5153" t="str">
            <v>ELETRICISTA (SGSP)</v>
          </cell>
          <cell r="E5153" t="str">
            <v>H</v>
          </cell>
          <cell r="F5153">
            <v>26.73</v>
          </cell>
          <cell r="G5153">
            <v>0.5</v>
          </cell>
          <cell r="I5153">
            <v>13.366899999999999</v>
          </cell>
        </row>
        <row r="5154">
          <cell r="C5154">
            <v>2044</v>
          </cell>
          <cell r="D5154" t="str">
            <v>AJUDANTE DE ELETRICISTA (SGSP)</v>
          </cell>
          <cell r="E5154" t="str">
            <v>H</v>
          </cell>
          <cell r="F5154">
            <v>19.559999999999999</v>
          </cell>
          <cell r="G5154">
            <v>0.5</v>
          </cell>
          <cell r="I5154">
            <v>9.7835000000000001</v>
          </cell>
        </row>
        <row r="5155">
          <cell r="A5155">
            <v>95137</v>
          </cell>
          <cell r="B5155" t="str">
            <v>REMOÇÃO DE CHAVE SECCIONADORA OU BASE PARA FUSÍVEIS TIPO NH - UNIPOLAR</v>
          </cell>
          <cell r="H5155" t="str">
            <v>UN</v>
          </cell>
          <cell r="J5155">
            <v>23.15</v>
          </cell>
        </row>
        <row r="5156">
          <cell r="C5156">
            <v>2041</v>
          </cell>
          <cell r="D5156" t="str">
            <v>ELETRICISTA (SGSP)</v>
          </cell>
          <cell r="E5156" t="str">
            <v>H</v>
          </cell>
          <cell r="F5156">
            <v>26.73</v>
          </cell>
          <cell r="G5156">
            <v>0.5</v>
          </cell>
          <cell r="I5156">
            <v>13.366899999999999</v>
          </cell>
        </row>
        <row r="5157">
          <cell r="C5157">
            <v>2044</v>
          </cell>
          <cell r="D5157" t="str">
            <v>AJUDANTE DE ELETRICISTA (SGSP)</v>
          </cell>
          <cell r="E5157" t="str">
            <v>H</v>
          </cell>
          <cell r="F5157">
            <v>19.559999999999999</v>
          </cell>
          <cell r="G5157">
            <v>0.5</v>
          </cell>
          <cell r="I5157">
            <v>9.7835000000000001</v>
          </cell>
        </row>
        <row r="5158">
          <cell r="A5158">
            <v>95138</v>
          </cell>
          <cell r="B5158" t="str">
            <v>REMOÇÃO DE CHAVE SECCIONADORA OU BASE PARA FUSÍVEIS TIPO NH - TRIPOLAR</v>
          </cell>
          <cell r="H5158" t="str">
            <v>UN</v>
          </cell>
          <cell r="J5158">
            <v>34.729999999999997</v>
          </cell>
        </row>
        <row r="5159">
          <cell r="C5159">
            <v>2041</v>
          </cell>
          <cell r="D5159" t="str">
            <v>ELETRICISTA (SGSP)</v>
          </cell>
          <cell r="E5159" t="str">
            <v>H</v>
          </cell>
          <cell r="F5159">
            <v>26.73</v>
          </cell>
          <cell r="G5159">
            <v>0.75</v>
          </cell>
          <cell r="I5159">
            <v>20.0503</v>
          </cell>
        </row>
        <row r="5160">
          <cell r="C5160">
            <v>2044</v>
          </cell>
          <cell r="D5160" t="str">
            <v>AJUDANTE DE ELETRICISTA (SGSP)</v>
          </cell>
          <cell r="E5160" t="str">
            <v>H</v>
          </cell>
          <cell r="F5160">
            <v>19.559999999999999</v>
          </cell>
          <cell r="G5160">
            <v>0.75</v>
          </cell>
          <cell r="I5160">
            <v>14.6752</v>
          </cell>
        </row>
        <row r="5161">
          <cell r="A5161">
            <v>95139</v>
          </cell>
          <cell r="B5161" t="str">
            <v>REMOÇÃO DE BASE PARA FUSÍVEIS TIPO "DIAZED"</v>
          </cell>
          <cell r="H5161" t="str">
            <v>UN</v>
          </cell>
          <cell r="J5161">
            <v>11.58</v>
          </cell>
        </row>
        <row r="5162">
          <cell r="C5162">
            <v>2041</v>
          </cell>
          <cell r="D5162" t="str">
            <v>ELETRICISTA (SGSP)</v>
          </cell>
          <cell r="E5162" t="str">
            <v>H</v>
          </cell>
          <cell r="F5162">
            <v>26.73</v>
          </cell>
          <cell r="G5162">
            <v>0.25</v>
          </cell>
          <cell r="I5162">
            <v>6.6833999999999998</v>
          </cell>
        </row>
        <row r="5163">
          <cell r="C5163">
            <v>2044</v>
          </cell>
          <cell r="D5163" t="str">
            <v>AJUDANTE DE ELETRICISTA (SGSP)</v>
          </cell>
          <cell r="E5163" t="str">
            <v>H</v>
          </cell>
          <cell r="F5163">
            <v>19.559999999999999</v>
          </cell>
          <cell r="G5163">
            <v>0.25</v>
          </cell>
          <cell r="I5163">
            <v>4.8917000000000002</v>
          </cell>
        </row>
        <row r="5164">
          <cell r="A5164">
            <v>95201</v>
          </cell>
          <cell r="B5164" t="str">
            <v>REMOÇÃO DE SOQUETE</v>
          </cell>
          <cell r="H5164" t="str">
            <v>UN</v>
          </cell>
          <cell r="J5164">
            <v>9.26</v>
          </cell>
        </row>
        <row r="5165">
          <cell r="C5165">
            <v>2041</v>
          </cell>
          <cell r="D5165" t="str">
            <v>ELETRICISTA (SGSP)</v>
          </cell>
          <cell r="E5165" t="str">
            <v>H</v>
          </cell>
          <cell r="F5165">
            <v>26.73</v>
          </cell>
          <cell r="G5165">
            <v>0.2</v>
          </cell>
          <cell r="I5165">
            <v>5.3467000000000002</v>
          </cell>
        </row>
        <row r="5166">
          <cell r="C5166">
            <v>2044</v>
          </cell>
          <cell r="D5166" t="str">
            <v>AJUDANTE DE ELETRICISTA (SGSP)</v>
          </cell>
          <cell r="E5166" t="str">
            <v>H</v>
          </cell>
          <cell r="F5166">
            <v>19.559999999999999</v>
          </cell>
          <cell r="G5166">
            <v>0.2</v>
          </cell>
          <cell r="I5166">
            <v>3.9134000000000002</v>
          </cell>
        </row>
        <row r="5167">
          <cell r="A5167">
            <v>95202</v>
          </cell>
          <cell r="B5167" t="str">
            <v>REMOÇÃO DE REATOR PARA LÂMPADA FLUORESCENTE</v>
          </cell>
          <cell r="H5167" t="str">
            <v>UN</v>
          </cell>
          <cell r="J5167">
            <v>23.15</v>
          </cell>
        </row>
        <row r="5168">
          <cell r="C5168">
            <v>2041</v>
          </cell>
          <cell r="D5168" t="str">
            <v>ELETRICISTA (SGSP)</v>
          </cell>
          <cell r="E5168" t="str">
            <v>H</v>
          </cell>
          <cell r="F5168">
            <v>26.73</v>
          </cell>
          <cell r="G5168">
            <v>0.5</v>
          </cell>
          <cell r="I5168">
            <v>13.366899999999999</v>
          </cell>
        </row>
        <row r="5169">
          <cell r="C5169">
            <v>2044</v>
          </cell>
          <cell r="D5169" t="str">
            <v>AJUDANTE DE ELETRICISTA (SGSP)</v>
          </cell>
          <cell r="E5169" t="str">
            <v>H</v>
          </cell>
          <cell r="F5169">
            <v>19.559999999999999</v>
          </cell>
          <cell r="G5169">
            <v>0.5</v>
          </cell>
          <cell r="I5169">
            <v>9.7835000000000001</v>
          </cell>
        </row>
        <row r="5170">
          <cell r="A5170">
            <v>95203</v>
          </cell>
          <cell r="B5170" t="str">
            <v>REMOÇÃO DE LÂMPADA INCANDESCENTE OU FLUORESCENTE</v>
          </cell>
          <cell r="H5170" t="str">
            <v>UN</v>
          </cell>
          <cell r="J5170">
            <v>1.96</v>
          </cell>
        </row>
        <row r="5171">
          <cell r="C5171">
            <v>2044</v>
          </cell>
          <cell r="D5171" t="str">
            <v>AJUDANTE DE ELETRICISTA (SGSP)</v>
          </cell>
          <cell r="E5171" t="str">
            <v>H</v>
          </cell>
          <cell r="F5171">
            <v>19.559999999999999</v>
          </cell>
          <cell r="G5171">
            <v>0.1</v>
          </cell>
          <cell r="I5171">
            <v>1.9567000000000001</v>
          </cell>
        </row>
        <row r="5172">
          <cell r="A5172">
            <v>95204</v>
          </cell>
          <cell r="B5172" t="str">
            <v>REMOÇÃO DE LÂMPADA DE VAPOR DE MERCÚRIO, SÓDIO OU MISTA</v>
          </cell>
          <cell r="H5172" t="str">
            <v>UN</v>
          </cell>
          <cell r="J5172">
            <v>13.89</v>
          </cell>
        </row>
        <row r="5173">
          <cell r="C5173">
            <v>2041</v>
          </cell>
          <cell r="D5173" t="str">
            <v>ELETRICISTA (SGSP)</v>
          </cell>
          <cell r="E5173" t="str">
            <v>H</v>
          </cell>
          <cell r="F5173">
            <v>26.73</v>
          </cell>
          <cell r="G5173">
            <v>0.3</v>
          </cell>
          <cell r="I5173">
            <v>8.0200999999999993</v>
          </cell>
        </row>
        <row r="5174">
          <cell r="C5174">
            <v>2044</v>
          </cell>
          <cell r="D5174" t="str">
            <v>AJUDANTE DE ELETRICISTA (SGSP)</v>
          </cell>
          <cell r="E5174" t="str">
            <v>H</v>
          </cell>
          <cell r="F5174">
            <v>19.559999999999999</v>
          </cell>
          <cell r="G5174">
            <v>0.3</v>
          </cell>
          <cell r="I5174">
            <v>5.8700999999999999</v>
          </cell>
        </row>
        <row r="5175">
          <cell r="A5175">
            <v>95205</v>
          </cell>
          <cell r="B5175" t="str">
            <v>REMOÇÃO DE PLACA DIFUSORA PARA LÂMPADA FLUORESCENTE</v>
          </cell>
          <cell r="H5175" t="str">
            <v>UN</v>
          </cell>
          <cell r="J5175">
            <v>1.96</v>
          </cell>
        </row>
        <row r="5176">
          <cell r="C5176">
            <v>2044</v>
          </cell>
          <cell r="D5176" t="str">
            <v>AJUDANTE DE ELETRICISTA (SGSP)</v>
          </cell>
          <cell r="E5176" t="str">
            <v>H</v>
          </cell>
          <cell r="F5176">
            <v>19.559999999999999</v>
          </cell>
          <cell r="G5176">
            <v>0.1</v>
          </cell>
          <cell r="I5176">
            <v>1.9567000000000001</v>
          </cell>
        </row>
        <row r="5177">
          <cell r="A5177">
            <v>95206</v>
          </cell>
          <cell r="B5177" t="str">
            <v>REMOÇÃO DE INTERRUPTOR, TOMADA, BOTÃO DE CAMPAINHA OU CIGARRA</v>
          </cell>
          <cell r="H5177" t="str">
            <v>UN</v>
          </cell>
          <cell r="J5177">
            <v>18.52</v>
          </cell>
        </row>
        <row r="5178">
          <cell r="C5178">
            <v>2041</v>
          </cell>
          <cell r="D5178" t="str">
            <v>ELETRICISTA (SGSP)</v>
          </cell>
          <cell r="E5178" t="str">
            <v>H</v>
          </cell>
          <cell r="F5178">
            <v>26.73</v>
          </cell>
          <cell r="G5178">
            <v>0.4</v>
          </cell>
          <cell r="I5178">
            <v>10.6935</v>
          </cell>
        </row>
        <row r="5179">
          <cell r="C5179">
            <v>2044</v>
          </cell>
          <cell r="D5179" t="str">
            <v>AJUDANTE DE ELETRICISTA (SGSP)</v>
          </cell>
          <cell r="E5179" t="str">
            <v>H</v>
          </cell>
          <cell r="F5179">
            <v>19.559999999999999</v>
          </cell>
          <cell r="G5179">
            <v>0.4</v>
          </cell>
          <cell r="I5179">
            <v>7.8268000000000004</v>
          </cell>
        </row>
        <row r="5180">
          <cell r="A5180">
            <v>95208</v>
          </cell>
          <cell r="B5180" t="str">
            <v>REMOÇÃO DE REATOR PARA LÂMPADA HG/NA - EM CAIXA DE PASSAGEM</v>
          </cell>
          <cell r="H5180" t="str">
            <v>UN</v>
          </cell>
          <cell r="J5180">
            <v>23.15</v>
          </cell>
        </row>
        <row r="5181">
          <cell r="C5181">
            <v>2041</v>
          </cell>
          <cell r="D5181" t="str">
            <v>ELETRICISTA (SGSP)</v>
          </cell>
          <cell r="E5181" t="str">
            <v>H</v>
          </cell>
          <cell r="F5181">
            <v>26.73</v>
          </cell>
          <cell r="G5181">
            <v>0.5</v>
          </cell>
          <cell r="I5181">
            <v>13.366899999999999</v>
          </cell>
        </row>
        <row r="5182">
          <cell r="C5182">
            <v>2044</v>
          </cell>
          <cell r="D5182" t="str">
            <v>AJUDANTE DE ELETRICISTA (SGSP)</v>
          </cell>
          <cell r="E5182" t="str">
            <v>H</v>
          </cell>
          <cell r="F5182">
            <v>19.559999999999999</v>
          </cell>
          <cell r="G5182">
            <v>0.5</v>
          </cell>
          <cell r="I5182">
            <v>9.7835000000000001</v>
          </cell>
        </row>
        <row r="5183">
          <cell r="A5183">
            <v>95209</v>
          </cell>
          <cell r="B5183" t="str">
            <v>REMOÇÃO DE REATOR PARA LÂMPADA HG/NA - EM POSTE</v>
          </cell>
          <cell r="H5183" t="str">
            <v>UN</v>
          </cell>
          <cell r="J5183">
            <v>46.3</v>
          </cell>
        </row>
        <row r="5184">
          <cell r="C5184">
            <v>2041</v>
          </cell>
          <cell r="D5184" t="str">
            <v>ELETRICISTA (SGSP)</v>
          </cell>
          <cell r="E5184" t="str">
            <v>H</v>
          </cell>
          <cell r="F5184">
            <v>26.73</v>
          </cell>
          <cell r="G5184">
            <v>1</v>
          </cell>
          <cell r="I5184">
            <v>26.733799999999999</v>
          </cell>
        </row>
        <row r="5185">
          <cell r="C5185">
            <v>2044</v>
          </cell>
          <cell r="D5185" t="str">
            <v>AJUDANTE DE ELETRICISTA (SGSP)</v>
          </cell>
          <cell r="E5185" t="str">
            <v>H</v>
          </cell>
          <cell r="F5185">
            <v>19.559999999999999</v>
          </cell>
          <cell r="G5185">
            <v>1</v>
          </cell>
          <cell r="I5185">
            <v>19.567</v>
          </cell>
        </row>
        <row r="5186">
          <cell r="A5186">
            <v>95210</v>
          </cell>
          <cell r="B5186" t="str">
            <v>REMOÇÃO DE LUMINÁRIA INTERNA PARA LÂMPADA INCANDESCENTE</v>
          </cell>
          <cell r="H5186" t="str">
            <v>UN</v>
          </cell>
          <cell r="J5186">
            <v>18.52</v>
          </cell>
        </row>
        <row r="5187">
          <cell r="C5187">
            <v>2041</v>
          </cell>
          <cell r="D5187" t="str">
            <v>ELETRICISTA (SGSP)</v>
          </cell>
          <cell r="E5187" t="str">
            <v>H</v>
          </cell>
          <cell r="F5187">
            <v>26.73</v>
          </cell>
          <cell r="G5187">
            <v>0.4</v>
          </cell>
          <cell r="I5187">
            <v>10.6935</v>
          </cell>
        </row>
        <row r="5188">
          <cell r="C5188">
            <v>2044</v>
          </cell>
          <cell r="D5188" t="str">
            <v>AJUDANTE DE ELETRICISTA (SGSP)</v>
          </cell>
          <cell r="E5188" t="str">
            <v>H</v>
          </cell>
          <cell r="F5188">
            <v>19.559999999999999</v>
          </cell>
          <cell r="G5188">
            <v>0.4</v>
          </cell>
          <cell r="I5188">
            <v>7.8268000000000004</v>
          </cell>
        </row>
        <row r="5189">
          <cell r="A5189">
            <v>95211</v>
          </cell>
          <cell r="B5189" t="str">
            <v>REMOÇÃO DE LUMINÁRIA INTERNA PARA LÂMPADA FLUORESCENTE</v>
          </cell>
          <cell r="H5189" t="str">
            <v>UN</v>
          </cell>
          <cell r="J5189">
            <v>34.729999999999997</v>
          </cell>
        </row>
        <row r="5190">
          <cell r="C5190">
            <v>2041</v>
          </cell>
          <cell r="D5190" t="str">
            <v>ELETRICISTA (SGSP)</v>
          </cell>
          <cell r="E5190" t="str">
            <v>H</v>
          </cell>
          <cell r="F5190">
            <v>26.73</v>
          </cell>
          <cell r="G5190">
            <v>0.75</v>
          </cell>
          <cell r="I5190">
            <v>20.0503</v>
          </cell>
        </row>
        <row r="5191">
          <cell r="C5191">
            <v>2044</v>
          </cell>
          <cell r="D5191" t="str">
            <v>AJUDANTE DE ELETRICISTA (SGSP)</v>
          </cell>
          <cell r="E5191" t="str">
            <v>H</v>
          </cell>
          <cell r="F5191">
            <v>19.559999999999999</v>
          </cell>
          <cell r="G5191">
            <v>0.75</v>
          </cell>
          <cell r="I5191">
            <v>14.6752</v>
          </cell>
        </row>
        <row r="5192">
          <cell r="A5192">
            <v>95212</v>
          </cell>
          <cell r="B5192" t="str">
            <v>REMOÇÃO DE LUMINÁRIA EXTERNA INSTALADA EM POSTE</v>
          </cell>
          <cell r="H5192" t="str">
            <v>UN</v>
          </cell>
          <cell r="J5192">
            <v>69.45</v>
          </cell>
        </row>
        <row r="5193">
          <cell r="C5193">
            <v>2041</v>
          </cell>
          <cell r="D5193" t="str">
            <v>ELETRICISTA (SGSP)</v>
          </cell>
          <cell r="E5193" t="str">
            <v>H</v>
          </cell>
          <cell r="F5193">
            <v>26.73</v>
          </cell>
          <cell r="G5193">
            <v>1.5</v>
          </cell>
          <cell r="I5193">
            <v>40.100700000000003</v>
          </cell>
        </row>
        <row r="5194">
          <cell r="C5194">
            <v>2044</v>
          </cell>
          <cell r="D5194" t="str">
            <v>AJUDANTE DE ELETRICISTA (SGSP)</v>
          </cell>
          <cell r="E5194" t="str">
            <v>H</v>
          </cell>
          <cell r="F5194">
            <v>19.559999999999999</v>
          </cell>
          <cell r="G5194">
            <v>1.5</v>
          </cell>
          <cell r="I5194">
            <v>29.3505</v>
          </cell>
        </row>
        <row r="5195">
          <cell r="A5195">
            <v>95213</v>
          </cell>
          <cell r="B5195" t="str">
            <v>REMOÇÃO DE LUMINÁRIA EXTERNA INSTALADA EM BRAÇO DE FERRO</v>
          </cell>
          <cell r="H5195" t="str">
            <v>UN</v>
          </cell>
          <cell r="J5195">
            <v>69.45</v>
          </cell>
        </row>
        <row r="5196">
          <cell r="C5196">
            <v>2041</v>
          </cell>
          <cell r="D5196" t="str">
            <v>ELETRICISTA (SGSP)</v>
          </cell>
          <cell r="E5196" t="str">
            <v>H</v>
          </cell>
          <cell r="F5196">
            <v>26.73</v>
          </cell>
          <cell r="G5196">
            <v>1.5</v>
          </cell>
          <cell r="I5196">
            <v>40.100700000000003</v>
          </cell>
        </row>
        <row r="5197">
          <cell r="C5197">
            <v>2044</v>
          </cell>
          <cell r="D5197" t="str">
            <v>AJUDANTE DE ELETRICISTA (SGSP)</v>
          </cell>
          <cell r="E5197" t="str">
            <v>H</v>
          </cell>
          <cell r="F5197">
            <v>19.559999999999999</v>
          </cell>
          <cell r="G5197">
            <v>1.5</v>
          </cell>
          <cell r="I5197">
            <v>29.3505</v>
          </cell>
        </row>
        <row r="5198">
          <cell r="A5198">
            <v>95214</v>
          </cell>
          <cell r="B5198" t="str">
            <v>REMOÇÃO DE LUMINÁRIA A PROVA DE TEMPO, GASES E VAPOR</v>
          </cell>
          <cell r="H5198" t="str">
            <v>UN</v>
          </cell>
          <cell r="J5198">
            <v>23.15</v>
          </cell>
        </row>
        <row r="5199">
          <cell r="C5199">
            <v>2041</v>
          </cell>
          <cell r="D5199" t="str">
            <v>ELETRICISTA (SGSP)</v>
          </cell>
          <cell r="E5199" t="str">
            <v>H</v>
          </cell>
          <cell r="F5199">
            <v>26.73</v>
          </cell>
          <cell r="G5199">
            <v>0.5</v>
          </cell>
          <cell r="I5199">
            <v>13.366899999999999</v>
          </cell>
        </row>
        <row r="5200">
          <cell r="C5200">
            <v>2044</v>
          </cell>
          <cell r="D5200" t="str">
            <v>AJUDANTE DE ELETRICISTA (SGSP)</v>
          </cell>
          <cell r="E5200" t="str">
            <v>H</v>
          </cell>
          <cell r="F5200">
            <v>19.559999999999999</v>
          </cell>
          <cell r="G5200">
            <v>0.5</v>
          </cell>
          <cell r="I5200">
            <v>9.7835000000000001</v>
          </cell>
        </row>
        <row r="5201">
          <cell r="A5201">
            <v>95218</v>
          </cell>
          <cell r="B5201" t="str">
            <v>REMOÇÃO DE PROJETOR DE FACHADA</v>
          </cell>
          <cell r="H5201" t="str">
            <v>UN</v>
          </cell>
          <cell r="J5201">
            <v>69.45</v>
          </cell>
        </row>
        <row r="5202">
          <cell r="C5202">
            <v>2041</v>
          </cell>
          <cell r="D5202" t="str">
            <v>ELETRICISTA (SGSP)</v>
          </cell>
          <cell r="E5202" t="str">
            <v>H</v>
          </cell>
          <cell r="F5202">
            <v>26.73</v>
          </cell>
          <cell r="G5202">
            <v>1.5</v>
          </cell>
          <cell r="I5202">
            <v>40.100700000000003</v>
          </cell>
        </row>
        <row r="5203">
          <cell r="C5203">
            <v>2044</v>
          </cell>
          <cell r="D5203" t="str">
            <v>AJUDANTE DE ELETRICISTA (SGSP)</v>
          </cell>
          <cell r="E5203" t="str">
            <v>H</v>
          </cell>
          <cell r="F5203">
            <v>19.559999999999999</v>
          </cell>
          <cell r="G5203">
            <v>1.5</v>
          </cell>
          <cell r="I5203">
            <v>29.3505</v>
          </cell>
        </row>
        <row r="5204">
          <cell r="A5204">
            <v>95219</v>
          </cell>
          <cell r="B5204" t="str">
            <v>REMOÇÃO DE PROJETOR DE JARDIM</v>
          </cell>
          <cell r="H5204" t="str">
            <v>UN</v>
          </cell>
          <cell r="J5204">
            <v>46.3</v>
          </cell>
        </row>
        <row r="5205">
          <cell r="C5205">
            <v>2041</v>
          </cell>
          <cell r="D5205" t="str">
            <v>ELETRICISTA (SGSP)</v>
          </cell>
          <cell r="E5205" t="str">
            <v>H</v>
          </cell>
          <cell r="F5205">
            <v>26.73</v>
          </cell>
          <cell r="G5205">
            <v>1</v>
          </cell>
          <cell r="I5205">
            <v>26.733799999999999</v>
          </cell>
        </row>
        <row r="5206">
          <cell r="C5206">
            <v>2044</v>
          </cell>
          <cell r="D5206" t="str">
            <v>AJUDANTE DE ELETRICISTA (SGSP)</v>
          </cell>
          <cell r="E5206" t="str">
            <v>H</v>
          </cell>
          <cell r="F5206">
            <v>19.559999999999999</v>
          </cell>
          <cell r="G5206">
            <v>1</v>
          </cell>
          <cell r="I5206">
            <v>19.567</v>
          </cell>
        </row>
        <row r="5207">
          <cell r="A5207">
            <v>95220</v>
          </cell>
          <cell r="B5207" t="str">
            <v>REMOÇÃO DE CRUZETA DE FERRO PARA FIXAÇÃO DE PROJETOR</v>
          </cell>
          <cell r="H5207" t="str">
            <v>UN</v>
          </cell>
          <cell r="J5207">
            <v>69.45</v>
          </cell>
        </row>
        <row r="5208">
          <cell r="C5208">
            <v>2041</v>
          </cell>
          <cell r="D5208" t="str">
            <v>ELETRICISTA (SGSP)</v>
          </cell>
          <cell r="E5208" t="str">
            <v>H</v>
          </cell>
          <cell r="F5208">
            <v>26.73</v>
          </cell>
          <cell r="G5208">
            <v>1.5</v>
          </cell>
          <cell r="I5208">
            <v>40.100700000000003</v>
          </cell>
        </row>
        <row r="5209">
          <cell r="C5209">
            <v>2044</v>
          </cell>
          <cell r="D5209" t="str">
            <v>AJUDANTE DE ELETRICISTA (SGSP)</v>
          </cell>
          <cell r="E5209" t="str">
            <v>H</v>
          </cell>
          <cell r="F5209">
            <v>19.559999999999999</v>
          </cell>
          <cell r="G5209">
            <v>1.5</v>
          </cell>
          <cell r="I5209">
            <v>29.3505</v>
          </cell>
        </row>
        <row r="5210">
          <cell r="A5210">
            <v>95225</v>
          </cell>
          <cell r="B5210" t="str">
            <v>REMOÇÃO DE BRAÇO DE LUMINÁRIA</v>
          </cell>
          <cell r="H5210" t="str">
            <v>UN</v>
          </cell>
          <cell r="J5210">
            <v>37.04</v>
          </cell>
        </row>
        <row r="5211">
          <cell r="C5211">
            <v>2041</v>
          </cell>
          <cell r="D5211" t="str">
            <v>ELETRICISTA (SGSP)</v>
          </cell>
          <cell r="E5211" t="str">
            <v>H</v>
          </cell>
          <cell r="F5211">
            <v>26.73</v>
          </cell>
          <cell r="G5211">
            <v>0.8</v>
          </cell>
          <cell r="I5211">
            <v>21.387</v>
          </cell>
        </row>
        <row r="5212">
          <cell r="C5212">
            <v>2044</v>
          </cell>
          <cell r="D5212" t="str">
            <v>AJUDANTE DE ELETRICISTA (SGSP)</v>
          </cell>
          <cell r="E5212" t="str">
            <v>H</v>
          </cell>
          <cell r="F5212">
            <v>19.559999999999999</v>
          </cell>
          <cell r="G5212">
            <v>0.8</v>
          </cell>
          <cell r="I5212">
            <v>15.653600000000001</v>
          </cell>
        </row>
        <row r="5213">
          <cell r="A5213">
            <v>95310</v>
          </cell>
          <cell r="B5213" t="str">
            <v>REMOÇÃO DE CAPTOR DE PÁRA-RAIOS - TIPO FRANKLIN</v>
          </cell>
          <cell r="H5213" t="str">
            <v>UN</v>
          </cell>
          <cell r="J5213">
            <v>23.15</v>
          </cell>
        </row>
        <row r="5214">
          <cell r="C5214">
            <v>2041</v>
          </cell>
          <cell r="D5214" t="str">
            <v>ELETRICISTA (SGSP)</v>
          </cell>
          <cell r="E5214" t="str">
            <v>H</v>
          </cell>
          <cell r="F5214">
            <v>26.73</v>
          </cell>
          <cell r="G5214">
            <v>0.5</v>
          </cell>
          <cell r="I5214">
            <v>13.366899999999999</v>
          </cell>
        </row>
        <row r="5215">
          <cell r="C5215">
            <v>2044</v>
          </cell>
          <cell r="D5215" t="str">
            <v>AJUDANTE DE ELETRICISTA (SGSP)</v>
          </cell>
          <cell r="E5215" t="str">
            <v>H</v>
          </cell>
          <cell r="F5215">
            <v>19.559999999999999</v>
          </cell>
          <cell r="G5215">
            <v>0.5</v>
          </cell>
          <cell r="I5215">
            <v>9.7835000000000001</v>
          </cell>
        </row>
        <row r="5216">
          <cell r="A5216">
            <v>95311</v>
          </cell>
          <cell r="B5216" t="str">
            <v>REMOÇÃO DE CAPTOR DE PÁRA-RAIOS - RADIOATIVO</v>
          </cell>
          <cell r="H5216" t="str">
            <v>UN</v>
          </cell>
          <cell r="J5216">
            <v>23.15</v>
          </cell>
        </row>
        <row r="5217">
          <cell r="C5217">
            <v>2041</v>
          </cell>
          <cell r="D5217" t="str">
            <v>ELETRICISTA (SGSP)</v>
          </cell>
          <cell r="E5217" t="str">
            <v>H</v>
          </cell>
          <cell r="F5217">
            <v>26.73</v>
          </cell>
          <cell r="G5217">
            <v>0.5</v>
          </cell>
          <cell r="I5217">
            <v>13.366899999999999</v>
          </cell>
        </row>
        <row r="5218">
          <cell r="C5218">
            <v>2044</v>
          </cell>
          <cell r="D5218" t="str">
            <v>AJUDANTE DE ELETRICISTA (SGSP)</v>
          </cell>
          <cell r="E5218" t="str">
            <v>H</v>
          </cell>
          <cell r="F5218">
            <v>19.559999999999999</v>
          </cell>
          <cell r="G5218">
            <v>0.5</v>
          </cell>
          <cell r="I5218">
            <v>9.7835000000000001</v>
          </cell>
        </row>
        <row r="5219">
          <cell r="A5219">
            <v>95314</v>
          </cell>
          <cell r="B5219" t="str">
            <v>REMOÇÃO DE CORDOALHA DE COBRE NÚ</v>
          </cell>
          <cell r="H5219" t="str">
            <v>M</v>
          </cell>
          <cell r="J5219">
            <v>9.26</v>
          </cell>
        </row>
        <row r="5220">
          <cell r="C5220">
            <v>2041</v>
          </cell>
          <cell r="D5220" t="str">
            <v>ELETRICISTA (SGSP)</v>
          </cell>
          <cell r="E5220" t="str">
            <v>H</v>
          </cell>
          <cell r="F5220">
            <v>26.73</v>
          </cell>
          <cell r="G5220">
            <v>0.2</v>
          </cell>
          <cell r="I5220">
            <v>5.3467000000000002</v>
          </cell>
        </row>
        <row r="5221">
          <cell r="C5221">
            <v>2044</v>
          </cell>
          <cell r="D5221" t="str">
            <v>AJUDANTE DE ELETRICISTA (SGSP)</v>
          </cell>
          <cell r="E5221" t="str">
            <v>H</v>
          </cell>
          <cell r="F5221">
            <v>19.559999999999999</v>
          </cell>
          <cell r="G5221">
            <v>0.2</v>
          </cell>
          <cell r="I5221">
            <v>3.9134000000000002</v>
          </cell>
        </row>
        <row r="5222">
          <cell r="A5222">
            <v>95315</v>
          </cell>
          <cell r="B5222" t="str">
            <v>REMOÇÃO DE CABO DE COBRE NÚ, PARA ATERRAMENTO</v>
          </cell>
          <cell r="H5222" t="str">
            <v>M</v>
          </cell>
          <cell r="J5222">
            <v>11.58</v>
          </cell>
        </row>
        <row r="5223">
          <cell r="C5223">
            <v>2041</v>
          </cell>
          <cell r="D5223" t="str">
            <v>ELETRICISTA (SGSP)</v>
          </cell>
          <cell r="E5223" t="str">
            <v>H</v>
          </cell>
          <cell r="F5223">
            <v>26.73</v>
          </cell>
          <cell r="G5223">
            <v>0.25</v>
          </cell>
          <cell r="I5223">
            <v>6.6833999999999998</v>
          </cell>
        </row>
        <row r="5224">
          <cell r="C5224">
            <v>2044</v>
          </cell>
          <cell r="D5224" t="str">
            <v>AJUDANTE DE ELETRICISTA (SGSP)</v>
          </cell>
          <cell r="E5224" t="str">
            <v>H</v>
          </cell>
          <cell r="F5224">
            <v>19.559999999999999</v>
          </cell>
          <cell r="G5224">
            <v>0.25</v>
          </cell>
          <cell r="I5224">
            <v>4.8917000000000002</v>
          </cell>
        </row>
        <row r="5225">
          <cell r="A5225">
            <v>95316</v>
          </cell>
          <cell r="B5225" t="str">
            <v>REMOÇÃO DE CONECTOR TIPO "SPLIT-BOLT"</v>
          </cell>
          <cell r="H5225" t="str">
            <v>UN</v>
          </cell>
          <cell r="J5225">
            <v>9.26</v>
          </cell>
        </row>
        <row r="5226">
          <cell r="C5226">
            <v>2041</v>
          </cell>
          <cell r="D5226" t="str">
            <v>ELETRICISTA (SGSP)</v>
          </cell>
          <cell r="E5226" t="str">
            <v>H</v>
          </cell>
          <cell r="F5226">
            <v>26.73</v>
          </cell>
          <cell r="G5226">
            <v>0.2</v>
          </cell>
          <cell r="I5226">
            <v>5.3467000000000002</v>
          </cell>
        </row>
        <row r="5227">
          <cell r="C5227">
            <v>2044</v>
          </cell>
          <cell r="D5227" t="str">
            <v>AJUDANTE DE ELETRICISTA (SGSP)</v>
          </cell>
          <cell r="E5227" t="str">
            <v>H</v>
          </cell>
          <cell r="F5227">
            <v>19.559999999999999</v>
          </cell>
          <cell r="G5227">
            <v>0.2</v>
          </cell>
          <cell r="I5227">
            <v>3.9134000000000002</v>
          </cell>
        </row>
        <row r="5228">
          <cell r="A5228">
            <v>95320</v>
          </cell>
          <cell r="B5228" t="str">
            <v>REMOÇÃO DE BASE E HASTE DE PÁRA-RAIOS</v>
          </cell>
          <cell r="H5228" t="str">
            <v>UN</v>
          </cell>
          <cell r="J5228">
            <v>46.3</v>
          </cell>
        </row>
        <row r="5229">
          <cell r="C5229">
            <v>2041</v>
          </cell>
          <cell r="D5229" t="str">
            <v>ELETRICISTA (SGSP)</v>
          </cell>
          <cell r="E5229" t="str">
            <v>H</v>
          </cell>
          <cell r="F5229">
            <v>26.73</v>
          </cell>
          <cell r="G5229">
            <v>1</v>
          </cell>
          <cell r="I5229">
            <v>26.733799999999999</v>
          </cell>
        </row>
        <row r="5230">
          <cell r="C5230">
            <v>2044</v>
          </cell>
          <cell r="D5230" t="str">
            <v>AJUDANTE DE ELETRICISTA (SGSP)</v>
          </cell>
          <cell r="E5230" t="str">
            <v>H</v>
          </cell>
          <cell r="F5230">
            <v>19.559999999999999</v>
          </cell>
          <cell r="G5230">
            <v>1</v>
          </cell>
          <cell r="I5230">
            <v>19.567</v>
          </cell>
        </row>
        <row r="5231">
          <cell r="A5231">
            <v>95321</v>
          </cell>
          <cell r="B5231" t="str">
            <v>REMOÇÃO DE CABO DE AÇO E ESTICADORES</v>
          </cell>
          <cell r="H5231" t="str">
            <v>M</v>
          </cell>
          <cell r="J5231">
            <v>23.15</v>
          </cell>
        </row>
        <row r="5232">
          <cell r="C5232">
            <v>2041</v>
          </cell>
          <cell r="D5232" t="str">
            <v>ELETRICISTA (SGSP)</v>
          </cell>
          <cell r="E5232" t="str">
            <v>H</v>
          </cell>
          <cell r="F5232">
            <v>26.73</v>
          </cell>
          <cell r="G5232">
            <v>0.5</v>
          </cell>
          <cell r="I5232">
            <v>13.366899999999999</v>
          </cell>
        </row>
        <row r="5233">
          <cell r="C5233">
            <v>2044</v>
          </cell>
          <cell r="D5233" t="str">
            <v>AJUDANTE DE ELETRICISTA (SGSP)</v>
          </cell>
          <cell r="E5233" t="str">
            <v>H</v>
          </cell>
          <cell r="F5233">
            <v>19.559999999999999</v>
          </cell>
          <cell r="G5233">
            <v>0.5</v>
          </cell>
          <cell r="I5233">
            <v>9.7835000000000001</v>
          </cell>
        </row>
        <row r="5234">
          <cell r="A5234">
            <v>95322</v>
          </cell>
          <cell r="B5234" t="str">
            <v>REMOÇÃO DE BRAÇADEIRA PARA 3 ESTAIS</v>
          </cell>
          <cell r="H5234" t="str">
            <v>UN</v>
          </cell>
          <cell r="J5234">
            <v>23.15</v>
          </cell>
        </row>
        <row r="5235">
          <cell r="C5235">
            <v>2041</v>
          </cell>
          <cell r="D5235" t="str">
            <v>ELETRICISTA (SGSP)</v>
          </cell>
          <cell r="E5235" t="str">
            <v>H</v>
          </cell>
          <cell r="F5235">
            <v>26.73</v>
          </cell>
          <cell r="G5235">
            <v>0.5</v>
          </cell>
          <cell r="I5235">
            <v>13.366899999999999</v>
          </cell>
        </row>
        <row r="5236">
          <cell r="C5236">
            <v>2044</v>
          </cell>
          <cell r="D5236" t="str">
            <v>AJUDANTE DE ELETRICISTA (SGSP)</v>
          </cell>
          <cell r="E5236" t="str">
            <v>H</v>
          </cell>
          <cell r="F5236">
            <v>19.559999999999999</v>
          </cell>
          <cell r="G5236">
            <v>0.5</v>
          </cell>
          <cell r="I5236">
            <v>9.7835000000000001</v>
          </cell>
        </row>
        <row r="5237">
          <cell r="A5237">
            <v>95325</v>
          </cell>
          <cell r="B5237" t="str">
            <v>REMOÇÃO DE TUBO DE PROTEÇÃO PARA CORDOALHA, INCLUSIVE FIXAÇÕES</v>
          </cell>
          <cell r="H5237" t="str">
            <v>UN</v>
          </cell>
          <cell r="J5237">
            <v>46.3</v>
          </cell>
        </row>
        <row r="5238">
          <cell r="C5238">
            <v>2041</v>
          </cell>
          <cell r="D5238" t="str">
            <v>ELETRICISTA (SGSP)</v>
          </cell>
          <cell r="E5238" t="str">
            <v>H</v>
          </cell>
          <cell r="F5238">
            <v>26.73</v>
          </cell>
          <cell r="G5238">
            <v>1</v>
          </cell>
          <cell r="I5238">
            <v>26.733799999999999</v>
          </cell>
        </row>
        <row r="5239">
          <cell r="C5239">
            <v>2044</v>
          </cell>
          <cell r="D5239" t="str">
            <v>AJUDANTE DE ELETRICISTA (SGSP)</v>
          </cell>
          <cell r="E5239" t="str">
            <v>H</v>
          </cell>
          <cell r="F5239">
            <v>19.559999999999999</v>
          </cell>
          <cell r="G5239">
            <v>1</v>
          </cell>
          <cell r="I5239">
            <v>19.567</v>
          </cell>
        </row>
        <row r="5240">
          <cell r="A5240">
            <v>95355</v>
          </cell>
          <cell r="B5240" t="str">
            <v>REMOÇÃO DE AUTOMÁTICO DE BÓIA</v>
          </cell>
          <cell r="H5240" t="str">
            <v>UN</v>
          </cell>
          <cell r="J5240">
            <v>27.78</v>
          </cell>
        </row>
        <row r="5241">
          <cell r="C5241">
            <v>2041</v>
          </cell>
          <cell r="D5241" t="str">
            <v>ELETRICISTA (SGSP)</v>
          </cell>
          <cell r="E5241" t="str">
            <v>H</v>
          </cell>
          <cell r="F5241">
            <v>26.73</v>
          </cell>
          <cell r="G5241">
            <v>0.6</v>
          </cell>
          <cell r="I5241">
            <v>16.040299999999998</v>
          </cell>
        </row>
        <row r="5242">
          <cell r="C5242">
            <v>2044</v>
          </cell>
          <cell r="D5242" t="str">
            <v>AJUDANTE DE ELETRICISTA (SGSP)</v>
          </cell>
          <cell r="E5242" t="str">
            <v>H</v>
          </cell>
          <cell r="F5242">
            <v>19.559999999999999</v>
          </cell>
          <cell r="G5242">
            <v>0.6</v>
          </cell>
          <cell r="I5242">
            <v>11.7402</v>
          </cell>
        </row>
        <row r="5243">
          <cell r="A5243">
            <v>95356</v>
          </cell>
          <cell r="B5243" t="str">
            <v>REMOÇÃO DE CONTACTOR MAGNÉTICO E RELÊS PARA QUADRO DE COMANDO</v>
          </cell>
          <cell r="H5243" t="str">
            <v>UN</v>
          </cell>
          <cell r="J5243">
            <v>46.3</v>
          </cell>
        </row>
        <row r="5244">
          <cell r="C5244">
            <v>2041</v>
          </cell>
          <cell r="D5244" t="str">
            <v>ELETRICISTA (SGSP)</v>
          </cell>
          <cell r="E5244" t="str">
            <v>H</v>
          </cell>
          <cell r="F5244">
            <v>26.73</v>
          </cell>
          <cell r="G5244">
            <v>1</v>
          </cell>
          <cell r="I5244">
            <v>26.733799999999999</v>
          </cell>
        </row>
        <row r="5245">
          <cell r="C5245">
            <v>2044</v>
          </cell>
          <cell r="D5245" t="str">
            <v>AJUDANTE DE ELETRICISTA (SGSP)</v>
          </cell>
          <cell r="E5245" t="str">
            <v>H</v>
          </cell>
          <cell r="F5245">
            <v>19.559999999999999</v>
          </cell>
          <cell r="G5245">
            <v>1</v>
          </cell>
          <cell r="I5245">
            <v>19.567</v>
          </cell>
        </row>
        <row r="5246">
          <cell r="A5246">
            <v>95360</v>
          </cell>
          <cell r="B5246" t="str">
            <v>REMOÇÃO DE POSTE DE FERRO, INCLUSIVE BASE DE FIXAÇÃO</v>
          </cell>
          <cell r="H5246" t="str">
            <v>UN</v>
          </cell>
          <cell r="J5246">
            <v>231.5</v>
          </cell>
        </row>
        <row r="5247">
          <cell r="C5247">
            <v>2041</v>
          </cell>
          <cell r="D5247" t="str">
            <v>ELETRICISTA (SGSP)</v>
          </cell>
          <cell r="E5247" t="str">
            <v>H</v>
          </cell>
          <cell r="F5247">
            <v>26.73</v>
          </cell>
          <cell r="G5247">
            <v>5</v>
          </cell>
          <cell r="I5247">
            <v>133.66929999999999</v>
          </cell>
        </row>
        <row r="5248">
          <cell r="C5248">
            <v>2044</v>
          </cell>
          <cell r="D5248" t="str">
            <v>AJUDANTE DE ELETRICISTA (SGSP)</v>
          </cell>
          <cell r="E5248" t="str">
            <v>H</v>
          </cell>
          <cell r="F5248">
            <v>19.559999999999999</v>
          </cell>
          <cell r="G5248">
            <v>5</v>
          </cell>
          <cell r="I5248">
            <v>97.835099999999997</v>
          </cell>
        </row>
        <row r="5249">
          <cell r="A5249">
            <v>95361</v>
          </cell>
          <cell r="B5249" t="str">
            <v>REMOÇÃO DE POSTE DE FERRO ENGASTADO NO SOLO</v>
          </cell>
          <cell r="H5249" t="str">
            <v>UN</v>
          </cell>
          <cell r="J5249">
            <v>370.41</v>
          </cell>
        </row>
        <row r="5250">
          <cell r="C5250">
            <v>2041</v>
          </cell>
          <cell r="D5250" t="str">
            <v>ELETRICISTA (SGSP)</v>
          </cell>
          <cell r="E5250" t="str">
            <v>H</v>
          </cell>
          <cell r="F5250">
            <v>26.73</v>
          </cell>
          <cell r="G5250">
            <v>8</v>
          </cell>
          <cell r="I5250">
            <v>213.8708</v>
          </cell>
        </row>
        <row r="5251">
          <cell r="C5251">
            <v>2044</v>
          </cell>
          <cell r="D5251" t="str">
            <v>AJUDANTE DE ELETRICISTA (SGSP)</v>
          </cell>
          <cell r="E5251" t="str">
            <v>H</v>
          </cell>
          <cell r="F5251">
            <v>19.559999999999999</v>
          </cell>
          <cell r="G5251">
            <v>8</v>
          </cell>
          <cell r="I5251">
            <v>156.5361</v>
          </cell>
        </row>
        <row r="5252">
          <cell r="A5252">
            <v>95362</v>
          </cell>
          <cell r="B5252" t="str">
            <v>REMOÇÃO DE POSTE DE CONCRETO EM REDE DE ENERGIA</v>
          </cell>
          <cell r="H5252" t="str">
            <v>UN</v>
          </cell>
          <cell r="J5252">
            <v>231.5</v>
          </cell>
        </row>
        <row r="5253">
          <cell r="C5253">
            <v>2041</v>
          </cell>
          <cell r="D5253" t="str">
            <v>ELETRICISTA (SGSP)</v>
          </cell>
          <cell r="E5253" t="str">
            <v>H</v>
          </cell>
          <cell r="F5253">
            <v>26.73</v>
          </cell>
          <cell r="G5253">
            <v>5</v>
          </cell>
          <cell r="I5253">
            <v>133.66929999999999</v>
          </cell>
        </row>
        <row r="5254">
          <cell r="C5254">
            <v>2044</v>
          </cell>
          <cell r="D5254" t="str">
            <v>AJUDANTE DE ELETRICISTA (SGSP)</v>
          </cell>
          <cell r="E5254" t="str">
            <v>H</v>
          </cell>
          <cell r="F5254">
            <v>19.559999999999999</v>
          </cell>
          <cell r="G5254">
            <v>5</v>
          </cell>
          <cell r="I5254">
            <v>97.835099999999997</v>
          </cell>
        </row>
        <row r="5255">
          <cell r="A5255">
            <v>95401</v>
          </cell>
          <cell r="B5255" t="str">
            <v>REMOÇÃO DE ISOLADOR TIPO DISCO, INCLUSIVE GANCHO DE SUSTENTAÇÃO</v>
          </cell>
          <cell r="H5255" t="str">
            <v>UN</v>
          </cell>
          <cell r="J5255">
            <v>6.95</v>
          </cell>
        </row>
        <row r="5256">
          <cell r="C5256">
            <v>2041</v>
          </cell>
          <cell r="D5256" t="str">
            <v>ELETRICISTA (SGSP)</v>
          </cell>
          <cell r="E5256" t="str">
            <v>H</v>
          </cell>
          <cell r="F5256">
            <v>26.73</v>
          </cell>
          <cell r="G5256">
            <v>0.15</v>
          </cell>
          <cell r="I5256">
            <v>4.01</v>
          </cell>
        </row>
        <row r="5257">
          <cell r="C5257">
            <v>2044</v>
          </cell>
          <cell r="D5257" t="str">
            <v>AJUDANTE DE ELETRICISTA (SGSP)</v>
          </cell>
          <cell r="E5257" t="str">
            <v>H</v>
          </cell>
          <cell r="F5257">
            <v>19.559999999999999</v>
          </cell>
          <cell r="G5257">
            <v>0.15</v>
          </cell>
          <cell r="I5257">
            <v>2.9350000000000001</v>
          </cell>
        </row>
        <row r="5258">
          <cell r="A5258">
            <v>95402</v>
          </cell>
          <cell r="B5258" t="str">
            <v>REMOÇÃO DE ISOLADOR TIPO CASTANHA, INCLUSIVE GANCHO DE SUSTENTAÇÃO</v>
          </cell>
          <cell r="H5258" t="str">
            <v>UN</v>
          </cell>
          <cell r="J5258">
            <v>1.96</v>
          </cell>
        </row>
        <row r="5259">
          <cell r="C5259">
            <v>2044</v>
          </cell>
          <cell r="D5259" t="str">
            <v>AJUDANTE DE ELETRICISTA (SGSP)</v>
          </cell>
          <cell r="E5259" t="str">
            <v>H</v>
          </cell>
          <cell r="F5259">
            <v>19.559999999999999</v>
          </cell>
          <cell r="G5259">
            <v>0.1</v>
          </cell>
          <cell r="I5259">
            <v>1.9567000000000001</v>
          </cell>
        </row>
        <row r="5260">
          <cell r="A5260">
            <v>95403</v>
          </cell>
          <cell r="B5260" t="str">
            <v>REMOÇÃO DE ISOLADOR TIPO PINO PARA A.T. INCLUSIVE PINO</v>
          </cell>
          <cell r="H5260" t="str">
            <v>UN</v>
          </cell>
          <cell r="J5260">
            <v>11.58</v>
          </cell>
        </row>
        <row r="5261">
          <cell r="C5261">
            <v>2041</v>
          </cell>
          <cell r="D5261" t="str">
            <v>ELETRICISTA (SGSP)</v>
          </cell>
          <cell r="E5261" t="str">
            <v>H</v>
          </cell>
          <cell r="F5261">
            <v>26.73</v>
          </cell>
          <cell r="G5261">
            <v>0.25</v>
          </cell>
          <cell r="I5261">
            <v>6.6833999999999998</v>
          </cell>
        </row>
        <row r="5262">
          <cell r="C5262">
            <v>2044</v>
          </cell>
          <cell r="D5262" t="str">
            <v>AJUDANTE DE ELETRICISTA (SGSP)</v>
          </cell>
          <cell r="E5262" t="str">
            <v>H</v>
          </cell>
          <cell r="F5262">
            <v>19.559999999999999</v>
          </cell>
          <cell r="G5262">
            <v>0.25</v>
          </cell>
          <cell r="I5262">
            <v>4.8917000000000002</v>
          </cell>
        </row>
        <row r="5263">
          <cell r="A5263">
            <v>95404</v>
          </cell>
          <cell r="B5263" t="str">
            <v>REMOÇÃO DE ISOLADOR TIPO PEDESTAL PARA A.T.</v>
          </cell>
          <cell r="H5263" t="str">
            <v>UN</v>
          </cell>
          <cell r="J5263">
            <v>9.26</v>
          </cell>
        </row>
        <row r="5264">
          <cell r="C5264">
            <v>2041</v>
          </cell>
          <cell r="D5264" t="str">
            <v>ELETRICISTA (SGSP)</v>
          </cell>
          <cell r="E5264" t="str">
            <v>H</v>
          </cell>
          <cell r="F5264">
            <v>26.73</v>
          </cell>
          <cell r="G5264">
            <v>0.2</v>
          </cell>
          <cell r="I5264">
            <v>5.3467000000000002</v>
          </cell>
        </row>
        <row r="5265">
          <cell r="C5265">
            <v>2044</v>
          </cell>
          <cell r="D5265" t="str">
            <v>AJUDANTE DE ELETRICISTA (SGSP)</v>
          </cell>
          <cell r="E5265" t="str">
            <v>H</v>
          </cell>
          <cell r="F5265">
            <v>19.559999999999999</v>
          </cell>
          <cell r="G5265">
            <v>0.2</v>
          </cell>
          <cell r="I5265">
            <v>3.9134000000000002</v>
          </cell>
        </row>
        <row r="5266">
          <cell r="A5266">
            <v>95405</v>
          </cell>
          <cell r="B5266" t="str">
            <v>REMOÇÃO DE CRUZETA DE MADEIRA</v>
          </cell>
          <cell r="H5266" t="str">
            <v>UN</v>
          </cell>
          <cell r="J5266">
            <v>65.87</v>
          </cell>
        </row>
        <row r="5267">
          <cell r="C5267">
            <v>2041</v>
          </cell>
          <cell r="D5267" t="str">
            <v>ELETRICISTA (SGSP)</v>
          </cell>
          <cell r="E5267" t="str">
            <v>H</v>
          </cell>
          <cell r="F5267">
            <v>26.73</v>
          </cell>
          <cell r="G5267">
            <v>1</v>
          </cell>
          <cell r="I5267">
            <v>26.733799999999999</v>
          </cell>
        </row>
        <row r="5268">
          <cell r="C5268">
            <v>2044</v>
          </cell>
          <cell r="D5268" t="str">
            <v>AJUDANTE DE ELETRICISTA (SGSP)</v>
          </cell>
          <cell r="E5268" t="str">
            <v>H</v>
          </cell>
          <cell r="F5268">
            <v>19.559999999999999</v>
          </cell>
          <cell r="G5268">
            <v>2</v>
          </cell>
          <cell r="I5268">
            <v>39.134</v>
          </cell>
        </row>
        <row r="5269">
          <cell r="A5269">
            <v>95406</v>
          </cell>
          <cell r="B5269" t="str">
            <v>REMOÇÃO DE BUCHA DE PASSAGEM INTERNA/EXTERNA PARA A.T.</v>
          </cell>
          <cell r="H5269" t="str">
            <v>UN</v>
          </cell>
          <cell r="J5269">
            <v>18.52</v>
          </cell>
        </row>
        <row r="5270">
          <cell r="C5270">
            <v>2041</v>
          </cell>
          <cell r="D5270" t="str">
            <v>ELETRICISTA (SGSP)</v>
          </cell>
          <cell r="E5270" t="str">
            <v>H</v>
          </cell>
          <cell r="F5270">
            <v>26.73</v>
          </cell>
          <cell r="G5270">
            <v>0.4</v>
          </cell>
          <cell r="I5270">
            <v>10.6935</v>
          </cell>
        </row>
        <row r="5271">
          <cell r="C5271">
            <v>2044</v>
          </cell>
          <cell r="D5271" t="str">
            <v>AJUDANTE DE ELETRICISTA (SGSP)</v>
          </cell>
          <cell r="E5271" t="str">
            <v>H</v>
          </cell>
          <cell r="F5271">
            <v>19.559999999999999</v>
          </cell>
          <cell r="G5271">
            <v>0.4</v>
          </cell>
          <cell r="I5271">
            <v>7.8268000000000004</v>
          </cell>
        </row>
        <row r="5272">
          <cell r="A5272">
            <v>95407</v>
          </cell>
          <cell r="B5272" t="str">
            <v>REMOÇÃO DE CHAPA DE FERRO PARA BUCHA DE PASSAGEM</v>
          </cell>
          <cell r="H5272" t="str">
            <v>UN</v>
          </cell>
          <cell r="J5272">
            <v>18.52</v>
          </cell>
        </row>
        <row r="5273">
          <cell r="C5273">
            <v>2041</v>
          </cell>
          <cell r="D5273" t="str">
            <v>ELETRICISTA (SGSP)</v>
          </cell>
          <cell r="E5273" t="str">
            <v>H</v>
          </cell>
          <cell r="F5273">
            <v>26.73</v>
          </cell>
          <cell r="G5273">
            <v>0.4</v>
          </cell>
          <cell r="I5273">
            <v>10.6935</v>
          </cell>
        </row>
        <row r="5274">
          <cell r="C5274">
            <v>2044</v>
          </cell>
          <cell r="D5274" t="str">
            <v>AJUDANTE DE ELETRICISTA (SGSP)</v>
          </cell>
          <cell r="E5274" t="str">
            <v>H</v>
          </cell>
          <cell r="F5274">
            <v>19.559999999999999</v>
          </cell>
          <cell r="G5274">
            <v>0.4</v>
          </cell>
          <cell r="I5274">
            <v>7.8268000000000004</v>
          </cell>
        </row>
        <row r="5275">
          <cell r="A5275">
            <v>95408</v>
          </cell>
          <cell r="B5275" t="str">
            <v>REMOÇÃO DE VERGALHÃO DE COBRE 3/8"</v>
          </cell>
          <cell r="H5275" t="str">
            <v>M</v>
          </cell>
          <cell r="J5275">
            <v>9.26</v>
          </cell>
        </row>
        <row r="5276">
          <cell r="C5276">
            <v>2041</v>
          </cell>
          <cell r="D5276" t="str">
            <v>ELETRICISTA (SGSP)</v>
          </cell>
          <cell r="E5276" t="str">
            <v>H</v>
          </cell>
          <cell r="F5276">
            <v>26.73</v>
          </cell>
          <cell r="G5276">
            <v>0.2</v>
          </cell>
          <cell r="I5276">
            <v>5.3467000000000002</v>
          </cell>
        </row>
        <row r="5277">
          <cell r="C5277">
            <v>2044</v>
          </cell>
          <cell r="D5277" t="str">
            <v>AJUDANTE DE ELETRICISTA (SGSP)</v>
          </cell>
          <cell r="E5277" t="str">
            <v>H</v>
          </cell>
          <cell r="F5277">
            <v>19.559999999999999</v>
          </cell>
          <cell r="G5277">
            <v>0.2</v>
          </cell>
          <cell r="I5277">
            <v>3.9134000000000002</v>
          </cell>
        </row>
        <row r="5278">
          <cell r="A5278">
            <v>95409</v>
          </cell>
          <cell r="B5278" t="str">
            <v>REMOÇÃO DE TERMINAL OU CONECTOR PARA VERGALHÃO DE COBRE</v>
          </cell>
          <cell r="H5278" t="str">
            <v>UN</v>
          </cell>
          <cell r="J5278">
            <v>3.91</v>
          </cell>
        </row>
        <row r="5279">
          <cell r="C5279">
            <v>2044</v>
          </cell>
          <cell r="D5279" t="str">
            <v>AJUDANTE DE ELETRICISTA (SGSP)</v>
          </cell>
          <cell r="E5279" t="str">
            <v>H</v>
          </cell>
          <cell r="F5279">
            <v>19.559999999999999</v>
          </cell>
          <cell r="G5279">
            <v>0.2</v>
          </cell>
          <cell r="I5279">
            <v>3.9134000000000002</v>
          </cell>
        </row>
        <row r="5280">
          <cell r="A5280">
            <v>95410</v>
          </cell>
          <cell r="B5280" t="str">
            <v>REMOÇÃO DE CHAVE SECCIONADORA TRIPOLAR</v>
          </cell>
          <cell r="H5280" t="str">
            <v>UN</v>
          </cell>
          <cell r="J5280">
            <v>131.74</v>
          </cell>
        </row>
        <row r="5281">
          <cell r="C5281">
            <v>2041</v>
          </cell>
          <cell r="D5281" t="str">
            <v>ELETRICISTA (SGSP)</v>
          </cell>
          <cell r="E5281" t="str">
            <v>H</v>
          </cell>
          <cell r="F5281">
            <v>26.73</v>
          </cell>
          <cell r="G5281">
            <v>2</v>
          </cell>
          <cell r="I5281">
            <v>53.467700000000001</v>
          </cell>
        </row>
        <row r="5282">
          <cell r="C5282">
            <v>2044</v>
          </cell>
          <cell r="D5282" t="str">
            <v>AJUDANTE DE ELETRICISTA (SGSP)</v>
          </cell>
          <cell r="E5282" t="str">
            <v>H</v>
          </cell>
          <cell r="F5282">
            <v>19.559999999999999</v>
          </cell>
          <cell r="G5282">
            <v>4</v>
          </cell>
          <cell r="I5282">
            <v>78.268000000000001</v>
          </cell>
        </row>
        <row r="5283">
          <cell r="A5283">
            <v>95411</v>
          </cell>
          <cell r="B5283" t="str">
            <v>REMOÇÃO DE TRANSFORMADOR DE POTENCIAL</v>
          </cell>
          <cell r="H5283" t="str">
            <v>UN</v>
          </cell>
          <cell r="J5283">
            <v>30.1</v>
          </cell>
        </row>
        <row r="5284">
          <cell r="C5284">
            <v>2041</v>
          </cell>
          <cell r="D5284" t="str">
            <v>ELETRICISTA (SGSP)</v>
          </cell>
          <cell r="E5284" t="str">
            <v>H</v>
          </cell>
          <cell r="F5284">
            <v>26.73</v>
          </cell>
          <cell r="G5284">
            <v>0.65</v>
          </cell>
          <cell r="I5284">
            <v>17.376999999999999</v>
          </cell>
        </row>
        <row r="5285">
          <cell r="C5285">
            <v>2044</v>
          </cell>
          <cell r="D5285" t="str">
            <v>AJUDANTE DE ELETRICISTA (SGSP)</v>
          </cell>
          <cell r="E5285" t="str">
            <v>H</v>
          </cell>
          <cell r="F5285">
            <v>19.559999999999999</v>
          </cell>
          <cell r="G5285">
            <v>0.65</v>
          </cell>
          <cell r="I5285">
            <v>12.718500000000001</v>
          </cell>
        </row>
        <row r="5286">
          <cell r="A5286">
            <v>95412</v>
          </cell>
          <cell r="B5286" t="str">
            <v>REMOÇÃO DE DISJUNTOR A ÓLEO - VOL NORMAL OU REDUZIDO</v>
          </cell>
          <cell r="H5286" t="str">
            <v>UN</v>
          </cell>
          <cell r="J5286">
            <v>175.79</v>
          </cell>
        </row>
        <row r="5287">
          <cell r="C5287">
            <v>1037</v>
          </cell>
          <cell r="D5287" t="str">
            <v>ELETROTÉCNICO MONTADOR (SGSP)</v>
          </cell>
          <cell r="E5287" t="str">
            <v>H</v>
          </cell>
          <cell r="F5287">
            <v>44.05</v>
          </cell>
          <cell r="G5287">
            <v>1</v>
          </cell>
          <cell r="I5287">
            <v>44.053800000000003</v>
          </cell>
        </row>
        <row r="5288">
          <cell r="C5288">
            <v>2041</v>
          </cell>
          <cell r="D5288" t="str">
            <v>ELETRICISTA (SGSP)</v>
          </cell>
          <cell r="E5288" t="str">
            <v>H</v>
          </cell>
          <cell r="F5288">
            <v>26.73</v>
          </cell>
          <cell r="G5288">
            <v>2</v>
          </cell>
          <cell r="I5288">
            <v>53.467700000000001</v>
          </cell>
        </row>
        <row r="5289">
          <cell r="C5289">
            <v>2044</v>
          </cell>
          <cell r="D5289" t="str">
            <v>AJUDANTE DE ELETRICISTA (SGSP)</v>
          </cell>
          <cell r="E5289" t="str">
            <v>H</v>
          </cell>
          <cell r="F5289">
            <v>19.559999999999999</v>
          </cell>
          <cell r="G5289">
            <v>4</v>
          </cell>
          <cell r="I5289">
            <v>78.268000000000001</v>
          </cell>
        </row>
        <row r="5290">
          <cell r="A5290">
            <v>95413</v>
          </cell>
          <cell r="B5290" t="str">
            <v>REMOÇÃO DE TRANSFORMADOR DE POTÊNCIA CLASSE 15KV</v>
          </cell>
          <cell r="H5290" t="str">
            <v>UN</v>
          </cell>
          <cell r="J5290">
            <v>340.46</v>
          </cell>
        </row>
        <row r="5291">
          <cell r="C5291">
            <v>1037</v>
          </cell>
          <cell r="D5291" t="str">
            <v>ELETROTÉCNICO MONTADOR (SGSP)</v>
          </cell>
          <cell r="E5291" t="str">
            <v>H</v>
          </cell>
          <cell r="F5291">
            <v>44.05</v>
          </cell>
          <cell r="G5291">
            <v>1</v>
          </cell>
          <cell r="I5291">
            <v>44.053800000000003</v>
          </cell>
        </row>
        <row r="5292">
          <cell r="C5292">
            <v>2041</v>
          </cell>
          <cell r="D5292" t="str">
            <v>ELETRICISTA (SGSP)</v>
          </cell>
          <cell r="E5292" t="str">
            <v>H</v>
          </cell>
          <cell r="F5292">
            <v>26.73</v>
          </cell>
          <cell r="G5292">
            <v>4.5</v>
          </cell>
          <cell r="I5292">
            <v>120.3023</v>
          </cell>
        </row>
        <row r="5293">
          <cell r="C5293">
            <v>2044</v>
          </cell>
          <cell r="D5293" t="str">
            <v>AJUDANTE DE ELETRICISTA (SGSP)</v>
          </cell>
          <cell r="E5293" t="str">
            <v>H</v>
          </cell>
          <cell r="F5293">
            <v>19.559999999999999</v>
          </cell>
          <cell r="G5293">
            <v>9</v>
          </cell>
          <cell r="I5293">
            <v>176.10310000000001</v>
          </cell>
        </row>
        <row r="5294">
          <cell r="A5294">
            <v>95414</v>
          </cell>
          <cell r="B5294" t="str">
            <v>REMOÇÃO DE CHAVE FUSÍVEL TIPO MATHEUS</v>
          </cell>
          <cell r="H5294" t="str">
            <v>UN</v>
          </cell>
          <cell r="J5294">
            <v>69.45</v>
          </cell>
        </row>
        <row r="5295">
          <cell r="C5295">
            <v>2041</v>
          </cell>
          <cell r="D5295" t="str">
            <v>ELETRICISTA (SGSP)</v>
          </cell>
          <cell r="E5295" t="str">
            <v>H</v>
          </cell>
          <cell r="F5295">
            <v>26.73</v>
          </cell>
          <cell r="G5295">
            <v>1.5</v>
          </cell>
          <cell r="I5295">
            <v>40.100700000000003</v>
          </cell>
        </row>
        <row r="5296">
          <cell r="C5296">
            <v>2044</v>
          </cell>
          <cell r="D5296" t="str">
            <v>AJUDANTE DE ELETRICISTA (SGSP)</v>
          </cell>
          <cell r="E5296" t="str">
            <v>H</v>
          </cell>
          <cell r="F5296">
            <v>19.559999999999999</v>
          </cell>
          <cell r="G5296">
            <v>1.5</v>
          </cell>
          <cell r="I5296">
            <v>29.3505</v>
          </cell>
        </row>
        <row r="5297">
          <cell r="A5297">
            <v>95415</v>
          </cell>
          <cell r="B5297" t="str">
            <v>REMOÇÃO DE SUPORTE DE TRANSFORMADOR EM POSTE</v>
          </cell>
          <cell r="H5297" t="str">
            <v>UN</v>
          </cell>
          <cell r="J5297">
            <v>31.31</v>
          </cell>
        </row>
        <row r="5298">
          <cell r="C5298">
            <v>2044</v>
          </cell>
          <cell r="D5298" t="str">
            <v>AJUDANTE DE ELETRICISTA (SGSP)</v>
          </cell>
          <cell r="E5298" t="str">
            <v>H</v>
          </cell>
          <cell r="F5298">
            <v>19.559999999999999</v>
          </cell>
          <cell r="G5298">
            <v>1.6</v>
          </cell>
          <cell r="I5298">
            <v>31.307200000000002</v>
          </cell>
        </row>
        <row r="5299">
          <cell r="A5299">
            <v>95416</v>
          </cell>
          <cell r="B5299" t="str">
            <v>REMOÇÃO DE CABOS DE A.T. EM LINHA AÉREA ATÉ 35MM2</v>
          </cell>
          <cell r="H5299" t="str">
            <v>M</v>
          </cell>
          <cell r="J5299">
            <v>32.93</v>
          </cell>
        </row>
        <row r="5300">
          <cell r="C5300">
            <v>2041</v>
          </cell>
          <cell r="D5300" t="str">
            <v>ELETRICISTA (SGSP)</v>
          </cell>
          <cell r="E5300" t="str">
            <v>H</v>
          </cell>
          <cell r="F5300">
            <v>26.73</v>
          </cell>
          <cell r="G5300">
            <v>0.5</v>
          </cell>
          <cell r="I5300">
            <v>13.366899999999999</v>
          </cell>
        </row>
        <row r="5301">
          <cell r="C5301">
            <v>2044</v>
          </cell>
          <cell r="D5301" t="str">
            <v>AJUDANTE DE ELETRICISTA (SGSP)</v>
          </cell>
          <cell r="E5301" t="str">
            <v>H</v>
          </cell>
          <cell r="F5301">
            <v>19.559999999999999</v>
          </cell>
          <cell r="G5301">
            <v>1</v>
          </cell>
          <cell r="I5301">
            <v>19.567</v>
          </cell>
        </row>
        <row r="5302">
          <cell r="A5302">
            <v>95417</v>
          </cell>
          <cell r="B5302" t="str">
            <v>REMOÇÃO DE PÁRA-RAIOS TIPO CRISTAL VALVE CLASSE 15KV</v>
          </cell>
          <cell r="H5302" t="str">
            <v>UN</v>
          </cell>
          <cell r="J5302">
            <v>98.8</v>
          </cell>
        </row>
        <row r="5303">
          <cell r="C5303">
            <v>2041</v>
          </cell>
          <cell r="D5303" t="str">
            <v>ELETRICISTA (SGSP)</v>
          </cell>
          <cell r="E5303" t="str">
            <v>H</v>
          </cell>
          <cell r="F5303">
            <v>26.73</v>
          </cell>
          <cell r="G5303">
            <v>1.5</v>
          </cell>
          <cell r="I5303">
            <v>40.100700000000003</v>
          </cell>
        </row>
        <row r="5304">
          <cell r="C5304">
            <v>2044</v>
          </cell>
          <cell r="D5304" t="str">
            <v>AJUDANTE DE ELETRICISTA (SGSP)</v>
          </cell>
          <cell r="E5304" t="str">
            <v>H</v>
          </cell>
          <cell r="F5304">
            <v>19.559999999999999</v>
          </cell>
          <cell r="G5304">
            <v>3</v>
          </cell>
          <cell r="I5304">
            <v>58.701000000000001</v>
          </cell>
        </row>
        <row r="5305">
          <cell r="A5305">
            <v>95418</v>
          </cell>
          <cell r="B5305" t="str">
            <v>REMOÇÃO DE CONTATORES E RELÊS EM GERAL</v>
          </cell>
          <cell r="H5305" t="str">
            <v>UN</v>
          </cell>
          <cell r="J5305">
            <v>87.07</v>
          </cell>
        </row>
        <row r="5306">
          <cell r="C5306">
            <v>1037</v>
          </cell>
          <cell r="D5306" t="str">
            <v>ELETROTÉCNICO MONTADOR (SGSP)</v>
          </cell>
          <cell r="E5306" t="str">
            <v>H</v>
          </cell>
          <cell r="F5306">
            <v>44.05</v>
          </cell>
          <cell r="G5306">
            <v>0.4</v>
          </cell>
          <cell r="I5306">
            <v>17.621500000000001</v>
          </cell>
        </row>
        <row r="5307">
          <cell r="C5307">
            <v>2041</v>
          </cell>
          <cell r="D5307" t="str">
            <v>ELETRICISTA (SGSP)</v>
          </cell>
          <cell r="E5307" t="str">
            <v>H</v>
          </cell>
          <cell r="F5307">
            <v>26.73</v>
          </cell>
          <cell r="G5307">
            <v>1.5</v>
          </cell>
          <cell r="I5307">
            <v>40.100700000000003</v>
          </cell>
        </row>
        <row r="5308">
          <cell r="C5308">
            <v>2044</v>
          </cell>
          <cell r="D5308" t="str">
            <v>AJUDANTE DE ELETRICISTA (SGSP)</v>
          </cell>
          <cell r="E5308" t="str">
            <v>H</v>
          </cell>
          <cell r="F5308">
            <v>19.559999999999999</v>
          </cell>
          <cell r="G5308">
            <v>1.5</v>
          </cell>
          <cell r="I5308">
            <v>29.3505</v>
          </cell>
        </row>
        <row r="5309">
          <cell r="A5309">
            <v>95419</v>
          </cell>
          <cell r="B5309" t="str">
            <v>REMOÇÃO DE MUFLA INTERNA UNIPOLAR/TRIPOLAR</v>
          </cell>
          <cell r="H5309" t="str">
            <v>UN</v>
          </cell>
          <cell r="J5309">
            <v>65.87</v>
          </cell>
        </row>
        <row r="5310">
          <cell r="C5310">
            <v>2041</v>
          </cell>
          <cell r="D5310" t="str">
            <v>ELETRICISTA (SGSP)</v>
          </cell>
          <cell r="E5310" t="str">
            <v>H</v>
          </cell>
          <cell r="F5310">
            <v>26.73</v>
          </cell>
          <cell r="G5310">
            <v>1</v>
          </cell>
          <cell r="I5310">
            <v>26.733799999999999</v>
          </cell>
        </row>
        <row r="5311">
          <cell r="C5311">
            <v>2044</v>
          </cell>
          <cell r="D5311" t="str">
            <v>AJUDANTE DE ELETRICISTA (SGSP)</v>
          </cell>
          <cell r="E5311" t="str">
            <v>H</v>
          </cell>
          <cell r="F5311">
            <v>19.559999999999999</v>
          </cell>
          <cell r="G5311">
            <v>2</v>
          </cell>
          <cell r="I5311">
            <v>39.134</v>
          </cell>
        </row>
        <row r="5312">
          <cell r="A5312">
            <v>95420</v>
          </cell>
          <cell r="B5312" t="str">
            <v>REMOÇÃO DE BUCHA DE PASSAGEM PARA NEUTRO - 1KV</v>
          </cell>
          <cell r="H5312" t="str">
            <v>UN</v>
          </cell>
          <cell r="J5312">
            <v>13.89</v>
          </cell>
        </row>
        <row r="5313">
          <cell r="C5313">
            <v>2041</v>
          </cell>
          <cell r="D5313" t="str">
            <v>ELETRICISTA (SGSP)</v>
          </cell>
          <cell r="E5313" t="str">
            <v>H</v>
          </cell>
          <cell r="F5313">
            <v>26.73</v>
          </cell>
          <cell r="G5313">
            <v>0.3</v>
          </cell>
          <cell r="I5313">
            <v>8.0200999999999993</v>
          </cell>
        </row>
        <row r="5314">
          <cell r="C5314">
            <v>2044</v>
          </cell>
          <cell r="D5314" t="str">
            <v>AJUDANTE DE ELETRICISTA (SGSP)</v>
          </cell>
          <cell r="E5314" t="str">
            <v>H</v>
          </cell>
          <cell r="F5314">
            <v>19.559999999999999</v>
          </cell>
          <cell r="G5314">
            <v>0.3</v>
          </cell>
          <cell r="I5314">
            <v>5.8700999999999999</v>
          </cell>
        </row>
        <row r="5315">
          <cell r="A5315">
            <v>95421</v>
          </cell>
          <cell r="B5315" t="str">
            <v>REMOÇÃO DE ÓLEO ISOLANTE DE TRANSFORMADOR OU DISJUNTOR</v>
          </cell>
          <cell r="H5315" t="str">
            <v>L</v>
          </cell>
          <cell r="J5315">
            <v>0.78</v>
          </cell>
        </row>
        <row r="5316">
          <cell r="C5316">
            <v>2044</v>
          </cell>
          <cell r="D5316" t="str">
            <v>AJUDANTE DE ELETRICISTA (SGSP)</v>
          </cell>
          <cell r="E5316" t="str">
            <v>H</v>
          </cell>
          <cell r="F5316">
            <v>19.559999999999999</v>
          </cell>
          <cell r="G5316">
            <v>0.04</v>
          </cell>
          <cell r="I5316">
            <v>0.78259999999999996</v>
          </cell>
        </row>
        <row r="5317">
          <cell r="A5317">
            <v>95422</v>
          </cell>
          <cell r="B5317" t="str">
            <v>REMOÇÃO DE SELA PARA CRUZETA DE MADEIRA</v>
          </cell>
          <cell r="H5317" t="str">
            <v>UN</v>
          </cell>
          <cell r="J5317">
            <v>9.7799999999999994</v>
          </cell>
        </row>
        <row r="5318">
          <cell r="C5318">
            <v>2044</v>
          </cell>
          <cell r="D5318" t="str">
            <v>AJUDANTE DE ELETRICISTA (SGSP)</v>
          </cell>
          <cell r="E5318" t="str">
            <v>H</v>
          </cell>
          <cell r="F5318">
            <v>19.559999999999999</v>
          </cell>
          <cell r="G5318">
            <v>0.5</v>
          </cell>
          <cell r="I5318">
            <v>9.7835000000000001</v>
          </cell>
        </row>
        <row r="5319">
          <cell r="A5319">
            <v>95423</v>
          </cell>
          <cell r="B5319" t="str">
            <v>REMOÇÃO DE FUSÍVEL EM ALTA TENSÃO TIPO "HH"</v>
          </cell>
          <cell r="H5319" t="str">
            <v>UN</v>
          </cell>
          <cell r="J5319">
            <v>23.15</v>
          </cell>
        </row>
        <row r="5320">
          <cell r="C5320">
            <v>2041</v>
          </cell>
          <cell r="D5320" t="str">
            <v>ELETRICISTA (SGSP)</v>
          </cell>
          <cell r="E5320" t="str">
            <v>H</v>
          </cell>
          <cell r="F5320">
            <v>26.73</v>
          </cell>
          <cell r="G5320">
            <v>0.5</v>
          </cell>
          <cell r="I5320">
            <v>13.366899999999999</v>
          </cell>
        </row>
        <row r="5321">
          <cell r="C5321">
            <v>2044</v>
          </cell>
          <cell r="D5321" t="str">
            <v>AJUDANTE DE ELETRICISTA (SGSP)</v>
          </cell>
          <cell r="E5321" t="str">
            <v>H</v>
          </cell>
          <cell r="F5321">
            <v>19.559999999999999</v>
          </cell>
          <cell r="G5321">
            <v>0.5</v>
          </cell>
          <cell r="I5321">
            <v>9.7835000000000001</v>
          </cell>
        </row>
        <row r="5322">
          <cell r="A5322">
            <v>95424</v>
          </cell>
          <cell r="B5322" t="str">
            <v>REMOÇÃO DE ELO FUSÍVEL EM CHAVE TIPO MATHEUS</v>
          </cell>
          <cell r="H5322" t="str">
            <v>UN</v>
          </cell>
          <cell r="J5322">
            <v>13.89</v>
          </cell>
        </row>
        <row r="5323">
          <cell r="C5323">
            <v>2041</v>
          </cell>
          <cell r="D5323" t="str">
            <v>ELETRICISTA (SGSP)</v>
          </cell>
          <cell r="E5323" t="str">
            <v>H</v>
          </cell>
          <cell r="F5323">
            <v>26.73</v>
          </cell>
          <cell r="G5323">
            <v>0.3</v>
          </cell>
          <cell r="I5323">
            <v>8.0200999999999993</v>
          </cell>
        </row>
        <row r="5324">
          <cell r="C5324">
            <v>2044</v>
          </cell>
          <cell r="D5324" t="str">
            <v>AJUDANTE DE ELETRICISTA (SGSP)</v>
          </cell>
          <cell r="E5324" t="str">
            <v>H</v>
          </cell>
          <cell r="F5324">
            <v>19.559999999999999</v>
          </cell>
          <cell r="G5324">
            <v>0.3</v>
          </cell>
          <cell r="I5324">
            <v>5.8700999999999999</v>
          </cell>
        </row>
        <row r="5325">
          <cell r="A5325">
            <v>95425</v>
          </cell>
          <cell r="B5325" t="str">
            <v>REMOÇÃO DE RELÊ OU BOBINA - DISJUNTOR DE A.T.</v>
          </cell>
          <cell r="H5325" t="str">
            <v>UN</v>
          </cell>
          <cell r="J5325">
            <v>21.39</v>
          </cell>
        </row>
        <row r="5326">
          <cell r="C5326">
            <v>2041</v>
          </cell>
          <cell r="D5326" t="str">
            <v>ELETRICISTA (SGSP)</v>
          </cell>
          <cell r="E5326" t="str">
            <v>H</v>
          </cell>
          <cell r="F5326">
            <v>26.73</v>
          </cell>
          <cell r="G5326">
            <v>0.8</v>
          </cell>
          <cell r="I5326">
            <v>21.387</v>
          </cell>
        </row>
        <row r="5327">
          <cell r="A5327">
            <v>95426</v>
          </cell>
          <cell r="B5327" t="str">
            <v>REMOÇÃO DE MUFLA EXTERNA UNIPOLAR / TRIPOLAR</v>
          </cell>
          <cell r="H5327" t="str">
            <v>UN</v>
          </cell>
          <cell r="J5327">
            <v>98.8</v>
          </cell>
        </row>
        <row r="5328">
          <cell r="C5328">
            <v>2041</v>
          </cell>
          <cell r="D5328" t="str">
            <v>ELETRICISTA (SGSP)</v>
          </cell>
          <cell r="E5328" t="str">
            <v>H</v>
          </cell>
          <cell r="F5328">
            <v>26.73</v>
          </cell>
          <cell r="G5328">
            <v>1.5</v>
          </cell>
          <cell r="I5328">
            <v>40.100700000000003</v>
          </cell>
        </row>
        <row r="5329">
          <cell r="C5329">
            <v>2044</v>
          </cell>
          <cell r="D5329" t="str">
            <v>AJUDANTE DE ELETRICISTA (SGSP)</v>
          </cell>
          <cell r="E5329" t="str">
            <v>H</v>
          </cell>
          <cell r="F5329">
            <v>19.559999999999999</v>
          </cell>
          <cell r="G5329">
            <v>3</v>
          </cell>
          <cell r="I5329">
            <v>58.701000000000001</v>
          </cell>
        </row>
        <row r="5330">
          <cell r="A5330">
            <v>95427</v>
          </cell>
          <cell r="B5330" t="str">
            <v>REMOÇÃO DE MUFLA INTERNA UNIPOLAR / TRIPOLAR</v>
          </cell>
          <cell r="H5330" t="str">
            <v>UN</v>
          </cell>
          <cell r="J5330">
            <v>65.87</v>
          </cell>
        </row>
        <row r="5331">
          <cell r="C5331">
            <v>2041</v>
          </cell>
          <cell r="D5331" t="str">
            <v>ELETRICISTA (SGSP)</v>
          </cell>
          <cell r="E5331" t="str">
            <v>H</v>
          </cell>
          <cell r="F5331">
            <v>26.73</v>
          </cell>
          <cell r="G5331">
            <v>1</v>
          </cell>
          <cell r="I5331">
            <v>26.733799999999999</v>
          </cell>
        </row>
        <row r="5332">
          <cell r="C5332">
            <v>2044</v>
          </cell>
          <cell r="D5332" t="str">
            <v>AJUDANTE DE ELETRICISTA (SGSP)</v>
          </cell>
          <cell r="E5332" t="str">
            <v>H</v>
          </cell>
          <cell r="F5332">
            <v>19.559999999999999</v>
          </cell>
          <cell r="G5332">
            <v>2</v>
          </cell>
          <cell r="I5332">
            <v>39.134</v>
          </cell>
        </row>
        <row r="5333">
          <cell r="A5333">
            <v>96001</v>
          </cell>
          <cell r="B5333" t="str">
            <v>RETIRADA DE POSTE DE ENTRADA DE ENERGIA EM BAIXA TENSÃO - GALVANIZADO</v>
          </cell>
          <cell r="H5333" t="str">
            <v>UN</v>
          </cell>
          <cell r="J5333">
            <v>185.2</v>
          </cell>
        </row>
        <row r="5334">
          <cell r="C5334">
            <v>2041</v>
          </cell>
          <cell r="D5334" t="str">
            <v>ELETRICISTA (SGSP)</v>
          </cell>
          <cell r="E5334" t="str">
            <v>H</v>
          </cell>
          <cell r="F5334">
            <v>26.73</v>
          </cell>
          <cell r="G5334">
            <v>4</v>
          </cell>
          <cell r="I5334">
            <v>106.9354</v>
          </cell>
        </row>
        <row r="5335">
          <cell r="C5335">
            <v>2044</v>
          </cell>
          <cell r="D5335" t="str">
            <v>AJUDANTE DE ELETRICISTA (SGSP)</v>
          </cell>
          <cell r="E5335" t="str">
            <v>H</v>
          </cell>
          <cell r="F5335">
            <v>19.559999999999999</v>
          </cell>
          <cell r="G5335">
            <v>4</v>
          </cell>
          <cell r="I5335">
            <v>78.268000000000001</v>
          </cell>
        </row>
        <row r="5336">
          <cell r="A5336">
            <v>96002</v>
          </cell>
          <cell r="B5336" t="str">
            <v>RETIRADA DE POSTE DE ENTRADA DE ENERGIA EM BAIXA TENSÃO - CONCRETO</v>
          </cell>
          <cell r="H5336" t="str">
            <v>UN</v>
          </cell>
          <cell r="J5336">
            <v>231.5</v>
          </cell>
        </row>
        <row r="5337">
          <cell r="C5337">
            <v>2041</v>
          </cell>
          <cell r="D5337" t="str">
            <v>ELETRICISTA (SGSP)</v>
          </cell>
          <cell r="E5337" t="str">
            <v>H</v>
          </cell>
          <cell r="F5337">
            <v>26.73</v>
          </cell>
          <cell r="G5337">
            <v>5</v>
          </cell>
          <cell r="I5337">
            <v>133.66929999999999</v>
          </cell>
        </row>
        <row r="5338">
          <cell r="C5338">
            <v>2044</v>
          </cell>
          <cell r="D5338" t="str">
            <v>AJUDANTE DE ELETRICISTA (SGSP)</v>
          </cell>
          <cell r="E5338" t="str">
            <v>H</v>
          </cell>
          <cell r="F5338">
            <v>19.559999999999999</v>
          </cell>
          <cell r="G5338">
            <v>5</v>
          </cell>
          <cell r="I5338">
            <v>97.835099999999997</v>
          </cell>
        </row>
        <row r="5339">
          <cell r="A5339">
            <v>96003</v>
          </cell>
          <cell r="B5339" t="str">
            <v>RETIRADA DE CAIXA DE ENTRADA DE ENERGIA EM BAIXA TENSÃO</v>
          </cell>
          <cell r="H5339" t="str">
            <v>UN</v>
          </cell>
          <cell r="J5339">
            <v>208.35</v>
          </cell>
        </row>
        <row r="5340">
          <cell r="C5340">
            <v>2041</v>
          </cell>
          <cell r="D5340" t="str">
            <v>ELETRICISTA (SGSP)</v>
          </cell>
          <cell r="E5340" t="str">
            <v>H</v>
          </cell>
          <cell r="F5340">
            <v>26.73</v>
          </cell>
          <cell r="G5340">
            <v>4.5</v>
          </cell>
          <cell r="I5340">
            <v>120.3023</v>
          </cell>
        </row>
        <row r="5341">
          <cell r="C5341">
            <v>2044</v>
          </cell>
          <cell r="D5341" t="str">
            <v>AJUDANTE DE ELETRICISTA (SGSP)</v>
          </cell>
          <cell r="E5341" t="str">
            <v>H</v>
          </cell>
          <cell r="F5341">
            <v>19.559999999999999</v>
          </cell>
          <cell r="G5341">
            <v>4.5</v>
          </cell>
          <cell r="I5341">
            <v>88.051500000000004</v>
          </cell>
        </row>
        <row r="5342">
          <cell r="A5342">
            <v>96004</v>
          </cell>
          <cell r="B5342" t="str">
            <v>RETIRADA DE ARMAÇÃO TIPO BRAQUETE</v>
          </cell>
          <cell r="H5342" t="str">
            <v>UN</v>
          </cell>
          <cell r="J5342">
            <v>23.15</v>
          </cell>
        </row>
        <row r="5343">
          <cell r="C5343">
            <v>2041</v>
          </cell>
          <cell r="D5343" t="str">
            <v>ELETRICISTA (SGSP)</v>
          </cell>
          <cell r="E5343" t="str">
            <v>H</v>
          </cell>
          <cell r="F5343">
            <v>26.73</v>
          </cell>
          <cell r="G5343">
            <v>0.5</v>
          </cell>
          <cell r="I5343">
            <v>13.366899999999999</v>
          </cell>
        </row>
        <row r="5344">
          <cell r="C5344">
            <v>2044</v>
          </cell>
          <cell r="D5344" t="str">
            <v>AJUDANTE DE ELETRICISTA (SGSP)</v>
          </cell>
          <cell r="E5344" t="str">
            <v>H</v>
          </cell>
          <cell r="F5344">
            <v>19.559999999999999</v>
          </cell>
          <cell r="G5344">
            <v>0.5</v>
          </cell>
          <cell r="I5344">
            <v>9.7835000000000001</v>
          </cell>
        </row>
        <row r="5345">
          <cell r="A5345">
            <v>96005</v>
          </cell>
          <cell r="B5345" t="str">
            <v>RETIRADA DE CABEÇOTE TIPO "TELESP"</v>
          </cell>
          <cell r="H5345" t="str">
            <v>UN</v>
          </cell>
          <cell r="J5345">
            <v>11.58</v>
          </cell>
        </row>
        <row r="5346">
          <cell r="C5346">
            <v>2041</v>
          </cell>
          <cell r="D5346" t="str">
            <v>ELETRICISTA (SGSP)</v>
          </cell>
          <cell r="E5346" t="str">
            <v>H</v>
          </cell>
          <cell r="F5346">
            <v>26.73</v>
          </cell>
          <cell r="G5346">
            <v>0.25</v>
          </cell>
          <cell r="I5346">
            <v>6.6833999999999998</v>
          </cell>
        </row>
        <row r="5347">
          <cell r="C5347">
            <v>2044</v>
          </cell>
          <cell r="D5347" t="str">
            <v>AJUDANTE DE ELETRICISTA (SGSP)</v>
          </cell>
          <cell r="E5347" t="str">
            <v>H</v>
          </cell>
          <cell r="F5347">
            <v>19.559999999999999</v>
          </cell>
          <cell r="G5347">
            <v>0.25</v>
          </cell>
          <cell r="I5347">
            <v>4.8917000000000002</v>
          </cell>
        </row>
        <row r="5348">
          <cell r="A5348">
            <v>96008</v>
          </cell>
          <cell r="B5348" t="str">
            <v>RETIRADA DE CONDULETE</v>
          </cell>
          <cell r="H5348" t="str">
            <v>UN</v>
          </cell>
          <cell r="J5348">
            <v>23.15</v>
          </cell>
        </row>
        <row r="5349">
          <cell r="C5349">
            <v>2041</v>
          </cell>
          <cell r="D5349" t="str">
            <v>ELETRICISTA (SGSP)</v>
          </cell>
          <cell r="E5349" t="str">
            <v>H</v>
          </cell>
          <cell r="F5349">
            <v>26.73</v>
          </cell>
          <cell r="G5349">
            <v>0.5</v>
          </cell>
          <cell r="I5349">
            <v>13.366899999999999</v>
          </cell>
        </row>
        <row r="5350">
          <cell r="C5350">
            <v>2044</v>
          </cell>
          <cell r="D5350" t="str">
            <v>AJUDANTE DE ELETRICISTA (SGSP)</v>
          </cell>
          <cell r="E5350" t="str">
            <v>H</v>
          </cell>
          <cell r="F5350">
            <v>19.559999999999999</v>
          </cell>
          <cell r="G5350">
            <v>0.5</v>
          </cell>
          <cell r="I5350">
            <v>9.7835000000000001</v>
          </cell>
        </row>
        <row r="5351">
          <cell r="A5351">
            <v>96009</v>
          </cell>
          <cell r="B5351" t="str">
            <v>RETIRADA DE PERFILADOS</v>
          </cell>
          <cell r="H5351" t="str">
            <v>M</v>
          </cell>
          <cell r="J5351">
            <v>18.52</v>
          </cell>
        </row>
        <row r="5352">
          <cell r="C5352">
            <v>2041</v>
          </cell>
          <cell r="D5352" t="str">
            <v>ELETRICISTA (SGSP)</v>
          </cell>
          <cell r="E5352" t="str">
            <v>H</v>
          </cell>
          <cell r="F5352">
            <v>26.73</v>
          </cell>
          <cell r="G5352">
            <v>0.4</v>
          </cell>
          <cell r="I5352">
            <v>10.6935</v>
          </cell>
        </row>
        <row r="5353">
          <cell r="C5353">
            <v>2044</v>
          </cell>
          <cell r="D5353" t="str">
            <v>AJUDANTE DE ELETRICISTA (SGSP)</v>
          </cell>
          <cell r="E5353" t="str">
            <v>H</v>
          </cell>
          <cell r="F5353">
            <v>19.559999999999999</v>
          </cell>
          <cell r="G5353">
            <v>0.4</v>
          </cell>
          <cell r="I5353">
            <v>7.8268000000000004</v>
          </cell>
        </row>
        <row r="5354">
          <cell r="A5354">
            <v>96012</v>
          </cell>
          <cell r="B5354" t="str">
            <v>RETIRADA DE ELETRODUTOS APARENTES - ATÉ 2"</v>
          </cell>
          <cell r="H5354" t="str">
            <v>M</v>
          </cell>
          <cell r="J5354">
            <v>11.58</v>
          </cell>
        </row>
        <row r="5355">
          <cell r="C5355">
            <v>2041</v>
          </cell>
          <cell r="D5355" t="str">
            <v>ELETRICISTA (SGSP)</v>
          </cell>
          <cell r="E5355" t="str">
            <v>H</v>
          </cell>
          <cell r="F5355">
            <v>26.73</v>
          </cell>
          <cell r="G5355">
            <v>0.25</v>
          </cell>
          <cell r="I5355">
            <v>6.6833999999999998</v>
          </cell>
        </row>
        <row r="5356">
          <cell r="C5356">
            <v>2044</v>
          </cell>
          <cell r="D5356" t="str">
            <v>AJUDANTE DE ELETRICISTA (SGSP)</v>
          </cell>
          <cell r="E5356" t="str">
            <v>H</v>
          </cell>
          <cell r="F5356">
            <v>19.559999999999999</v>
          </cell>
          <cell r="G5356">
            <v>0.25</v>
          </cell>
          <cell r="I5356">
            <v>4.8917000000000002</v>
          </cell>
        </row>
        <row r="5357">
          <cell r="A5357">
            <v>96013</v>
          </cell>
          <cell r="B5357" t="str">
            <v>RETIRADA DE ELETRODUTOS APARENTES - ACIMA DE 2"</v>
          </cell>
          <cell r="H5357" t="str">
            <v>M</v>
          </cell>
          <cell r="J5357">
            <v>23.15</v>
          </cell>
        </row>
        <row r="5358">
          <cell r="C5358">
            <v>2041</v>
          </cell>
          <cell r="D5358" t="str">
            <v>ELETRICISTA (SGSP)</v>
          </cell>
          <cell r="E5358" t="str">
            <v>H</v>
          </cell>
          <cell r="F5358">
            <v>26.73</v>
          </cell>
          <cell r="G5358">
            <v>0.5</v>
          </cell>
          <cell r="I5358">
            <v>13.366899999999999</v>
          </cell>
        </row>
        <row r="5359">
          <cell r="C5359">
            <v>2044</v>
          </cell>
          <cell r="D5359" t="str">
            <v>AJUDANTE DE ELETRICISTA (SGSP)</v>
          </cell>
          <cell r="E5359" t="str">
            <v>H</v>
          </cell>
          <cell r="F5359">
            <v>19.559999999999999</v>
          </cell>
          <cell r="G5359">
            <v>0.5</v>
          </cell>
          <cell r="I5359">
            <v>9.7835000000000001</v>
          </cell>
        </row>
        <row r="5360">
          <cell r="A5360">
            <v>96014</v>
          </cell>
          <cell r="B5360" t="str">
            <v>RETIRADA DE FIO EMBUTIDO - ATÉ 16MM2</v>
          </cell>
          <cell r="H5360" t="str">
            <v>M</v>
          </cell>
          <cell r="J5360">
            <v>2.3199999999999998</v>
          </cell>
        </row>
        <row r="5361">
          <cell r="C5361">
            <v>2041</v>
          </cell>
          <cell r="D5361" t="str">
            <v>ELETRICISTA (SGSP)</v>
          </cell>
          <cell r="E5361" t="str">
            <v>H</v>
          </cell>
          <cell r="F5361">
            <v>26.73</v>
          </cell>
          <cell r="G5361">
            <v>0.05</v>
          </cell>
          <cell r="I5361">
            <v>1.3366</v>
          </cell>
        </row>
        <row r="5362">
          <cell r="C5362">
            <v>2044</v>
          </cell>
          <cell r="D5362" t="str">
            <v>AJUDANTE DE ELETRICISTA (SGSP)</v>
          </cell>
          <cell r="E5362" t="str">
            <v>H</v>
          </cell>
          <cell r="F5362">
            <v>19.559999999999999</v>
          </cell>
          <cell r="G5362">
            <v>0.05</v>
          </cell>
          <cell r="I5362">
            <v>0.97829999999999995</v>
          </cell>
        </row>
        <row r="5363">
          <cell r="A5363">
            <v>96015</v>
          </cell>
          <cell r="B5363" t="str">
            <v>RETIRADA DE CABO EMBUTIDO - ACIMA DE 16MM2</v>
          </cell>
          <cell r="H5363" t="str">
            <v>M</v>
          </cell>
          <cell r="J5363">
            <v>4.63</v>
          </cell>
        </row>
        <row r="5364">
          <cell r="C5364">
            <v>2041</v>
          </cell>
          <cell r="D5364" t="str">
            <v>ELETRICISTA (SGSP)</v>
          </cell>
          <cell r="E5364" t="str">
            <v>H</v>
          </cell>
          <cell r="F5364">
            <v>26.73</v>
          </cell>
          <cell r="G5364">
            <v>0.1</v>
          </cell>
          <cell r="I5364">
            <v>2.6732999999999998</v>
          </cell>
        </row>
        <row r="5365">
          <cell r="C5365">
            <v>2044</v>
          </cell>
          <cell r="D5365" t="str">
            <v>AJUDANTE DE ELETRICISTA (SGSP)</v>
          </cell>
          <cell r="E5365" t="str">
            <v>H</v>
          </cell>
          <cell r="F5365">
            <v>19.559999999999999</v>
          </cell>
          <cell r="G5365">
            <v>0.1</v>
          </cell>
          <cell r="I5365">
            <v>1.9567000000000001</v>
          </cell>
        </row>
        <row r="5366">
          <cell r="A5366">
            <v>96016</v>
          </cell>
          <cell r="B5366" t="str">
            <v>RETIRADA DE FIO APARENTE - ATÉ 16MM2</v>
          </cell>
          <cell r="H5366" t="str">
            <v>M</v>
          </cell>
          <cell r="J5366">
            <v>2.78</v>
          </cell>
        </row>
        <row r="5367">
          <cell r="C5367">
            <v>2041</v>
          </cell>
          <cell r="D5367" t="str">
            <v>ELETRICISTA (SGSP)</v>
          </cell>
          <cell r="E5367" t="str">
            <v>H</v>
          </cell>
          <cell r="F5367">
            <v>26.73</v>
          </cell>
          <cell r="G5367">
            <v>0.06</v>
          </cell>
          <cell r="I5367">
            <v>1.6040000000000001</v>
          </cell>
        </row>
        <row r="5368">
          <cell r="C5368">
            <v>2044</v>
          </cell>
          <cell r="D5368" t="str">
            <v>AJUDANTE DE ELETRICISTA (SGSP)</v>
          </cell>
          <cell r="E5368" t="str">
            <v>H</v>
          </cell>
          <cell r="F5368">
            <v>19.559999999999999</v>
          </cell>
          <cell r="G5368">
            <v>0.06</v>
          </cell>
          <cell r="I5368">
            <v>1.1739999999999999</v>
          </cell>
        </row>
        <row r="5369">
          <cell r="A5369">
            <v>96017</v>
          </cell>
          <cell r="B5369" t="str">
            <v>RETIRADA DE CABO APARENTE - ACIMA DE 16MM2</v>
          </cell>
          <cell r="H5369" t="str">
            <v>M</v>
          </cell>
          <cell r="J5369">
            <v>5.56</v>
          </cell>
        </row>
        <row r="5370">
          <cell r="C5370">
            <v>2041</v>
          </cell>
          <cell r="D5370" t="str">
            <v>ELETRICISTA (SGSP)</v>
          </cell>
          <cell r="E5370" t="str">
            <v>H</v>
          </cell>
          <cell r="F5370">
            <v>26.73</v>
          </cell>
          <cell r="G5370">
            <v>0.12</v>
          </cell>
          <cell r="I5370">
            <v>3.2080000000000002</v>
          </cell>
        </row>
        <row r="5371">
          <cell r="C5371">
            <v>2044</v>
          </cell>
          <cell r="D5371" t="str">
            <v>AJUDANTE DE ELETRICISTA (SGSP)</v>
          </cell>
          <cell r="E5371" t="str">
            <v>H</v>
          </cell>
          <cell r="F5371">
            <v>19.559999999999999</v>
          </cell>
          <cell r="G5371">
            <v>0.12</v>
          </cell>
          <cell r="I5371">
            <v>2.3479999999999999</v>
          </cell>
        </row>
        <row r="5372">
          <cell r="A5372">
            <v>96018</v>
          </cell>
          <cell r="B5372" t="str">
            <v>RETIRADA DE TERMINAIS OU CONECTORES DE PRESSÃO PARA CABOS</v>
          </cell>
          <cell r="H5372" t="str">
            <v>UN</v>
          </cell>
          <cell r="J5372">
            <v>9.26</v>
          </cell>
        </row>
        <row r="5373">
          <cell r="C5373">
            <v>2041</v>
          </cell>
          <cell r="D5373" t="str">
            <v>ELETRICISTA (SGSP)</v>
          </cell>
          <cell r="E5373" t="str">
            <v>H</v>
          </cell>
          <cell r="F5373">
            <v>26.73</v>
          </cell>
          <cell r="G5373">
            <v>0.2</v>
          </cell>
          <cell r="I5373">
            <v>5.3467000000000002</v>
          </cell>
        </row>
        <row r="5374">
          <cell r="C5374">
            <v>2044</v>
          </cell>
          <cell r="D5374" t="str">
            <v>AJUDANTE DE ELETRICISTA (SGSP)</v>
          </cell>
          <cell r="E5374" t="str">
            <v>H</v>
          </cell>
          <cell r="F5374">
            <v>19.559999999999999</v>
          </cell>
          <cell r="G5374">
            <v>0.2</v>
          </cell>
          <cell r="I5374">
            <v>3.9134000000000002</v>
          </cell>
        </row>
        <row r="5375">
          <cell r="A5375">
            <v>96020</v>
          </cell>
          <cell r="B5375" t="str">
            <v>RETIRADA DE SUPORTE-ISOLADOR TIPO ROLDANA</v>
          </cell>
          <cell r="H5375" t="str">
            <v>UN</v>
          </cell>
          <cell r="J5375">
            <v>9.26</v>
          </cell>
        </row>
        <row r="5376">
          <cell r="C5376">
            <v>2041</v>
          </cell>
          <cell r="D5376" t="str">
            <v>ELETRICISTA (SGSP)</v>
          </cell>
          <cell r="E5376" t="str">
            <v>H</v>
          </cell>
          <cell r="F5376">
            <v>26.73</v>
          </cell>
          <cell r="G5376">
            <v>0.2</v>
          </cell>
          <cell r="I5376">
            <v>5.3467000000000002</v>
          </cell>
        </row>
        <row r="5377">
          <cell r="C5377">
            <v>2044</v>
          </cell>
          <cell r="D5377" t="str">
            <v>AJUDANTE DE ELETRICISTA (SGSP)</v>
          </cell>
          <cell r="E5377" t="str">
            <v>H</v>
          </cell>
          <cell r="F5377">
            <v>19.559999999999999</v>
          </cell>
          <cell r="G5377">
            <v>0.2</v>
          </cell>
          <cell r="I5377">
            <v>3.9134000000000002</v>
          </cell>
        </row>
        <row r="5378">
          <cell r="A5378">
            <v>96110</v>
          </cell>
          <cell r="B5378" t="str">
            <v>RETIRADA DE BARRAMENTOS EM QUADROS ELÉTRICOS</v>
          </cell>
          <cell r="H5378" t="str">
            <v>M</v>
          </cell>
          <cell r="J5378">
            <v>37.04</v>
          </cell>
        </row>
        <row r="5379">
          <cell r="C5379">
            <v>2041</v>
          </cell>
          <cell r="D5379" t="str">
            <v>ELETRICISTA (SGSP)</v>
          </cell>
          <cell r="E5379" t="str">
            <v>H</v>
          </cell>
          <cell r="F5379">
            <v>26.73</v>
          </cell>
          <cell r="G5379">
            <v>0.8</v>
          </cell>
          <cell r="I5379">
            <v>21.387</v>
          </cell>
        </row>
        <row r="5380">
          <cell r="C5380">
            <v>2044</v>
          </cell>
          <cell r="D5380" t="str">
            <v>AJUDANTE DE ELETRICISTA (SGSP)</v>
          </cell>
          <cell r="E5380" t="str">
            <v>H</v>
          </cell>
          <cell r="F5380">
            <v>19.559999999999999</v>
          </cell>
          <cell r="G5380">
            <v>0.8</v>
          </cell>
          <cell r="I5380">
            <v>15.653600000000001</v>
          </cell>
        </row>
        <row r="5381">
          <cell r="A5381">
            <v>96111</v>
          </cell>
          <cell r="B5381" t="str">
            <v>RETIRADA DE ISOLADORES EM QUADROS ELÉTRICOS</v>
          </cell>
          <cell r="H5381" t="str">
            <v>UN</v>
          </cell>
          <cell r="J5381">
            <v>9.26</v>
          </cell>
        </row>
        <row r="5382">
          <cell r="C5382">
            <v>2041</v>
          </cell>
          <cell r="D5382" t="str">
            <v>ELETRICISTA (SGSP)</v>
          </cell>
          <cell r="E5382" t="str">
            <v>H</v>
          </cell>
          <cell r="F5382">
            <v>26.73</v>
          </cell>
          <cell r="G5382">
            <v>0.2</v>
          </cell>
          <cell r="I5382">
            <v>5.3467000000000002</v>
          </cell>
        </row>
        <row r="5383">
          <cell r="C5383">
            <v>2044</v>
          </cell>
          <cell r="D5383" t="str">
            <v>AJUDANTE DE ELETRICISTA (SGSP)</v>
          </cell>
          <cell r="E5383" t="str">
            <v>H</v>
          </cell>
          <cell r="F5383">
            <v>19.559999999999999</v>
          </cell>
          <cell r="G5383">
            <v>0.2</v>
          </cell>
          <cell r="I5383">
            <v>3.9134000000000002</v>
          </cell>
        </row>
        <row r="5384">
          <cell r="A5384">
            <v>96115</v>
          </cell>
          <cell r="B5384" t="str">
            <v>RETIRADA DE DISJUNTOR AUTOMÁTICO UNIPOLAR ATÉ 50A</v>
          </cell>
          <cell r="H5384" t="str">
            <v>UN</v>
          </cell>
          <cell r="J5384">
            <v>13.89</v>
          </cell>
        </row>
        <row r="5385">
          <cell r="C5385">
            <v>2041</v>
          </cell>
          <cell r="D5385" t="str">
            <v>ELETRICISTA (SGSP)</v>
          </cell>
          <cell r="E5385" t="str">
            <v>H</v>
          </cell>
          <cell r="F5385">
            <v>26.73</v>
          </cell>
          <cell r="G5385">
            <v>0.3</v>
          </cell>
          <cell r="I5385">
            <v>8.0200999999999993</v>
          </cell>
        </row>
        <row r="5386">
          <cell r="C5386">
            <v>2044</v>
          </cell>
          <cell r="D5386" t="str">
            <v>AJUDANTE DE ELETRICISTA (SGSP)</v>
          </cell>
          <cell r="E5386" t="str">
            <v>H</v>
          </cell>
          <cell r="F5386">
            <v>19.559999999999999</v>
          </cell>
          <cell r="G5386">
            <v>0.3</v>
          </cell>
          <cell r="I5386">
            <v>5.8700999999999999</v>
          </cell>
        </row>
        <row r="5387">
          <cell r="A5387">
            <v>96116</v>
          </cell>
          <cell r="B5387" t="str">
            <v>RETIRADA DE DISJUNTOR AUTOMÁTICO BIPOLAR ATÉ 50A</v>
          </cell>
          <cell r="H5387" t="str">
            <v>UN</v>
          </cell>
          <cell r="J5387">
            <v>32.409999999999997</v>
          </cell>
        </row>
        <row r="5388">
          <cell r="C5388">
            <v>2041</v>
          </cell>
          <cell r="D5388" t="str">
            <v>ELETRICISTA (SGSP)</v>
          </cell>
          <cell r="E5388" t="str">
            <v>H</v>
          </cell>
          <cell r="F5388">
            <v>26.73</v>
          </cell>
          <cell r="G5388">
            <v>0.7</v>
          </cell>
          <cell r="I5388">
            <v>18.713699999999999</v>
          </cell>
        </row>
        <row r="5389">
          <cell r="C5389">
            <v>2044</v>
          </cell>
          <cell r="D5389" t="str">
            <v>AJUDANTE DE ELETRICISTA (SGSP)</v>
          </cell>
          <cell r="E5389" t="str">
            <v>H</v>
          </cell>
          <cell r="F5389">
            <v>19.559999999999999</v>
          </cell>
          <cell r="G5389">
            <v>0.7</v>
          </cell>
          <cell r="I5389">
            <v>13.696899999999999</v>
          </cell>
        </row>
        <row r="5390">
          <cell r="A5390">
            <v>96117</v>
          </cell>
          <cell r="B5390" t="str">
            <v>RETIRADA DE DISJUNTOR AUTOMÁTICO TRIPOLAR ATÉ 50A</v>
          </cell>
          <cell r="H5390" t="str">
            <v>UN</v>
          </cell>
          <cell r="J5390">
            <v>60.19</v>
          </cell>
        </row>
        <row r="5391">
          <cell r="C5391">
            <v>2041</v>
          </cell>
          <cell r="D5391" t="str">
            <v>ELETRICISTA (SGSP)</v>
          </cell>
          <cell r="E5391" t="str">
            <v>H</v>
          </cell>
          <cell r="F5391">
            <v>26.73</v>
          </cell>
          <cell r="G5391">
            <v>1.3</v>
          </cell>
          <cell r="I5391">
            <v>34.753999999999998</v>
          </cell>
        </row>
        <row r="5392">
          <cell r="C5392">
            <v>2044</v>
          </cell>
          <cell r="D5392" t="str">
            <v>AJUDANTE DE ELETRICISTA (SGSP)</v>
          </cell>
          <cell r="E5392" t="str">
            <v>H</v>
          </cell>
          <cell r="F5392">
            <v>19.559999999999999</v>
          </cell>
          <cell r="G5392">
            <v>1.3</v>
          </cell>
          <cell r="I5392">
            <v>25.437100000000001</v>
          </cell>
        </row>
        <row r="5393">
          <cell r="A5393">
            <v>96125</v>
          </cell>
          <cell r="B5393" t="str">
            <v>RETIRADA DE CAIXA PARA FUSÍVEL OU TOMADA, INSTALADA EM PERFILADOS</v>
          </cell>
          <cell r="H5393" t="str">
            <v>UN</v>
          </cell>
          <cell r="J5393">
            <v>23.15</v>
          </cell>
        </row>
        <row r="5394">
          <cell r="C5394">
            <v>2041</v>
          </cell>
          <cell r="D5394" t="str">
            <v>ELETRICISTA (SGSP)</v>
          </cell>
          <cell r="E5394" t="str">
            <v>H</v>
          </cell>
          <cell r="F5394">
            <v>26.73</v>
          </cell>
          <cell r="G5394">
            <v>0.5</v>
          </cell>
          <cell r="I5394">
            <v>13.366899999999999</v>
          </cell>
        </row>
        <row r="5395">
          <cell r="C5395">
            <v>2044</v>
          </cell>
          <cell r="D5395" t="str">
            <v>AJUDANTE DE ELETRICISTA (SGSP)</v>
          </cell>
          <cell r="E5395" t="str">
            <v>H</v>
          </cell>
          <cell r="F5395">
            <v>19.559999999999999</v>
          </cell>
          <cell r="G5395">
            <v>0.5</v>
          </cell>
          <cell r="I5395">
            <v>9.7835000000000001</v>
          </cell>
        </row>
        <row r="5396">
          <cell r="A5396">
            <v>96126</v>
          </cell>
          <cell r="B5396" t="str">
            <v>RETIRADA DE QUADRO DE DISTRIBUIÇÃO OU CAIXA DE PASSAGEM</v>
          </cell>
          <cell r="H5396" t="str">
            <v>M2</v>
          </cell>
          <cell r="J5396">
            <v>92.6</v>
          </cell>
        </row>
        <row r="5397">
          <cell r="C5397">
            <v>2041</v>
          </cell>
          <cell r="D5397" t="str">
            <v>ELETRICISTA (SGSP)</v>
          </cell>
          <cell r="E5397" t="str">
            <v>H</v>
          </cell>
          <cell r="F5397">
            <v>26.73</v>
          </cell>
          <cell r="G5397">
            <v>2</v>
          </cell>
          <cell r="I5397">
            <v>53.467700000000001</v>
          </cell>
        </row>
        <row r="5398">
          <cell r="C5398">
            <v>2044</v>
          </cell>
          <cell r="D5398" t="str">
            <v>AJUDANTE DE ELETRICISTA (SGSP)</v>
          </cell>
          <cell r="E5398" t="str">
            <v>H</v>
          </cell>
          <cell r="F5398">
            <v>19.559999999999999</v>
          </cell>
          <cell r="G5398">
            <v>2</v>
          </cell>
          <cell r="I5398">
            <v>39.134</v>
          </cell>
        </row>
        <row r="5399">
          <cell r="A5399">
            <v>96130</v>
          </cell>
          <cell r="B5399" t="str">
            <v>RETIRADA DE FECHADURA DE QUADRO DE DISTRIBUIÇÃO OU CAIXA DE PASSAGEM</v>
          </cell>
          <cell r="H5399" t="str">
            <v>UN</v>
          </cell>
          <cell r="J5399">
            <v>9.26</v>
          </cell>
        </row>
        <row r="5400">
          <cell r="C5400">
            <v>2041</v>
          </cell>
          <cell r="D5400" t="str">
            <v>ELETRICISTA (SGSP)</v>
          </cell>
          <cell r="E5400" t="str">
            <v>H</v>
          </cell>
          <cell r="F5400">
            <v>26.73</v>
          </cell>
          <cell r="G5400">
            <v>0.2</v>
          </cell>
          <cell r="I5400">
            <v>5.3467000000000002</v>
          </cell>
        </row>
        <row r="5401">
          <cell r="C5401">
            <v>2044</v>
          </cell>
          <cell r="D5401" t="str">
            <v>AJUDANTE DE ELETRICISTA (SGSP)</v>
          </cell>
          <cell r="E5401" t="str">
            <v>H</v>
          </cell>
          <cell r="F5401">
            <v>19.559999999999999</v>
          </cell>
          <cell r="G5401">
            <v>0.2</v>
          </cell>
          <cell r="I5401">
            <v>3.9134000000000002</v>
          </cell>
        </row>
        <row r="5402">
          <cell r="A5402">
            <v>96132</v>
          </cell>
          <cell r="B5402" t="str">
            <v>RETIRADA DE DISJUNTOR AUTOMÁTICO TIPO "QUICK-LAG"</v>
          </cell>
          <cell r="H5402" t="str">
            <v>UN</v>
          </cell>
          <cell r="J5402">
            <v>13.89</v>
          </cell>
        </row>
        <row r="5403">
          <cell r="C5403">
            <v>2041</v>
          </cell>
          <cell r="D5403" t="str">
            <v>ELETRICISTA (SGSP)</v>
          </cell>
          <cell r="E5403" t="str">
            <v>H</v>
          </cell>
          <cell r="F5403">
            <v>26.73</v>
          </cell>
          <cell r="G5403">
            <v>0.3</v>
          </cell>
          <cell r="I5403">
            <v>8.0200999999999993</v>
          </cell>
        </row>
        <row r="5404">
          <cell r="C5404">
            <v>2044</v>
          </cell>
          <cell r="D5404" t="str">
            <v>AJUDANTE DE ELETRICISTA (SGSP)</v>
          </cell>
          <cell r="E5404" t="str">
            <v>H</v>
          </cell>
          <cell r="F5404">
            <v>19.559999999999999</v>
          </cell>
          <cell r="G5404">
            <v>0.3</v>
          </cell>
          <cell r="I5404">
            <v>5.8700999999999999</v>
          </cell>
        </row>
        <row r="5405">
          <cell r="A5405">
            <v>96134</v>
          </cell>
          <cell r="B5405" t="str">
            <v>RETIRADA DE BASE EM CHAPA DE FERRO, PARA DISJUNTOR TIPO "QUICK-LAG"</v>
          </cell>
          <cell r="H5405" t="str">
            <v>UN</v>
          </cell>
          <cell r="J5405">
            <v>11.58</v>
          </cell>
        </row>
        <row r="5406">
          <cell r="C5406">
            <v>2041</v>
          </cell>
          <cell r="D5406" t="str">
            <v>ELETRICISTA (SGSP)</v>
          </cell>
          <cell r="E5406" t="str">
            <v>H</v>
          </cell>
          <cell r="F5406">
            <v>26.73</v>
          </cell>
          <cell r="G5406">
            <v>0.25</v>
          </cell>
          <cell r="I5406">
            <v>6.6833999999999998</v>
          </cell>
        </row>
        <row r="5407">
          <cell r="C5407">
            <v>2044</v>
          </cell>
          <cell r="D5407" t="str">
            <v>AJUDANTE DE ELETRICISTA (SGSP)</v>
          </cell>
          <cell r="E5407" t="str">
            <v>H</v>
          </cell>
          <cell r="F5407">
            <v>19.559999999999999</v>
          </cell>
          <cell r="G5407">
            <v>0.25</v>
          </cell>
          <cell r="I5407">
            <v>4.8917000000000002</v>
          </cell>
        </row>
        <row r="5408">
          <cell r="A5408">
            <v>96135</v>
          </cell>
          <cell r="B5408" t="str">
            <v>RETIRADA DE CAPACITOR PARA CORREÇÃO DE FATOR DE POTÊNCIA</v>
          </cell>
          <cell r="H5408" t="str">
            <v>UN</v>
          </cell>
          <cell r="J5408">
            <v>536.78</v>
          </cell>
        </row>
        <row r="5409">
          <cell r="C5409">
            <v>1037</v>
          </cell>
          <cell r="D5409" t="str">
            <v>ELETROTÉCNICO MONTADOR (SGSP)</v>
          </cell>
          <cell r="E5409" t="str">
            <v>H</v>
          </cell>
          <cell r="F5409">
            <v>44.05</v>
          </cell>
          <cell r="G5409">
            <v>2</v>
          </cell>
          <cell r="I5409">
            <v>88.107600000000005</v>
          </cell>
        </row>
        <row r="5410">
          <cell r="C5410">
            <v>2041</v>
          </cell>
          <cell r="D5410" t="str">
            <v>ELETRICISTA (SGSP)</v>
          </cell>
          <cell r="E5410" t="str">
            <v>H</v>
          </cell>
          <cell r="F5410">
            <v>26.73</v>
          </cell>
          <cell r="G5410">
            <v>8</v>
          </cell>
          <cell r="I5410">
            <v>213.8708</v>
          </cell>
        </row>
        <row r="5411">
          <cell r="C5411">
            <v>2044</v>
          </cell>
          <cell r="D5411" t="str">
            <v>AJUDANTE DE ELETRICISTA (SGSP)</v>
          </cell>
          <cell r="E5411" t="str">
            <v>H</v>
          </cell>
          <cell r="F5411">
            <v>19.559999999999999</v>
          </cell>
          <cell r="G5411">
            <v>12</v>
          </cell>
          <cell r="I5411">
            <v>234.80420000000001</v>
          </cell>
        </row>
        <row r="5412">
          <cell r="A5412">
            <v>96137</v>
          </cell>
          <cell r="B5412" t="str">
            <v>RETIRADA DE CHAVE SECCIONADORA OU BASE PARA FUSÍVEIS TIPO NH UNIPOLAR</v>
          </cell>
          <cell r="H5412" t="str">
            <v>UN</v>
          </cell>
          <cell r="J5412">
            <v>23.15</v>
          </cell>
        </row>
        <row r="5413">
          <cell r="C5413">
            <v>2041</v>
          </cell>
          <cell r="D5413" t="str">
            <v>ELETRICISTA (SGSP)</v>
          </cell>
          <cell r="E5413" t="str">
            <v>H</v>
          </cell>
          <cell r="F5413">
            <v>26.73</v>
          </cell>
          <cell r="G5413">
            <v>0.5</v>
          </cell>
          <cell r="I5413">
            <v>13.366899999999999</v>
          </cell>
        </row>
        <row r="5414">
          <cell r="C5414">
            <v>2044</v>
          </cell>
          <cell r="D5414" t="str">
            <v>AJUDANTE DE ELETRICISTA (SGSP)</v>
          </cell>
          <cell r="E5414" t="str">
            <v>H</v>
          </cell>
          <cell r="F5414">
            <v>19.559999999999999</v>
          </cell>
          <cell r="G5414">
            <v>0.5</v>
          </cell>
          <cell r="I5414">
            <v>9.7835000000000001</v>
          </cell>
        </row>
        <row r="5415">
          <cell r="A5415">
            <v>96138</v>
          </cell>
          <cell r="B5415" t="str">
            <v>RETIRADA DE CHAVE SECCIONADORA OU BASE PARA FUSÍVEIS TIPO NH TRIPOLAR</v>
          </cell>
          <cell r="H5415" t="str">
            <v>UN</v>
          </cell>
          <cell r="J5415">
            <v>34.729999999999997</v>
          </cell>
        </row>
        <row r="5416">
          <cell r="C5416">
            <v>2041</v>
          </cell>
          <cell r="D5416" t="str">
            <v>ELETRICISTA (SGSP)</v>
          </cell>
          <cell r="E5416" t="str">
            <v>H</v>
          </cell>
          <cell r="F5416">
            <v>26.73</v>
          </cell>
          <cell r="G5416">
            <v>0.75</v>
          </cell>
          <cell r="I5416">
            <v>20.0503</v>
          </cell>
        </row>
        <row r="5417">
          <cell r="C5417">
            <v>2044</v>
          </cell>
          <cell r="D5417" t="str">
            <v>AJUDANTE DE ELETRICISTA (SGSP)</v>
          </cell>
          <cell r="E5417" t="str">
            <v>H</v>
          </cell>
          <cell r="F5417">
            <v>19.559999999999999</v>
          </cell>
          <cell r="G5417">
            <v>0.75</v>
          </cell>
          <cell r="I5417">
            <v>14.6752</v>
          </cell>
        </row>
        <row r="5418">
          <cell r="A5418">
            <v>96139</v>
          </cell>
          <cell r="B5418" t="str">
            <v>RETIRADA DE BASE PARA FUSÍVEIS TIPO DIAZED</v>
          </cell>
          <cell r="H5418" t="str">
            <v>UN</v>
          </cell>
          <cell r="J5418">
            <v>11.58</v>
          </cell>
        </row>
        <row r="5419">
          <cell r="C5419">
            <v>2041</v>
          </cell>
          <cell r="D5419" t="str">
            <v>ELETRICISTA (SGSP)</v>
          </cell>
          <cell r="E5419" t="str">
            <v>H</v>
          </cell>
          <cell r="F5419">
            <v>26.73</v>
          </cell>
          <cell r="G5419">
            <v>0.25</v>
          </cell>
          <cell r="I5419">
            <v>6.6833999999999998</v>
          </cell>
        </row>
        <row r="5420">
          <cell r="C5420">
            <v>2044</v>
          </cell>
          <cell r="D5420" t="str">
            <v>AJUDANTE DE ELETRICISTA (SGSP)</v>
          </cell>
          <cell r="E5420" t="str">
            <v>H</v>
          </cell>
          <cell r="F5420">
            <v>19.559999999999999</v>
          </cell>
          <cell r="G5420">
            <v>0.25</v>
          </cell>
          <cell r="I5420">
            <v>4.8917000000000002</v>
          </cell>
        </row>
        <row r="5421">
          <cell r="A5421">
            <v>96140</v>
          </cell>
          <cell r="B5421" t="str">
            <v>RETIRADA DE BARRAMENTO DE COBRE</v>
          </cell>
          <cell r="H5421" t="str">
            <v>UN</v>
          </cell>
          <cell r="J5421">
            <v>23.15</v>
          </cell>
        </row>
        <row r="5422">
          <cell r="C5422">
            <v>2041</v>
          </cell>
          <cell r="D5422" t="str">
            <v>ELETRICISTA (SGSP)</v>
          </cell>
          <cell r="E5422" t="str">
            <v>H</v>
          </cell>
          <cell r="F5422">
            <v>26.73</v>
          </cell>
          <cell r="G5422">
            <v>0.5</v>
          </cell>
          <cell r="I5422">
            <v>13.366899999999999</v>
          </cell>
        </row>
        <row r="5423">
          <cell r="C5423">
            <v>2044</v>
          </cell>
          <cell r="D5423" t="str">
            <v>AJUDANTE DE ELETRICISTA (SGSP)</v>
          </cell>
          <cell r="E5423" t="str">
            <v>H</v>
          </cell>
          <cell r="F5423">
            <v>19.559999999999999</v>
          </cell>
          <cell r="G5423">
            <v>0.5</v>
          </cell>
          <cell r="I5423">
            <v>9.7835000000000001</v>
          </cell>
        </row>
        <row r="5424">
          <cell r="A5424">
            <v>96201</v>
          </cell>
          <cell r="B5424" t="str">
            <v>RETIRADA DE SOQUETES EM LUMINÁRIAS</v>
          </cell>
          <cell r="H5424" t="str">
            <v>UN</v>
          </cell>
          <cell r="J5424">
            <v>11.58</v>
          </cell>
        </row>
        <row r="5425">
          <cell r="C5425">
            <v>2041</v>
          </cell>
          <cell r="D5425" t="str">
            <v>ELETRICISTA (SGSP)</v>
          </cell>
          <cell r="E5425" t="str">
            <v>H</v>
          </cell>
          <cell r="F5425">
            <v>26.73</v>
          </cell>
          <cell r="G5425">
            <v>0.25</v>
          </cell>
          <cell r="I5425">
            <v>6.6833999999999998</v>
          </cell>
        </row>
        <row r="5426">
          <cell r="C5426">
            <v>2044</v>
          </cell>
          <cell r="D5426" t="str">
            <v>AJUDANTE DE ELETRICISTA (SGSP)</v>
          </cell>
          <cell r="E5426" t="str">
            <v>H</v>
          </cell>
          <cell r="F5426">
            <v>19.559999999999999</v>
          </cell>
          <cell r="G5426">
            <v>0.25</v>
          </cell>
          <cell r="I5426">
            <v>4.8917000000000002</v>
          </cell>
        </row>
        <row r="5427">
          <cell r="A5427">
            <v>96202</v>
          </cell>
          <cell r="B5427" t="str">
            <v>RETIRADA DE REATOR EM LUMINÁRIA FLUORESCENTE</v>
          </cell>
          <cell r="H5427" t="str">
            <v>UN</v>
          </cell>
          <cell r="J5427">
            <v>4.63</v>
          </cell>
        </row>
        <row r="5428">
          <cell r="C5428">
            <v>2041</v>
          </cell>
          <cell r="D5428" t="str">
            <v>ELETRICISTA (SGSP)</v>
          </cell>
          <cell r="E5428" t="str">
            <v>H</v>
          </cell>
          <cell r="F5428">
            <v>26.73</v>
          </cell>
          <cell r="G5428">
            <v>0.1</v>
          </cell>
          <cell r="I5428">
            <v>2.6732999999999998</v>
          </cell>
        </row>
        <row r="5429">
          <cell r="C5429">
            <v>2044</v>
          </cell>
          <cell r="D5429" t="str">
            <v>AJUDANTE DE ELETRICISTA (SGSP)</v>
          </cell>
          <cell r="E5429" t="str">
            <v>H</v>
          </cell>
          <cell r="F5429">
            <v>19.559999999999999</v>
          </cell>
          <cell r="G5429">
            <v>0.1</v>
          </cell>
          <cell r="I5429">
            <v>1.9567000000000001</v>
          </cell>
        </row>
        <row r="5430">
          <cell r="A5430">
            <v>96203</v>
          </cell>
          <cell r="B5430" t="str">
            <v>RETIRADA DE LÂMPADA INCANDESCENTE OU FLUORESCENTE</v>
          </cell>
          <cell r="H5430" t="str">
            <v>UN</v>
          </cell>
          <cell r="J5430">
            <v>1.96</v>
          </cell>
        </row>
        <row r="5431">
          <cell r="C5431">
            <v>2044</v>
          </cell>
          <cell r="D5431" t="str">
            <v>AJUDANTE DE ELETRICISTA (SGSP)</v>
          </cell>
          <cell r="E5431" t="str">
            <v>H</v>
          </cell>
          <cell r="F5431">
            <v>19.559999999999999</v>
          </cell>
          <cell r="G5431">
            <v>0.1</v>
          </cell>
          <cell r="I5431">
            <v>1.9567000000000001</v>
          </cell>
        </row>
        <row r="5432">
          <cell r="A5432">
            <v>96204</v>
          </cell>
          <cell r="B5432" t="str">
            <v>RETIRADA DE LÂMPADA VAPOR DE MERCÚRIO, SÓDIO OU MISTA</v>
          </cell>
          <cell r="H5432" t="str">
            <v>UN</v>
          </cell>
          <cell r="J5432">
            <v>13.89</v>
          </cell>
        </row>
        <row r="5433">
          <cell r="C5433">
            <v>2041</v>
          </cell>
          <cell r="D5433" t="str">
            <v>ELETRICISTA (SGSP)</v>
          </cell>
          <cell r="E5433" t="str">
            <v>H</v>
          </cell>
          <cell r="F5433">
            <v>26.73</v>
          </cell>
          <cell r="G5433">
            <v>0.3</v>
          </cell>
          <cell r="I5433">
            <v>8.0200999999999993</v>
          </cell>
        </row>
        <row r="5434">
          <cell r="C5434">
            <v>2044</v>
          </cell>
          <cell r="D5434" t="str">
            <v>AJUDANTE DE ELETRICISTA (SGSP)</v>
          </cell>
          <cell r="E5434" t="str">
            <v>H</v>
          </cell>
          <cell r="F5434">
            <v>19.559999999999999</v>
          </cell>
          <cell r="G5434">
            <v>0.3</v>
          </cell>
          <cell r="I5434">
            <v>5.8700999999999999</v>
          </cell>
        </row>
        <row r="5435">
          <cell r="A5435">
            <v>96205</v>
          </cell>
          <cell r="B5435" t="str">
            <v>RETIRADA DE PLACA DIFUSORA PARA LÂMPADA FLUORESCENTE</v>
          </cell>
          <cell r="H5435" t="str">
            <v>UN</v>
          </cell>
          <cell r="J5435">
            <v>1.96</v>
          </cell>
        </row>
        <row r="5436">
          <cell r="C5436">
            <v>2044</v>
          </cell>
          <cell r="D5436" t="str">
            <v>AJUDANTE DE ELETRICISTA (SGSP)</v>
          </cell>
          <cell r="E5436" t="str">
            <v>H</v>
          </cell>
          <cell r="F5436">
            <v>19.559999999999999</v>
          </cell>
          <cell r="G5436">
            <v>0.1</v>
          </cell>
          <cell r="I5436">
            <v>1.9567000000000001</v>
          </cell>
        </row>
        <row r="5437">
          <cell r="A5437">
            <v>96210</v>
          </cell>
          <cell r="B5437" t="str">
            <v>RETIRADA DE LUMINÁRIA INTERNA PARA LÂMPADA INCANDESCENTE</v>
          </cell>
          <cell r="H5437" t="str">
            <v>UN</v>
          </cell>
          <cell r="J5437">
            <v>18.52</v>
          </cell>
        </row>
        <row r="5438">
          <cell r="C5438">
            <v>2041</v>
          </cell>
          <cell r="D5438" t="str">
            <v>ELETRICISTA (SGSP)</v>
          </cell>
          <cell r="E5438" t="str">
            <v>H</v>
          </cell>
          <cell r="F5438">
            <v>26.73</v>
          </cell>
          <cell r="G5438">
            <v>0.4</v>
          </cell>
          <cell r="I5438">
            <v>10.6935</v>
          </cell>
        </row>
        <row r="5439">
          <cell r="C5439">
            <v>2044</v>
          </cell>
          <cell r="D5439" t="str">
            <v>AJUDANTE DE ELETRICISTA (SGSP)</v>
          </cell>
          <cell r="E5439" t="str">
            <v>H</v>
          </cell>
          <cell r="F5439">
            <v>19.559999999999999</v>
          </cell>
          <cell r="G5439">
            <v>0.4</v>
          </cell>
          <cell r="I5439">
            <v>7.8268000000000004</v>
          </cell>
        </row>
        <row r="5440">
          <cell r="A5440">
            <v>96211</v>
          </cell>
          <cell r="B5440" t="str">
            <v>RETIRADA DE LUMINÁRIA INTERNA PARA LÂMPADA FLUORESCENTE</v>
          </cell>
          <cell r="H5440" t="str">
            <v>UN</v>
          </cell>
          <cell r="J5440">
            <v>34.729999999999997</v>
          </cell>
        </row>
        <row r="5441">
          <cell r="C5441">
            <v>2041</v>
          </cell>
          <cell r="D5441" t="str">
            <v>ELETRICISTA (SGSP)</v>
          </cell>
          <cell r="E5441" t="str">
            <v>H</v>
          </cell>
          <cell r="F5441">
            <v>26.73</v>
          </cell>
          <cell r="G5441">
            <v>0.75</v>
          </cell>
          <cell r="I5441">
            <v>20.0503</v>
          </cell>
        </row>
        <row r="5442">
          <cell r="C5442">
            <v>2044</v>
          </cell>
          <cell r="D5442" t="str">
            <v>AJUDANTE DE ELETRICISTA (SGSP)</v>
          </cell>
          <cell r="E5442" t="str">
            <v>H</v>
          </cell>
          <cell r="F5442">
            <v>19.559999999999999</v>
          </cell>
          <cell r="G5442">
            <v>0.75</v>
          </cell>
          <cell r="I5442">
            <v>14.6752</v>
          </cell>
        </row>
        <row r="5443">
          <cell r="A5443">
            <v>96212</v>
          </cell>
          <cell r="B5443" t="str">
            <v>RETIRADA DE LUMINÁRIA EXTERNA INSTALADA EM POSTE</v>
          </cell>
          <cell r="H5443" t="str">
            <v>UN</v>
          </cell>
          <cell r="J5443">
            <v>69.45</v>
          </cell>
        </row>
        <row r="5444">
          <cell r="C5444">
            <v>2041</v>
          </cell>
          <cell r="D5444" t="str">
            <v>ELETRICISTA (SGSP)</v>
          </cell>
          <cell r="E5444" t="str">
            <v>H</v>
          </cell>
          <cell r="F5444">
            <v>26.73</v>
          </cell>
          <cell r="G5444">
            <v>1.5</v>
          </cell>
          <cell r="I5444">
            <v>40.100700000000003</v>
          </cell>
        </row>
        <row r="5445">
          <cell r="C5445">
            <v>2044</v>
          </cell>
          <cell r="D5445" t="str">
            <v>AJUDANTE DE ELETRICISTA (SGSP)</v>
          </cell>
          <cell r="E5445" t="str">
            <v>H</v>
          </cell>
          <cell r="F5445">
            <v>19.559999999999999</v>
          </cell>
          <cell r="G5445">
            <v>1.5</v>
          </cell>
          <cell r="I5445">
            <v>29.3505</v>
          </cell>
        </row>
        <row r="5446">
          <cell r="A5446">
            <v>96213</v>
          </cell>
          <cell r="B5446" t="str">
            <v>RETIRADA DE LUMINÁRIA EXTERNA INSTALADA EM BRAÇO DE FERRO</v>
          </cell>
          <cell r="H5446" t="str">
            <v>UN</v>
          </cell>
          <cell r="J5446">
            <v>69.45</v>
          </cell>
        </row>
        <row r="5447">
          <cell r="C5447">
            <v>2041</v>
          </cell>
          <cell r="D5447" t="str">
            <v>ELETRICISTA (SGSP)</v>
          </cell>
          <cell r="E5447" t="str">
            <v>H</v>
          </cell>
          <cell r="F5447">
            <v>26.73</v>
          </cell>
          <cell r="G5447">
            <v>1.5</v>
          </cell>
          <cell r="I5447">
            <v>40.100700000000003</v>
          </cell>
        </row>
        <row r="5448">
          <cell r="C5448">
            <v>2044</v>
          </cell>
          <cell r="D5448" t="str">
            <v>AJUDANTE DE ELETRICISTA (SGSP)</v>
          </cell>
          <cell r="E5448" t="str">
            <v>H</v>
          </cell>
          <cell r="F5448">
            <v>19.559999999999999</v>
          </cell>
          <cell r="G5448">
            <v>1.5</v>
          </cell>
          <cell r="I5448">
            <v>29.3505</v>
          </cell>
        </row>
        <row r="5449">
          <cell r="A5449">
            <v>96214</v>
          </cell>
          <cell r="B5449" t="str">
            <v>RETIRADA DE LUMINÁRIA A PROVA DE TEMPO, GASES E VAPOR</v>
          </cell>
          <cell r="H5449" t="str">
            <v>UN</v>
          </cell>
          <cell r="J5449">
            <v>23.15</v>
          </cell>
        </row>
        <row r="5450">
          <cell r="C5450">
            <v>2041</v>
          </cell>
          <cell r="D5450" t="str">
            <v>ELETRICISTA (SGSP)</v>
          </cell>
          <cell r="E5450" t="str">
            <v>H</v>
          </cell>
          <cell r="F5450">
            <v>26.73</v>
          </cell>
          <cell r="G5450">
            <v>0.5</v>
          </cell>
          <cell r="I5450">
            <v>13.366899999999999</v>
          </cell>
        </row>
        <row r="5451">
          <cell r="C5451">
            <v>2044</v>
          </cell>
          <cell r="D5451" t="str">
            <v>AJUDANTE DE ELETRICISTA (SGSP)</v>
          </cell>
          <cell r="E5451" t="str">
            <v>H</v>
          </cell>
          <cell r="F5451">
            <v>19.559999999999999</v>
          </cell>
          <cell r="G5451">
            <v>0.5</v>
          </cell>
          <cell r="I5451">
            <v>9.7835000000000001</v>
          </cell>
        </row>
        <row r="5452">
          <cell r="A5452">
            <v>96218</v>
          </cell>
          <cell r="B5452" t="str">
            <v>RETIRADA DE PROJETOR DE FACHADA</v>
          </cell>
          <cell r="H5452" t="str">
            <v>UN</v>
          </cell>
          <cell r="J5452">
            <v>69.45</v>
          </cell>
        </row>
        <row r="5453">
          <cell r="C5453">
            <v>2041</v>
          </cell>
          <cell r="D5453" t="str">
            <v>ELETRICISTA (SGSP)</v>
          </cell>
          <cell r="E5453" t="str">
            <v>H</v>
          </cell>
          <cell r="F5453">
            <v>26.73</v>
          </cell>
          <cell r="G5453">
            <v>1.5</v>
          </cell>
          <cell r="I5453">
            <v>40.100700000000003</v>
          </cell>
        </row>
        <row r="5454">
          <cell r="C5454">
            <v>2044</v>
          </cell>
          <cell r="D5454" t="str">
            <v>AJUDANTE DE ELETRICISTA (SGSP)</v>
          </cell>
          <cell r="E5454" t="str">
            <v>H</v>
          </cell>
          <cell r="F5454">
            <v>19.559999999999999</v>
          </cell>
          <cell r="G5454">
            <v>1.5</v>
          </cell>
          <cell r="I5454">
            <v>29.3505</v>
          </cell>
        </row>
        <row r="5455">
          <cell r="A5455">
            <v>96219</v>
          </cell>
          <cell r="B5455" t="str">
            <v>RETIRADA DE PROJETOR DE JARDIM</v>
          </cell>
          <cell r="H5455" t="str">
            <v>UN</v>
          </cell>
          <cell r="J5455">
            <v>46.3</v>
          </cell>
        </row>
        <row r="5456">
          <cell r="C5456">
            <v>2041</v>
          </cell>
          <cell r="D5456" t="str">
            <v>ELETRICISTA (SGSP)</v>
          </cell>
          <cell r="E5456" t="str">
            <v>H</v>
          </cell>
          <cell r="F5456">
            <v>26.73</v>
          </cell>
          <cell r="G5456">
            <v>1</v>
          </cell>
          <cell r="I5456">
            <v>26.733799999999999</v>
          </cell>
        </row>
        <row r="5457">
          <cell r="C5457">
            <v>2044</v>
          </cell>
          <cell r="D5457" t="str">
            <v>AJUDANTE DE ELETRICISTA (SGSP)</v>
          </cell>
          <cell r="E5457" t="str">
            <v>H</v>
          </cell>
          <cell r="F5457">
            <v>19.559999999999999</v>
          </cell>
          <cell r="G5457">
            <v>1</v>
          </cell>
          <cell r="I5457">
            <v>19.567</v>
          </cell>
        </row>
        <row r="5458">
          <cell r="A5458">
            <v>96225</v>
          </cell>
          <cell r="B5458" t="str">
            <v>RETIRADA DE BRAÇO DE LUMINÁRIA</v>
          </cell>
          <cell r="H5458" t="str">
            <v>UN</v>
          </cell>
          <cell r="J5458">
            <v>46.3</v>
          </cell>
        </row>
        <row r="5459">
          <cell r="C5459">
            <v>2041</v>
          </cell>
          <cell r="D5459" t="str">
            <v>ELETRICISTA (SGSP)</v>
          </cell>
          <cell r="E5459" t="str">
            <v>H</v>
          </cell>
          <cell r="F5459">
            <v>26.73</v>
          </cell>
          <cell r="G5459">
            <v>1</v>
          </cell>
          <cell r="I5459">
            <v>26.733799999999999</v>
          </cell>
        </row>
        <row r="5460">
          <cell r="C5460">
            <v>2044</v>
          </cell>
          <cell r="D5460" t="str">
            <v>AJUDANTE DE ELETRICISTA (SGSP)</v>
          </cell>
          <cell r="E5460" t="str">
            <v>H</v>
          </cell>
          <cell r="F5460">
            <v>19.559999999999999</v>
          </cell>
          <cell r="G5460">
            <v>1</v>
          </cell>
          <cell r="I5460">
            <v>19.567</v>
          </cell>
        </row>
        <row r="5461">
          <cell r="A5461">
            <v>96314</v>
          </cell>
          <cell r="B5461" t="str">
            <v>RETIRADA DE CORDOALHA DE COBRE NÚ</v>
          </cell>
          <cell r="H5461" t="str">
            <v>M</v>
          </cell>
          <cell r="J5461">
            <v>9.26</v>
          </cell>
        </row>
        <row r="5462">
          <cell r="C5462">
            <v>2041</v>
          </cell>
          <cell r="D5462" t="str">
            <v>ELETRICISTA (SGSP)</v>
          </cell>
          <cell r="E5462" t="str">
            <v>H</v>
          </cell>
          <cell r="F5462">
            <v>26.73</v>
          </cell>
          <cell r="G5462">
            <v>0.2</v>
          </cell>
          <cell r="I5462">
            <v>5.3467000000000002</v>
          </cell>
        </row>
        <row r="5463">
          <cell r="C5463">
            <v>2044</v>
          </cell>
          <cell r="D5463" t="str">
            <v>AJUDANTE DE ELETRICISTA (SGSP)</v>
          </cell>
          <cell r="E5463" t="str">
            <v>H</v>
          </cell>
          <cell r="F5463">
            <v>19.559999999999999</v>
          </cell>
          <cell r="G5463">
            <v>0.2</v>
          </cell>
          <cell r="I5463">
            <v>3.9134000000000002</v>
          </cell>
        </row>
        <row r="5464">
          <cell r="A5464">
            <v>96315</v>
          </cell>
          <cell r="B5464" t="str">
            <v>RETIRADA DE CORDOALHA DE COBRE NÚ PARA ATERRAMENTO</v>
          </cell>
          <cell r="H5464" t="str">
            <v>M</v>
          </cell>
          <cell r="J5464">
            <v>11.58</v>
          </cell>
        </row>
        <row r="5465">
          <cell r="C5465">
            <v>2041</v>
          </cell>
          <cell r="D5465" t="str">
            <v>ELETRICISTA (SGSP)</v>
          </cell>
          <cell r="E5465" t="str">
            <v>H</v>
          </cell>
          <cell r="F5465">
            <v>26.73</v>
          </cell>
          <cell r="G5465">
            <v>0.25</v>
          </cell>
          <cell r="I5465">
            <v>6.6833999999999998</v>
          </cell>
        </row>
        <row r="5466">
          <cell r="C5466">
            <v>2044</v>
          </cell>
          <cell r="D5466" t="str">
            <v>AJUDANTE DE ELETRICISTA (SGSP)</v>
          </cell>
          <cell r="E5466" t="str">
            <v>H</v>
          </cell>
          <cell r="F5466">
            <v>19.559999999999999</v>
          </cell>
          <cell r="G5466">
            <v>0.25</v>
          </cell>
          <cell r="I5466">
            <v>4.8917000000000002</v>
          </cell>
        </row>
        <row r="5467">
          <cell r="A5467">
            <v>96316</v>
          </cell>
          <cell r="B5467" t="str">
            <v>RETIRADA DE CONECTOR TIPO "SPLIT-BOLT"</v>
          </cell>
          <cell r="H5467" t="str">
            <v>UN</v>
          </cell>
          <cell r="J5467">
            <v>9.26</v>
          </cell>
        </row>
        <row r="5468">
          <cell r="C5468">
            <v>2041</v>
          </cell>
          <cell r="D5468" t="str">
            <v>ELETRICISTA (SGSP)</v>
          </cell>
          <cell r="E5468" t="str">
            <v>H</v>
          </cell>
          <cell r="F5468">
            <v>26.73</v>
          </cell>
          <cell r="G5468">
            <v>0.2</v>
          </cell>
          <cell r="I5468">
            <v>5.3467000000000002</v>
          </cell>
        </row>
        <row r="5469">
          <cell r="C5469">
            <v>2044</v>
          </cell>
          <cell r="D5469" t="str">
            <v>AJUDANTE DE ELETRICISTA (SGSP)</v>
          </cell>
          <cell r="E5469" t="str">
            <v>H</v>
          </cell>
          <cell r="F5469">
            <v>19.559999999999999</v>
          </cell>
          <cell r="G5469">
            <v>0.2</v>
          </cell>
          <cell r="I5469">
            <v>3.9134000000000002</v>
          </cell>
        </row>
        <row r="5470">
          <cell r="A5470">
            <v>96360</v>
          </cell>
          <cell r="B5470" t="str">
            <v>RETIRADA DE POSTE DE FERRO, INCLUSIVE BASE DE FIXAÇÃO</v>
          </cell>
          <cell r="H5470" t="str">
            <v>UN</v>
          </cell>
          <cell r="J5470">
            <v>231.5</v>
          </cell>
        </row>
        <row r="5471">
          <cell r="C5471">
            <v>2041</v>
          </cell>
          <cell r="D5471" t="str">
            <v>ELETRICISTA (SGSP)</v>
          </cell>
          <cell r="E5471" t="str">
            <v>H</v>
          </cell>
          <cell r="F5471">
            <v>26.73</v>
          </cell>
          <cell r="G5471">
            <v>5</v>
          </cell>
          <cell r="I5471">
            <v>133.66929999999999</v>
          </cell>
        </row>
        <row r="5472">
          <cell r="C5472">
            <v>2044</v>
          </cell>
          <cell r="D5472" t="str">
            <v>AJUDANTE DE ELETRICISTA (SGSP)</v>
          </cell>
          <cell r="E5472" t="str">
            <v>H</v>
          </cell>
          <cell r="F5472">
            <v>19.559999999999999</v>
          </cell>
          <cell r="G5472">
            <v>5</v>
          </cell>
          <cell r="I5472">
            <v>97.835099999999997</v>
          </cell>
        </row>
        <row r="5473">
          <cell r="A5473">
            <v>96361</v>
          </cell>
          <cell r="B5473" t="str">
            <v>RETIRADA DE POSTE DE FERRO ENGASTADO NO SOLO</v>
          </cell>
          <cell r="H5473" t="str">
            <v>UN</v>
          </cell>
          <cell r="J5473">
            <v>370.41</v>
          </cell>
        </row>
        <row r="5474">
          <cell r="C5474">
            <v>2041</v>
          </cell>
          <cell r="D5474" t="str">
            <v>ELETRICISTA (SGSP)</v>
          </cell>
          <cell r="E5474" t="str">
            <v>H</v>
          </cell>
          <cell r="F5474">
            <v>26.73</v>
          </cell>
          <cell r="G5474">
            <v>8</v>
          </cell>
          <cell r="I5474">
            <v>213.8708</v>
          </cell>
        </row>
        <row r="5475">
          <cell r="C5475">
            <v>2044</v>
          </cell>
          <cell r="D5475" t="str">
            <v>AJUDANTE DE ELETRICISTA (SGSP)</v>
          </cell>
          <cell r="E5475" t="str">
            <v>H</v>
          </cell>
          <cell r="F5475">
            <v>19.559999999999999</v>
          </cell>
          <cell r="G5475">
            <v>8</v>
          </cell>
          <cell r="I5475">
            <v>156.5361</v>
          </cell>
        </row>
        <row r="5476">
          <cell r="A5476">
            <v>96362</v>
          </cell>
          <cell r="B5476" t="str">
            <v>RETIRADA DE POSTE DE CONCRETO EM REDE DE ENERGIA</v>
          </cell>
          <cell r="H5476" t="str">
            <v>UN</v>
          </cell>
          <cell r="J5476">
            <v>525.01</v>
          </cell>
        </row>
        <row r="5477">
          <cell r="C5477">
            <v>2041</v>
          </cell>
          <cell r="D5477" t="str">
            <v>ELETRICISTA (SGSP)</v>
          </cell>
          <cell r="E5477" t="str">
            <v>H</v>
          </cell>
          <cell r="F5477">
            <v>26.73</v>
          </cell>
          <cell r="G5477">
            <v>5</v>
          </cell>
          <cell r="I5477">
            <v>133.66929999999999</v>
          </cell>
        </row>
        <row r="5478">
          <cell r="C5478">
            <v>2044</v>
          </cell>
          <cell r="D5478" t="str">
            <v>AJUDANTE DE ELETRICISTA (SGSP)</v>
          </cell>
          <cell r="E5478" t="str">
            <v>H</v>
          </cell>
          <cell r="F5478">
            <v>19.559999999999999</v>
          </cell>
          <cell r="G5478">
            <v>20</v>
          </cell>
          <cell r="I5478">
            <v>391.34039999999999</v>
          </cell>
        </row>
        <row r="5479">
          <cell r="A5479">
            <v>96401</v>
          </cell>
          <cell r="B5479" t="str">
            <v>RETIRADA DE ISOLADOR TIPO DISCO INCLUSIVE GANCHO DE SUSTENTAÇÃO</v>
          </cell>
          <cell r="H5479" t="str">
            <v>UN</v>
          </cell>
          <cell r="J5479">
            <v>46.3</v>
          </cell>
        </row>
        <row r="5480">
          <cell r="C5480">
            <v>2041</v>
          </cell>
          <cell r="D5480" t="str">
            <v>ELETRICISTA (SGSP)</v>
          </cell>
          <cell r="E5480" t="str">
            <v>H</v>
          </cell>
          <cell r="F5480">
            <v>26.73</v>
          </cell>
          <cell r="G5480">
            <v>1</v>
          </cell>
          <cell r="I5480">
            <v>26.733799999999999</v>
          </cell>
        </row>
        <row r="5481">
          <cell r="C5481">
            <v>2044</v>
          </cell>
          <cell r="D5481" t="str">
            <v>AJUDANTE DE ELETRICISTA (SGSP)</v>
          </cell>
          <cell r="E5481" t="str">
            <v>H</v>
          </cell>
          <cell r="F5481">
            <v>19.559999999999999</v>
          </cell>
          <cell r="G5481">
            <v>1</v>
          </cell>
          <cell r="I5481">
            <v>19.567</v>
          </cell>
        </row>
        <row r="5482">
          <cell r="A5482">
            <v>96402</v>
          </cell>
          <cell r="B5482" t="str">
            <v>RETIRADA DE ISOLADOR TIPO CASTANHA INCLUSIVE GANCHO DE SUSTENTAÇÃO</v>
          </cell>
          <cell r="H5482" t="str">
            <v>UN</v>
          </cell>
          <cell r="J5482">
            <v>1.96</v>
          </cell>
        </row>
        <row r="5483">
          <cell r="C5483">
            <v>2044</v>
          </cell>
          <cell r="D5483" t="str">
            <v>AJUDANTE DE ELETRICISTA (SGSP)</v>
          </cell>
          <cell r="E5483" t="str">
            <v>H</v>
          </cell>
          <cell r="F5483">
            <v>19.559999999999999</v>
          </cell>
          <cell r="G5483">
            <v>0.1</v>
          </cell>
          <cell r="I5483">
            <v>1.9567000000000001</v>
          </cell>
        </row>
        <row r="5484">
          <cell r="A5484">
            <v>96403</v>
          </cell>
          <cell r="B5484" t="str">
            <v>RETIRADA DE ISOLADOR TIPO PINO A.T. INCLUSIVE PINO</v>
          </cell>
          <cell r="H5484" t="str">
            <v>UN</v>
          </cell>
          <cell r="J5484">
            <v>11.58</v>
          </cell>
        </row>
        <row r="5485">
          <cell r="C5485">
            <v>2041</v>
          </cell>
          <cell r="D5485" t="str">
            <v>ELETRICISTA (SGSP)</v>
          </cell>
          <cell r="E5485" t="str">
            <v>H</v>
          </cell>
          <cell r="F5485">
            <v>26.73</v>
          </cell>
          <cell r="G5485">
            <v>0.25</v>
          </cell>
          <cell r="I5485">
            <v>6.6833999999999998</v>
          </cell>
        </row>
        <row r="5486">
          <cell r="C5486">
            <v>2044</v>
          </cell>
          <cell r="D5486" t="str">
            <v>AJUDANTE DE ELETRICISTA (SGSP)</v>
          </cell>
          <cell r="E5486" t="str">
            <v>H</v>
          </cell>
          <cell r="F5486">
            <v>19.559999999999999</v>
          </cell>
          <cell r="G5486">
            <v>0.25</v>
          </cell>
          <cell r="I5486">
            <v>4.8917000000000002</v>
          </cell>
        </row>
        <row r="5487">
          <cell r="A5487">
            <v>96404</v>
          </cell>
          <cell r="B5487" t="str">
            <v>RETIRADA DE ISOLADOR TIPO PEDESTAL PARA A.T.</v>
          </cell>
          <cell r="H5487" t="str">
            <v>UN</v>
          </cell>
          <cell r="J5487">
            <v>9.26</v>
          </cell>
        </row>
        <row r="5488">
          <cell r="C5488">
            <v>2041</v>
          </cell>
          <cell r="D5488" t="str">
            <v>ELETRICISTA (SGSP)</v>
          </cell>
          <cell r="E5488" t="str">
            <v>H</v>
          </cell>
          <cell r="F5488">
            <v>26.73</v>
          </cell>
          <cell r="G5488">
            <v>0.2</v>
          </cell>
          <cell r="I5488">
            <v>5.3467000000000002</v>
          </cell>
        </row>
        <row r="5489">
          <cell r="C5489">
            <v>2044</v>
          </cell>
          <cell r="D5489" t="str">
            <v>AJUDANTE DE ELETRICISTA (SGSP)</v>
          </cell>
          <cell r="E5489" t="str">
            <v>H</v>
          </cell>
          <cell r="F5489">
            <v>19.559999999999999</v>
          </cell>
          <cell r="G5489">
            <v>0.2</v>
          </cell>
          <cell r="I5489">
            <v>3.9134000000000002</v>
          </cell>
        </row>
        <row r="5490">
          <cell r="A5490">
            <v>96405</v>
          </cell>
          <cell r="B5490" t="str">
            <v>RETIRADA DE CRUZETA DE MADEIRA</v>
          </cell>
          <cell r="H5490" t="str">
            <v>UN</v>
          </cell>
          <cell r="J5490">
            <v>98.8</v>
          </cell>
        </row>
        <row r="5491">
          <cell r="C5491">
            <v>2041</v>
          </cell>
          <cell r="D5491" t="str">
            <v>ELETRICISTA (SGSP)</v>
          </cell>
          <cell r="E5491" t="str">
            <v>H</v>
          </cell>
          <cell r="F5491">
            <v>26.73</v>
          </cell>
          <cell r="G5491">
            <v>1.5</v>
          </cell>
          <cell r="I5491">
            <v>40.100700000000003</v>
          </cell>
        </row>
        <row r="5492">
          <cell r="C5492">
            <v>2044</v>
          </cell>
          <cell r="D5492" t="str">
            <v>AJUDANTE DE ELETRICISTA (SGSP)</v>
          </cell>
          <cell r="E5492" t="str">
            <v>H</v>
          </cell>
          <cell r="F5492">
            <v>19.559999999999999</v>
          </cell>
          <cell r="G5492">
            <v>3</v>
          </cell>
          <cell r="I5492">
            <v>58.701000000000001</v>
          </cell>
        </row>
        <row r="5493">
          <cell r="A5493">
            <v>96406</v>
          </cell>
          <cell r="B5493" t="str">
            <v>RETIRADA DE BUCHA DE PASSAGEM INTERNA/EXTERNA PARA A.T.</v>
          </cell>
          <cell r="H5493" t="str">
            <v>UN</v>
          </cell>
          <cell r="J5493">
            <v>18.52</v>
          </cell>
        </row>
        <row r="5494">
          <cell r="C5494">
            <v>2041</v>
          </cell>
          <cell r="D5494" t="str">
            <v>ELETRICISTA (SGSP)</v>
          </cell>
          <cell r="E5494" t="str">
            <v>H</v>
          </cell>
          <cell r="F5494">
            <v>26.73</v>
          </cell>
          <cell r="G5494">
            <v>0.4</v>
          </cell>
          <cell r="I5494">
            <v>10.6935</v>
          </cell>
        </row>
        <row r="5495">
          <cell r="C5495">
            <v>2044</v>
          </cell>
          <cell r="D5495" t="str">
            <v>AJUDANTE DE ELETRICISTA (SGSP)</v>
          </cell>
          <cell r="E5495" t="str">
            <v>H</v>
          </cell>
          <cell r="F5495">
            <v>19.559999999999999</v>
          </cell>
          <cell r="G5495">
            <v>0.4</v>
          </cell>
          <cell r="I5495">
            <v>7.8268000000000004</v>
          </cell>
        </row>
        <row r="5496">
          <cell r="A5496">
            <v>96407</v>
          </cell>
          <cell r="B5496" t="str">
            <v>RETIRADA DE CHAPA DE FERRO PARA BUCHA DE PASSAGEM</v>
          </cell>
          <cell r="H5496" t="str">
            <v>UN</v>
          </cell>
          <cell r="J5496">
            <v>18.52</v>
          </cell>
        </row>
        <row r="5497">
          <cell r="C5497">
            <v>2041</v>
          </cell>
          <cell r="D5497" t="str">
            <v>ELETRICISTA (SGSP)</v>
          </cell>
          <cell r="E5497" t="str">
            <v>H</v>
          </cell>
          <cell r="F5497">
            <v>26.73</v>
          </cell>
          <cell r="G5497">
            <v>0.4</v>
          </cell>
          <cell r="I5497">
            <v>10.6935</v>
          </cell>
        </row>
        <row r="5498">
          <cell r="C5498">
            <v>2044</v>
          </cell>
          <cell r="D5498" t="str">
            <v>AJUDANTE DE ELETRICISTA (SGSP)</v>
          </cell>
          <cell r="E5498" t="str">
            <v>H</v>
          </cell>
          <cell r="F5498">
            <v>19.559999999999999</v>
          </cell>
          <cell r="G5498">
            <v>0.4</v>
          </cell>
          <cell r="I5498">
            <v>7.8268000000000004</v>
          </cell>
        </row>
        <row r="5499">
          <cell r="A5499">
            <v>96408</v>
          </cell>
          <cell r="B5499" t="str">
            <v>RETIRADA DE VERGALHÃO DE COBRE 3/8"</v>
          </cell>
          <cell r="H5499" t="str">
            <v>M</v>
          </cell>
          <cell r="J5499">
            <v>9.26</v>
          </cell>
        </row>
        <row r="5500">
          <cell r="C5500">
            <v>2041</v>
          </cell>
          <cell r="D5500" t="str">
            <v>ELETRICISTA (SGSP)</v>
          </cell>
          <cell r="E5500" t="str">
            <v>H</v>
          </cell>
          <cell r="F5500">
            <v>26.73</v>
          </cell>
          <cell r="G5500">
            <v>0.2</v>
          </cell>
          <cell r="I5500">
            <v>5.3467000000000002</v>
          </cell>
        </row>
        <row r="5501">
          <cell r="C5501">
            <v>2044</v>
          </cell>
          <cell r="D5501" t="str">
            <v>AJUDANTE DE ELETRICISTA (SGSP)</v>
          </cell>
          <cell r="E5501" t="str">
            <v>H</v>
          </cell>
          <cell r="F5501">
            <v>19.559999999999999</v>
          </cell>
          <cell r="G5501">
            <v>0.2</v>
          </cell>
          <cell r="I5501">
            <v>3.9134000000000002</v>
          </cell>
        </row>
        <row r="5502">
          <cell r="A5502">
            <v>96409</v>
          </cell>
          <cell r="B5502" t="str">
            <v>RETIRADA DE TERMINAL OU CONECTOR PARA VERGALHÃO DE COBRE</v>
          </cell>
          <cell r="H5502" t="str">
            <v>UN</v>
          </cell>
          <cell r="J5502">
            <v>3.91</v>
          </cell>
        </row>
        <row r="5503">
          <cell r="C5503">
            <v>2044</v>
          </cell>
          <cell r="D5503" t="str">
            <v>AJUDANTE DE ELETRICISTA (SGSP)</v>
          </cell>
          <cell r="E5503" t="str">
            <v>H</v>
          </cell>
          <cell r="F5503">
            <v>19.559999999999999</v>
          </cell>
          <cell r="G5503">
            <v>0.2</v>
          </cell>
          <cell r="I5503">
            <v>3.9134000000000002</v>
          </cell>
        </row>
        <row r="5504">
          <cell r="A5504">
            <v>96410</v>
          </cell>
          <cell r="B5504" t="str">
            <v>RETIRADA DE CHAVE SECCIONADORA TRIPOLAR CLASSE 15 K.V.</v>
          </cell>
          <cell r="H5504" t="str">
            <v>UN</v>
          </cell>
          <cell r="J5504">
            <v>131.74</v>
          </cell>
        </row>
        <row r="5505">
          <cell r="C5505">
            <v>2041</v>
          </cell>
          <cell r="D5505" t="str">
            <v>ELETRICISTA (SGSP)</v>
          </cell>
          <cell r="E5505" t="str">
            <v>H</v>
          </cell>
          <cell r="F5505">
            <v>26.73</v>
          </cell>
          <cell r="G5505">
            <v>2</v>
          </cell>
          <cell r="I5505">
            <v>53.467700000000001</v>
          </cell>
        </row>
        <row r="5506">
          <cell r="C5506">
            <v>2044</v>
          </cell>
          <cell r="D5506" t="str">
            <v>AJUDANTE DE ELETRICISTA (SGSP)</v>
          </cell>
          <cell r="E5506" t="str">
            <v>H</v>
          </cell>
          <cell r="F5506">
            <v>19.559999999999999</v>
          </cell>
          <cell r="G5506">
            <v>4</v>
          </cell>
          <cell r="I5506">
            <v>78.268000000000001</v>
          </cell>
        </row>
        <row r="5507">
          <cell r="A5507">
            <v>96411</v>
          </cell>
          <cell r="B5507" t="str">
            <v>RETIRADA DE TRANSFORMADOR DE POTENCIAL</v>
          </cell>
          <cell r="H5507" t="str">
            <v>UN</v>
          </cell>
          <cell r="J5507">
            <v>30.1</v>
          </cell>
        </row>
        <row r="5508">
          <cell r="C5508">
            <v>2041</v>
          </cell>
          <cell r="D5508" t="str">
            <v>ELETRICISTA (SGSP)</v>
          </cell>
          <cell r="E5508" t="str">
            <v>H</v>
          </cell>
          <cell r="F5508">
            <v>26.73</v>
          </cell>
          <cell r="G5508">
            <v>0.65</v>
          </cell>
          <cell r="I5508">
            <v>17.376999999999999</v>
          </cell>
        </row>
        <row r="5509">
          <cell r="C5509">
            <v>2044</v>
          </cell>
          <cell r="D5509" t="str">
            <v>AJUDANTE DE ELETRICISTA (SGSP)</v>
          </cell>
          <cell r="E5509" t="str">
            <v>H</v>
          </cell>
          <cell r="F5509">
            <v>19.559999999999999</v>
          </cell>
          <cell r="G5509">
            <v>0.65</v>
          </cell>
          <cell r="I5509">
            <v>12.718500000000001</v>
          </cell>
        </row>
        <row r="5510">
          <cell r="A5510">
            <v>96412</v>
          </cell>
          <cell r="B5510" t="str">
            <v>RETIRADA DE DISJUNTOR A.T. DE VOL. NORMAL OU REDUZIDO DE ÓLEO</v>
          </cell>
          <cell r="H5510" t="str">
            <v>UN</v>
          </cell>
          <cell r="J5510">
            <v>175.79</v>
          </cell>
        </row>
        <row r="5511">
          <cell r="C5511">
            <v>1037</v>
          </cell>
          <cell r="D5511" t="str">
            <v>ELETROTÉCNICO MONTADOR (SGSP)</v>
          </cell>
          <cell r="E5511" t="str">
            <v>H</v>
          </cell>
          <cell r="F5511">
            <v>44.05</v>
          </cell>
          <cell r="G5511">
            <v>1</v>
          </cell>
          <cell r="I5511">
            <v>44.053800000000003</v>
          </cell>
        </row>
        <row r="5512">
          <cell r="C5512">
            <v>2041</v>
          </cell>
          <cell r="D5512" t="str">
            <v>ELETRICISTA (SGSP)</v>
          </cell>
          <cell r="E5512" t="str">
            <v>H</v>
          </cell>
          <cell r="F5512">
            <v>26.73</v>
          </cell>
          <cell r="G5512">
            <v>2</v>
          </cell>
          <cell r="I5512">
            <v>53.467700000000001</v>
          </cell>
        </row>
        <row r="5513">
          <cell r="C5513">
            <v>2044</v>
          </cell>
          <cell r="D5513" t="str">
            <v>AJUDANTE DE ELETRICISTA (SGSP)</v>
          </cell>
          <cell r="E5513" t="str">
            <v>H</v>
          </cell>
          <cell r="F5513">
            <v>19.559999999999999</v>
          </cell>
          <cell r="G5513">
            <v>4</v>
          </cell>
          <cell r="I5513">
            <v>78.268000000000001</v>
          </cell>
        </row>
        <row r="5514">
          <cell r="A5514">
            <v>96413</v>
          </cell>
          <cell r="B5514" t="str">
            <v>RETIRADA DE TRANSFORMADOR DE POTÊNCIA CLASSE 15 KV</v>
          </cell>
          <cell r="H5514" t="str">
            <v>UN</v>
          </cell>
          <cell r="J5514">
            <v>340.46</v>
          </cell>
        </row>
        <row r="5515">
          <cell r="C5515">
            <v>1037</v>
          </cell>
          <cell r="D5515" t="str">
            <v>ELETROTÉCNICO MONTADOR (SGSP)</v>
          </cell>
          <cell r="E5515" t="str">
            <v>H</v>
          </cell>
          <cell r="F5515">
            <v>44.05</v>
          </cell>
          <cell r="G5515">
            <v>1</v>
          </cell>
          <cell r="I5515">
            <v>44.053800000000003</v>
          </cell>
        </row>
        <row r="5516">
          <cell r="C5516">
            <v>2041</v>
          </cell>
          <cell r="D5516" t="str">
            <v>ELETRICISTA (SGSP)</v>
          </cell>
          <cell r="E5516" t="str">
            <v>H</v>
          </cell>
          <cell r="F5516">
            <v>26.73</v>
          </cell>
          <cell r="G5516">
            <v>4.5</v>
          </cell>
          <cell r="I5516">
            <v>120.3023</v>
          </cell>
        </row>
        <row r="5517">
          <cell r="C5517">
            <v>2044</v>
          </cell>
          <cell r="D5517" t="str">
            <v>AJUDANTE DE ELETRICISTA (SGSP)</v>
          </cell>
          <cell r="E5517" t="str">
            <v>H</v>
          </cell>
          <cell r="F5517">
            <v>19.559999999999999</v>
          </cell>
          <cell r="G5517">
            <v>9</v>
          </cell>
          <cell r="I5517">
            <v>176.10310000000001</v>
          </cell>
        </row>
        <row r="5518">
          <cell r="A5518">
            <v>96414</v>
          </cell>
          <cell r="B5518" t="str">
            <v>RETIRADA DE CHAVE FUSÍVEL TIPO MATHEUS</v>
          </cell>
          <cell r="H5518" t="str">
            <v>UN</v>
          </cell>
          <cell r="J5518">
            <v>69.45</v>
          </cell>
        </row>
        <row r="5519">
          <cell r="C5519">
            <v>2041</v>
          </cell>
          <cell r="D5519" t="str">
            <v>ELETRICISTA (SGSP)</v>
          </cell>
          <cell r="E5519" t="str">
            <v>H</v>
          </cell>
          <cell r="F5519">
            <v>26.73</v>
          </cell>
          <cell r="G5519">
            <v>1.5</v>
          </cell>
          <cell r="I5519">
            <v>40.100700000000003</v>
          </cell>
        </row>
        <row r="5520">
          <cell r="C5520">
            <v>2044</v>
          </cell>
          <cell r="D5520" t="str">
            <v>AJUDANTE DE ELETRICISTA (SGSP)</v>
          </cell>
          <cell r="E5520" t="str">
            <v>H</v>
          </cell>
          <cell r="F5520">
            <v>19.559999999999999</v>
          </cell>
          <cell r="G5520">
            <v>1.5</v>
          </cell>
          <cell r="I5520">
            <v>29.3505</v>
          </cell>
        </row>
        <row r="5521">
          <cell r="A5521">
            <v>96415</v>
          </cell>
          <cell r="B5521" t="str">
            <v>RETIRADA DE SUPORTE DE TRANSFORMADOR EM POSTE</v>
          </cell>
          <cell r="H5521" t="str">
            <v>UN</v>
          </cell>
          <cell r="J5521">
            <v>31.31</v>
          </cell>
        </row>
        <row r="5522">
          <cell r="C5522">
            <v>2044</v>
          </cell>
          <cell r="D5522" t="str">
            <v>AJUDANTE DE ELETRICISTA (SGSP)</v>
          </cell>
          <cell r="E5522" t="str">
            <v>H</v>
          </cell>
          <cell r="F5522">
            <v>19.559999999999999</v>
          </cell>
          <cell r="G5522">
            <v>1.6</v>
          </cell>
          <cell r="I5522">
            <v>31.307200000000002</v>
          </cell>
        </row>
        <row r="5523">
          <cell r="A5523">
            <v>96416</v>
          </cell>
          <cell r="B5523" t="str">
            <v>RETIRADA DE CABO DE A.T. EM LINHA AÉREA ATÉ 35MM2</v>
          </cell>
          <cell r="H5523" t="str">
            <v>M</v>
          </cell>
          <cell r="J5523">
            <v>6.95</v>
          </cell>
        </row>
        <row r="5524">
          <cell r="C5524">
            <v>2041</v>
          </cell>
          <cell r="D5524" t="str">
            <v>ELETRICISTA (SGSP)</v>
          </cell>
          <cell r="E5524" t="str">
            <v>H</v>
          </cell>
          <cell r="F5524">
            <v>26.73</v>
          </cell>
          <cell r="G5524">
            <v>0.15</v>
          </cell>
          <cell r="I5524">
            <v>4.01</v>
          </cell>
        </row>
        <row r="5525">
          <cell r="C5525">
            <v>2044</v>
          </cell>
          <cell r="D5525" t="str">
            <v>AJUDANTE DE ELETRICISTA (SGSP)</v>
          </cell>
          <cell r="E5525" t="str">
            <v>H</v>
          </cell>
          <cell r="F5525">
            <v>19.559999999999999</v>
          </cell>
          <cell r="G5525">
            <v>0.15</v>
          </cell>
          <cell r="I5525">
            <v>2.9350000000000001</v>
          </cell>
        </row>
        <row r="5526">
          <cell r="A5526">
            <v>96417</v>
          </cell>
          <cell r="B5526" t="str">
            <v>RETIRADA DE PÁRA-RAIO TIPO CRISTAL VALVE 15KV</v>
          </cell>
          <cell r="H5526" t="str">
            <v>UN</v>
          </cell>
          <cell r="J5526">
            <v>70.319999999999993</v>
          </cell>
        </row>
        <row r="5527">
          <cell r="C5527">
            <v>1037</v>
          </cell>
          <cell r="D5527" t="str">
            <v>ELETROTÉCNICO MONTADOR (SGSP)</v>
          </cell>
          <cell r="E5527" t="str">
            <v>H</v>
          </cell>
          <cell r="F5527">
            <v>44.05</v>
          </cell>
          <cell r="G5527">
            <v>0.4</v>
          </cell>
          <cell r="I5527">
            <v>17.621500000000001</v>
          </cell>
        </row>
        <row r="5528">
          <cell r="C5528">
            <v>2041</v>
          </cell>
          <cell r="D5528" t="str">
            <v>ELETRICISTA (SGSP)</v>
          </cell>
          <cell r="E5528" t="str">
            <v>H</v>
          </cell>
          <cell r="F5528">
            <v>26.73</v>
          </cell>
          <cell r="G5528">
            <v>0.8</v>
          </cell>
          <cell r="I5528">
            <v>21.387</v>
          </cell>
        </row>
        <row r="5529">
          <cell r="C5529">
            <v>2044</v>
          </cell>
          <cell r="D5529" t="str">
            <v>AJUDANTE DE ELETRICISTA (SGSP)</v>
          </cell>
          <cell r="E5529" t="str">
            <v>H</v>
          </cell>
          <cell r="F5529">
            <v>19.559999999999999</v>
          </cell>
          <cell r="G5529">
            <v>1.6</v>
          </cell>
          <cell r="I5529">
            <v>31.307200000000002</v>
          </cell>
        </row>
        <row r="5530">
          <cell r="A5530">
            <v>96418</v>
          </cell>
          <cell r="B5530" t="str">
            <v>RETIRADA DE CONTATORES E RELÊS EM GERAL</v>
          </cell>
          <cell r="H5530" t="str">
            <v>UN</v>
          </cell>
          <cell r="J5530">
            <v>137.78</v>
          </cell>
        </row>
        <row r="5531">
          <cell r="C5531">
            <v>1037</v>
          </cell>
          <cell r="D5531" t="str">
            <v>ELETROTÉCNICO MONTADOR (SGSP)</v>
          </cell>
          <cell r="E5531" t="str">
            <v>H</v>
          </cell>
          <cell r="F5531">
            <v>44.05</v>
          </cell>
          <cell r="G5531">
            <v>0.5</v>
          </cell>
          <cell r="I5531">
            <v>22.026900000000001</v>
          </cell>
        </row>
        <row r="5532">
          <cell r="C5532">
            <v>2041</v>
          </cell>
          <cell r="D5532" t="str">
            <v>ELETRICISTA (SGSP)</v>
          </cell>
          <cell r="E5532" t="str">
            <v>H</v>
          </cell>
          <cell r="F5532">
            <v>26.73</v>
          </cell>
          <cell r="G5532">
            <v>2.5</v>
          </cell>
          <cell r="I5532">
            <v>66.834599999999995</v>
          </cell>
        </row>
        <row r="5533">
          <cell r="C5533">
            <v>2044</v>
          </cell>
          <cell r="D5533" t="str">
            <v>AJUDANTE DE ELETRICISTA (SGSP)</v>
          </cell>
          <cell r="E5533" t="str">
            <v>H</v>
          </cell>
          <cell r="F5533">
            <v>19.559999999999999</v>
          </cell>
          <cell r="G5533">
            <v>2.5</v>
          </cell>
          <cell r="I5533">
            <v>48.917499999999997</v>
          </cell>
        </row>
        <row r="5534">
          <cell r="A5534">
            <v>96423</v>
          </cell>
          <cell r="B5534" t="str">
            <v>RETIRADA DE FUSÍVEL EM ALTA TENSÃO TIPO "HH"</v>
          </cell>
          <cell r="H5534" t="str">
            <v>UN</v>
          </cell>
          <cell r="J5534">
            <v>23.15</v>
          </cell>
        </row>
        <row r="5535">
          <cell r="C5535">
            <v>2041</v>
          </cell>
          <cell r="D5535" t="str">
            <v>ELETRICISTA (SGSP)</v>
          </cell>
          <cell r="E5535" t="str">
            <v>H</v>
          </cell>
          <cell r="F5535">
            <v>26.73</v>
          </cell>
          <cell r="G5535">
            <v>0.5</v>
          </cell>
          <cell r="I5535">
            <v>13.366899999999999</v>
          </cell>
        </row>
        <row r="5536">
          <cell r="C5536">
            <v>2044</v>
          </cell>
          <cell r="D5536" t="str">
            <v>AJUDANTE DE ELETRICISTA (SGSP)</v>
          </cell>
          <cell r="E5536" t="str">
            <v>H</v>
          </cell>
          <cell r="F5536">
            <v>19.559999999999999</v>
          </cell>
          <cell r="G5536">
            <v>0.5</v>
          </cell>
          <cell r="I5536">
            <v>9.7835000000000001</v>
          </cell>
        </row>
        <row r="5537">
          <cell r="A5537">
            <v>96424</v>
          </cell>
          <cell r="B5537" t="str">
            <v>RETIRADA DE ELO FUSÍVEL EM CHAVE TIPO MATHEUS</v>
          </cell>
          <cell r="H5537" t="str">
            <v>UN</v>
          </cell>
          <cell r="J5537">
            <v>13.89</v>
          </cell>
        </row>
        <row r="5538">
          <cell r="C5538">
            <v>2041</v>
          </cell>
          <cell r="D5538" t="str">
            <v>ELETRICISTA (SGSP)</v>
          </cell>
          <cell r="E5538" t="str">
            <v>H</v>
          </cell>
          <cell r="F5538">
            <v>26.73</v>
          </cell>
          <cell r="G5538">
            <v>0.3</v>
          </cell>
          <cell r="I5538">
            <v>8.0200999999999993</v>
          </cell>
        </row>
        <row r="5539">
          <cell r="C5539">
            <v>2044</v>
          </cell>
          <cell r="D5539" t="str">
            <v>AJUDANTE DE ELETRICISTA (SGSP)</v>
          </cell>
          <cell r="E5539" t="str">
            <v>H</v>
          </cell>
          <cell r="F5539">
            <v>19.559999999999999</v>
          </cell>
          <cell r="G5539">
            <v>0.3</v>
          </cell>
          <cell r="I5539">
            <v>5.8700999999999999</v>
          </cell>
        </row>
        <row r="5540">
          <cell r="A5540">
            <v>97001</v>
          </cell>
          <cell r="B5540" t="str">
            <v>RECOLOCAÇÃO DE POSTE DE ENTRADA DE ENERGIA EM BAIXA TENSÃO - GALVANIZADO</v>
          </cell>
          <cell r="H5540" t="str">
            <v>UN</v>
          </cell>
          <cell r="J5540">
            <v>351.58</v>
          </cell>
        </row>
        <row r="5541">
          <cell r="C5541">
            <v>1037</v>
          </cell>
          <cell r="D5541" t="str">
            <v>ELETROTÉCNICO MONTADOR (SGSP)</v>
          </cell>
          <cell r="E5541" t="str">
            <v>H</v>
          </cell>
          <cell r="F5541">
            <v>44.05</v>
          </cell>
          <cell r="G5541">
            <v>2</v>
          </cell>
          <cell r="I5541">
            <v>88.107600000000005</v>
          </cell>
        </row>
        <row r="5542">
          <cell r="C5542">
            <v>2041</v>
          </cell>
          <cell r="D5542" t="str">
            <v>ELETRICISTA (SGSP)</v>
          </cell>
          <cell r="E5542" t="str">
            <v>H</v>
          </cell>
          <cell r="F5542">
            <v>26.73</v>
          </cell>
          <cell r="G5542">
            <v>4</v>
          </cell>
          <cell r="I5542">
            <v>106.9354</v>
          </cell>
        </row>
        <row r="5543">
          <cell r="C5543">
            <v>2044</v>
          </cell>
          <cell r="D5543" t="str">
            <v>AJUDANTE DE ELETRICISTA (SGSP)</v>
          </cell>
          <cell r="E5543" t="str">
            <v>H</v>
          </cell>
          <cell r="F5543">
            <v>19.559999999999999</v>
          </cell>
          <cell r="G5543">
            <v>8</v>
          </cell>
          <cell r="I5543">
            <v>156.5361</v>
          </cell>
        </row>
        <row r="5544">
          <cell r="A5544">
            <v>97002</v>
          </cell>
          <cell r="B5544" t="str">
            <v>RECOLOCAÇÃO DE POSTE DE ENTRADA DE ENERGIA EM BAIXA TENSÃO - CONCRETO</v>
          </cell>
          <cell r="H5544" t="str">
            <v>UN</v>
          </cell>
          <cell r="J5544">
            <v>483.32</v>
          </cell>
        </row>
        <row r="5545">
          <cell r="C5545">
            <v>1037</v>
          </cell>
          <cell r="D5545" t="str">
            <v>ELETROTÉCNICO MONTADOR (SGSP)</v>
          </cell>
          <cell r="E5545" t="str">
            <v>H</v>
          </cell>
          <cell r="F5545">
            <v>44.05</v>
          </cell>
          <cell r="G5545">
            <v>2</v>
          </cell>
          <cell r="I5545">
            <v>88.107600000000005</v>
          </cell>
        </row>
        <row r="5546">
          <cell r="C5546">
            <v>2041</v>
          </cell>
          <cell r="D5546" t="str">
            <v>ELETRICISTA (SGSP)</v>
          </cell>
          <cell r="E5546" t="str">
            <v>H</v>
          </cell>
          <cell r="F5546">
            <v>26.73</v>
          </cell>
          <cell r="G5546">
            <v>6</v>
          </cell>
          <cell r="I5546">
            <v>160.40309999999999</v>
          </cell>
        </row>
        <row r="5547">
          <cell r="C5547">
            <v>2044</v>
          </cell>
          <cell r="D5547" t="str">
            <v>AJUDANTE DE ELETRICISTA (SGSP)</v>
          </cell>
          <cell r="E5547" t="str">
            <v>H</v>
          </cell>
          <cell r="F5547">
            <v>19.559999999999999</v>
          </cell>
          <cell r="G5547">
            <v>12</v>
          </cell>
          <cell r="I5547">
            <v>234.80420000000001</v>
          </cell>
        </row>
        <row r="5548">
          <cell r="A5548">
            <v>97003</v>
          </cell>
          <cell r="B5548" t="str">
            <v>RECOLOCAÇÃO DE CAIXA DE ENTRADA DE ENERGIA EM BAIXA TENSÃO</v>
          </cell>
          <cell r="H5548" t="str">
            <v>UN</v>
          </cell>
          <cell r="J5548">
            <v>231.5</v>
          </cell>
        </row>
        <row r="5549">
          <cell r="C5549">
            <v>2041</v>
          </cell>
          <cell r="D5549" t="str">
            <v>ELETRICISTA (SGSP)</v>
          </cell>
          <cell r="E5549" t="str">
            <v>H</v>
          </cell>
          <cell r="F5549">
            <v>26.73</v>
          </cell>
          <cell r="G5549">
            <v>5</v>
          </cell>
          <cell r="I5549">
            <v>133.66929999999999</v>
          </cell>
        </row>
        <row r="5550">
          <cell r="C5550">
            <v>2044</v>
          </cell>
          <cell r="D5550" t="str">
            <v>AJUDANTE DE ELETRICISTA (SGSP)</v>
          </cell>
          <cell r="E5550" t="str">
            <v>H</v>
          </cell>
          <cell r="F5550">
            <v>19.559999999999999</v>
          </cell>
          <cell r="G5550">
            <v>5</v>
          </cell>
          <cell r="I5550">
            <v>97.835099999999997</v>
          </cell>
        </row>
        <row r="5551">
          <cell r="A5551">
            <v>97004</v>
          </cell>
          <cell r="B5551" t="str">
            <v>RECOLOCAÇÃO DE ARMAÇÃO TIPO BRAQUETE</v>
          </cell>
          <cell r="H5551" t="str">
            <v>UN</v>
          </cell>
          <cell r="J5551">
            <v>18.52</v>
          </cell>
        </row>
        <row r="5552">
          <cell r="C5552">
            <v>2041</v>
          </cell>
          <cell r="D5552" t="str">
            <v>ELETRICISTA (SGSP)</v>
          </cell>
          <cell r="E5552" t="str">
            <v>H</v>
          </cell>
          <cell r="F5552">
            <v>26.73</v>
          </cell>
          <cell r="G5552">
            <v>0.4</v>
          </cell>
          <cell r="I5552">
            <v>10.6935</v>
          </cell>
        </row>
        <row r="5553">
          <cell r="C5553">
            <v>2044</v>
          </cell>
          <cell r="D5553" t="str">
            <v>AJUDANTE DE ELETRICISTA (SGSP)</v>
          </cell>
          <cell r="E5553" t="str">
            <v>H</v>
          </cell>
          <cell r="F5553">
            <v>19.559999999999999</v>
          </cell>
          <cell r="G5553">
            <v>0.4</v>
          </cell>
          <cell r="I5553">
            <v>7.8268000000000004</v>
          </cell>
        </row>
        <row r="5554">
          <cell r="A5554">
            <v>97005</v>
          </cell>
          <cell r="B5554" t="str">
            <v>RECOLOCAÇÃO DE CABEÇOTE TIPO "TELESP"</v>
          </cell>
          <cell r="H5554" t="str">
            <v>UN</v>
          </cell>
          <cell r="J5554">
            <v>18.52</v>
          </cell>
        </row>
        <row r="5555">
          <cell r="C5555">
            <v>2041</v>
          </cell>
          <cell r="D5555" t="str">
            <v>ELETRICISTA (SGSP)</v>
          </cell>
          <cell r="E5555" t="str">
            <v>H</v>
          </cell>
          <cell r="F5555">
            <v>26.73</v>
          </cell>
          <cell r="G5555">
            <v>0.4</v>
          </cell>
          <cell r="I5555">
            <v>10.6935</v>
          </cell>
        </row>
        <row r="5556">
          <cell r="C5556">
            <v>2044</v>
          </cell>
          <cell r="D5556" t="str">
            <v>AJUDANTE DE ELETRICISTA (SGSP)</v>
          </cell>
          <cell r="E5556" t="str">
            <v>H</v>
          </cell>
          <cell r="F5556">
            <v>19.559999999999999</v>
          </cell>
          <cell r="G5556">
            <v>0.4</v>
          </cell>
          <cell r="I5556">
            <v>7.8268000000000004</v>
          </cell>
        </row>
        <row r="5557">
          <cell r="A5557">
            <v>97008</v>
          </cell>
          <cell r="B5557" t="str">
            <v>RECOLOCAÇÃO DE CONDULETE</v>
          </cell>
          <cell r="H5557" t="str">
            <v>UN</v>
          </cell>
          <cell r="J5557">
            <v>23.15</v>
          </cell>
        </row>
        <row r="5558">
          <cell r="C5558">
            <v>2041</v>
          </cell>
          <cell r="D5558" t="str">
            <v>ELETRICISTA (SGSP)</v>
          </cell>
          <cell r="E5558" t="str">
            <v>H</v>
          </cell>
          <cell r="F5558">
            <v>26.73</v>
          </cell>
          <cell r="G5558">
            <v>0.5</v>
          </cell>
          <cell r="I5558">
            <v>13.366899999999999</v>
          </cell>
        </row>
        <row r="5559">
          <cell r="C5559">
            <v>2044</v>
          </cell>
          <cell r="D5559" t="str">
            <v>AJUDANTE DE ELETRICISTA (SGSP)</v>
          </cell>
          <cell r="E5559" t="str">
            <v>H</v>
          </cell>
          <cell r="F5559">
            <v>19.559999999999999</v>
          </cell>
          <cell r="G5559">
            <v>0.5</v>
          </cell>
          <cell r="I5559">
            <v>9.7835000000000001</v>
          </cell>
        </row>
        <row r="5560">
          <cell r="A5560">
            <v>97009</v>
          </cell>
          <cell r="B5560" t="str">
            <v>RECOLOCAÇÃO DE PERFILADOS</v>
          </cell>
          <cell r="H5560" t="str">
            <v>M</v>
          </cell>
          <cell r="J5560">
            <v>23.15</v>
          </cell>
        </row>
        <row r="5561">
          <cell r="C5561">
            <v>2041</v>
          </cell>
          <cell r="D5561" t="str">
            <v>ELETRICISTA (SGSP)</v>
          </cell>
          <cell r="E5561" t="str">
            <v>H</v>
          </cell>
          <cell r="F5561">
            <v>26.73</v>
          </cell>
          <cell r="G5561">
            <v>0.5</v>
          </cell>
          <cell r="I5561">
            <v>13.366899999999999</v>
          </cell>
        </row>
        <row r="5562">
          <cell r="C5562">
            <v>2044</v>
          </cell>
          <cell r="D5562" t="str">
            <v>AJUDANTE DE ELETRICISTA (SGSP)</v>
          </cell>
          <cell r="E5562" t="str">
            <v>H</v>
          </cell>
          <cell r="F5562">
            <v>19.559999999999999</v>
          </cell>
          <cell r="G5562">
            <v>0.5</v>
          </cell>
          <cell r="I5562">
            <v>9.7835000000000001</v>
          </cell>
        </row>
        <row r="5563">
          <cell r="A5563">
            <v>97012</v>
          </cell>
          <cell r="B5563" t="str">
            <v>RECOLOCAÇÃO DE ELETRODUTOS APARENTES - ATÉ 2"</v>
          </cell>
          <cell r="H5563" t="str">
            <v>M</v>
          </cell>
          <cell r="J5563">
            <v>13.89</v>
          </cell>
        </row>
        <row r="5564">
          <cell r="C5564">
            <v>2041</v>
          </cell>
          <cell r="D5564" t="str">
            <v>ELETRICISTA (SGSP)</v>
          </cell>
          <cell r="E5564" t="str">
            <v>H</v>
          </cell>
          <cell r="F5564">
            <v>26.73</v>
          </cell>
          <cell r="G5564">
            <v>0.3</v>
          </cell>
          <cell r="I5564">
            <v>8.0200999999999993</v>
          </cell>
        </row>
        <row r="5565">
          <cell r="C5565">
            <v>2044</v>
          </cell>
          <cell r="D5565" t="str">
            <v>AJUDANTE DE ELETRICISTA (SGSP)</v>
          </cell>
          <cell r="E5565" t="str">
            <v>H</v>
          </cell>
          <cell r="F5565">
            <v>19.559999999999999</v>
          </cell>
          <cell r="G5565">
            <v>0.3</v>
          </cell>
          <cell r="I5565">
            <v>5.8700999999999999</v>
          </cell>
        </row>
        <row r="5566">
          <cell r="A5566">
            <v>97013</v>
          </cell>
          <cell r="B5566" t="str">
            <v>RECOLOCAÇÃO DE ELETRODUTOS APARENTES - ACIMA DE 2"</v>
          </cell>
          <cell r="H5566" t="str">
            <v>M</v>
          </cell>
          <cell r="J5566">
            <v>27.78</v>
          </cell>
        </row>
        <row r="5567">
          <cell r="C5567">
            <v>2041</v>
          </cell>
          <cell r="D5567" t="str">
            <v>ELETRICISTA (SGSP)</v>
          </cell>
          <cell r="E5567" t="str">
            <v>H</v>
          </cell>
          <cell r="F5567">
            <v>26.73</v>
          </cell>
          <cell r="G5567">
            <v>0.6</v>
          </cell>
          <cell r="I5567">
            <v>16.040299999999998</v>
          </cell>
        </row>
        <row r="5568">
          <cell r="C5568">
            <v>2044</v>
          </cell>
          <cell r="D5568" t="str">
            <v>AJUDANTE DE ELETRICISTA (SGSP)</v>
          </cell>
          <cell r="E5568" t="str">
            <v>H</v>
          </cell>
          <cell r="F5568">
            <v>19.559999999999999</v>
          </cell>
          <cell r="G5568">
            <v>0.6</v>
          </cell>
          <cell r="I5568">
            <v>11.7402</v>
          </cell>
        </row>
        <row r="5569">
          <cell r="A5569">
            <v>97014</v>
          </cell>
          <cell r="B5569" t="str">
            <v>RECOLOCAÇÃO DE FIO EMBUTIDO - ATÉ 16MM2</v>
          </cell>
          <cell r="H5569" t="str">
            <v>M</v>
          </cell>
          <cell r="J5569">
            <v>2.3199999999999998</v>
          </cell>
        </row>
        <row r="5570">
          <cell r="C5570">
            <v>2041</v>
          </cell>
          <cell r="D5570" t="str">
            <v>ELETRICISTA (SGSP)</v>
          </cell>
          <cell r="E5570" t="str">
            <v>H</v>
          </cell>
          <cell r="F5570">
            <v>26.73</v>
          </cell>
          <cell r="G5570">
            <v>0.05</v>
          </cell>
          <cell r="I5570">
            <v>1.3366</v>
          </cell>
        </row>
        <row r="5571">
          <cell r="C5571">
            <v>2044</v>
          </cell>
          <cell r="D5571" t="str">
            <v>AJUDANTE DE ELETRICISTA (SGSP)</v>
          </cell>
          <cell r="E5571" t="str">
            <v>H</v>
          </cell>
          <cell r="F5571">
            <v>19.559999999999999</v>
          </cell>
          <cell r="G5571">
            <v>0.05</v>
          </cell>
          <cell r="I5571">
            <v>0.97829999999999995</v>
          </cell>
        </row>
        <row r="5572">
          <cell r="A5572">
            <v>97015</v>
          </cell>
          <cell r="B5572" t="str">
            <v>RECOLOCAÇÃO DE CABO EMBUTIDO - ACIMA DE 16MM2</v>
          </cell>
          <cell r="H5572" t="str">
            <v>M</v>
          </cell>
          <cell r="J5572">
            <v>32.409999999999997</v>
          </cell>
        </row>
        <row r="5573">
          <cell r="C5573">
            <v>2041</v>
          </cell>
          <cell r="D5573" t="str">
            <v>ELETRICISTA (SGSP)</v>
          </cell>
          <cell r="E5573" t="str">
            <v>H</v>
          </cell>
          <cell r="F5573">
            <v>26.73</v>
          </cell>
          <cell r="G5573">
            <v>0.7</v>
          </cell>
          <cell r="I5573">
            <v>18.713699999999999</v>
          </cell>
        </row>
        <row r="5574">
          <cell r="C5574">
            <v>2044</v>
          </cell>
          <cell r="D5574" t="str">
            <v>AJUDANTE DE ELETRICISTA (SGSP)</v>
          </cell>
          <cell r="E5574" t="str">
            <v>H</v>
          </cell>
          <cell r="F5574">
            <v>19.559999999999999</v>
          </cell>
          <cell r="G5574">
            <v>0.7</v>
          </cell>
          <cell r="I5574">
            <v>13.696899999999999</v>
          </cell>
        </row>
        <row r="5575">
          <cell r="A5575">
            <v>97016</v>
          </cell>
          <cell r="B5575" t="str">
            <v>RECOLOCAÇÃO DE FIO APARENTE - ATÉ 16MM2</v>
          </cell>
          <cell r="H5575" t="str">
            <v>M</v>
          </cell>
          <cell r="J5575">
            <v>1.39</v>
          </cell>
        </row>
        <row r="5576">
          <cell r="C5576">
            <v>2041</v>
          </cell>
          <cell r="D5576" t="str">
            <v>ELETRICISTA (SGSP)</v>
          </cell>
          <cell r="E5576" t="str">
            <v>H</v>
          </cell>
          <cell r="F5576">
            <v>26.73</v>
          </cell>
          <cell r="G5576">
            <v>0.03</v>
          </cell>
          <cell r="I5576">
            <v>0.80200000000000005</v>
          </cell>
        </row>
        <row r="5577">
          <cell r="C5577">
            <v>2044</v>
          </cell>
          <cell r="D5577" t="str">
            <v>AJUDANTE DE ELETRICISTA (SGSP)</v>
          </cell>
          <cell r="E5577" t="str">
            <v>H</v>
          </cell>
          <cell r="F5577">
            <v>19.559999999999999</v>
          </cell>
          <cell r="G5577">
            <v>0.03</v>
          </cell>
          <cell r="I5577">
            <v>0.58699999999999997</v>
          </cell>
        </row>
        <row r="5578">
          <cell r="A5578">
            <v>97017</v>
          </cell>
          <cell r="B5578" t="str">
            <v>RECOLOCAÇÃO DE CABO APARENTE - ACIMA DE 16MM2</v>
          </cell>
          <cell r="H5578" t="str">
            <v>M</v>
          </cell>
          <cell r="J5578">
            <v>13.89</v>
          </cell>
        </row>
        <row r="5579">
          <cell r="C5579">
            <v>2041</v>
          </cell>
          <cell r="D5579" t="str">
            <v>ELETRICISTA (SGSP)</v>
          </cell>
          <cell r="E5579" t="str">
            <v>H</v>
          </cell>
          <cell r="F5579">
            <v>26.73</v>
          </cell>
          <cell r="G5579">
            <v>0.3</v>
          </cell>
          <cell r="I5579">
            <v>8.0200999999999993</v>
          </cell>
        </row>
        <row r="5580">
          <cell r="C5580">
            <v>2044</v>
          </cell>
          <cell r="D5580" t="str">
            <v>AJUDANTE DE ELETRICISTA (SGSP)</v>
          </cell>
          <cell r="E5580" t="str">
            <v>H</v>
          </cell>
          <cell r="F5580">
            <v>19.559999999999999</v>
          </cell>
          <cell r="G5580">
            <v>0.3</v>
          </cell>
          <cell r="I5580">
            <v>5.8700999999999999</v>
          </cell>
        </row>
        <row r="5581">
          <cell r="A5581">
            <v>97018</v>
          </cell>
          <cell r="B5581" t="str">
            <v>RECOLOCAÇÃO DE TERMINAIS OU CONECTORES DE PRESSÃO PARA CABOS</v>
          </cell>
          <cell r="H5581" t="str">
            <v>UN</v>
          </cell>
          <cell r="J5581">
            <v>18.52</v>
          </cell>
        </row>
        <row r="5582">
          <cell r="C5582">
            <v>2041</v>
          </cell>
          <cell r="D5582" t="str">
            <v>ELETRICISTA (SGSP)</v>
          </cell>
          <cell r="E5582" t="str">
            <v>H</v>
          </cell>
          <cell r="F5582">
            <v>26.73</v>
          </cell>
          <cell r="G5582">
            <v>0.4</v>
          </cell>
          <cell r="I5582">
            <v>10.6935</v>
          </cell>
        </row>
        <row r="5583">
          <cell r="C5583">
            <v>2044</v>
          </cell>
          <cell r="D5583" t="str">
            <v>AJUDANTE DE ELETRICISTA (SGSP)</v>
          </cell>
          <cell r="E5583" t="str">
            <v>H</v>
          </cell>
          <cell r="F5583">
            <v>19.559999999999999</v>
          </cell>
          <cell r="G5583">
            <v>0.4</v>
          </cell>
          <cell r="I5583">
            <v>7.8268000000000004</v>
          </cell>
        </row>
        <row r="5584">
          <cell r="A5584">
            <v>97020</v>
          </cell>
          <cell r="B5584" t="str">
            <v>RECOLOCAÇÃO DE SUPORTE-ISOLADOR TIPO ROLDANA</v>
          </cell>
          <cell r="H5584" t="str">
            <v>UN</v>
          </cell>
          <cell r="J5584">
            <v>13.89</v>
          </cell>
        </row>
        <row r="5585">
          <cell r="C5585">
            <v>2041</v>
          </cell>
          <cell r="D5585" t="str">
            <v>ELETRICISTA (SGSP)</v>
          </cell>
          <cell r="E5585" t="str">
            <v>H</v>
          </cell>
          <cell r="F5585">
            <v>26.73</v>
          </cell>
          <cell r="G5585">
            <v>0.3</v>
          </cell>
          <cell r="I5585">
            <v>8.0200999999999993</v>
          </cell>
        </row>
        <row r="5586">
          <cell r="C5586">
            <v>2044</v>
          </cell>
          <cell r="D5586" t="str">
            <v>AJUDANTE DE ELETRICISTA (SGSP)</v>
          </cell>
          <cell r="E5586" t="str">
            <v>H</v>
          </cell>
          <cell r="F5586">
            <v>19.559999999999999</v>
          </cell>
          <cell r="G5586">
            <v>0.3</v>
          </cell>
          <cell r="I5586">
            <v>5.8700999999999999</v>
          </cell>
        </row>
        <row r="5587">
          <cell r="A5587">
            <v>97110</v>
          </cell>
          <cell r="B5587" t="str">
            <v>RECOLOCAÇÃO DE BARRAMENTOS EM QUADROS ELÉTRICOS</v>
          </cell>
          <cell r="H5587" t="str">
            <v>M</v>
          </cell>
          <cell r="J5587">
            <v>46.3</v>
          </cell>
        </row>
        <row r="5588">
          <cell r="C5588">
            <v>2041</v>
          </cell>
          <cell r="D5588" t="str">
            <v>ELETRICISTA (SGSP)</v>
          </cell>
          <cell r="E5588" t="str">
            <v>H</v>
          </cell>
          <cell r="F5588">
            <v>26.73</v>
          </cell>
          <cell r="G5588">
            <v>1</v>
          </cell>
          <cell r="I5588">
            <v>26.733799999999999</v>
          </cell>
        </row>
        <row r="5589">
          <cell r="C5589">
            <v>2044</v>
          </cell>
          <cell r="D5589" t="str">
            <v>AJUDANTE DE ELETRICISTA (SGSP)</v>
          </cell>
          <cell r="E5589" t="str">
            <v>H</v>
          </cell>
          <cell r="F5589">
            <v>19.559999999999999</v>
          </cell>
          <cell r="G5589">
            <v>1</v>
          </cell>
          <cell r="I5589">
            <v>19.567</v>
          </cell>
        </row>
        <row r="5590">
          <cell r="A5590">
            <v>97111</v>
          </cell>
          <cell r="B5590" t="str">
            <v>RECOLOCAÇÃO DE ISOLADORES EM QUADROS ELÉTRICOS</v>
          </cell>
          <cell r="H5590" t="str">
            <v>UN</v>
          </cell>
          <cell r="J5590">
            <v>11.58</v>
          </cell>
        </row>
        <row r="5591">
          <cell r="C5591">
            <v>2041</v>
          </cell>
          <cell r="D5591" t="str">
            <v>ELETRICISTA (SGSP)</v>
          </cell>
          <cell r="E5591" t="str">
            <v>H</v>
          </cell>
          <cell r="F5591">
            <v>26.73</v>
          </cell>
          <cell r="G5591">
            <v>0.25</v>
          </cell>
          <cell r="I5591">
            <v>6.6833999999999998</v>
          </cell>
        </row>
        <row r="5592">
          <cell r="C5592">
            <v>2044</v>
          </cell>
          <cell r="D5592" t="str">
            <v>AJUDANTE DE ELETRICISTA (SGSP)</v>
          </cell>
          <cell r="E5592" t="str">
            <v>H</v>
          </cell>
          <cell r="F5592">
            <v>19.559999999999999</v>
          </cell>
          <cell r="G5592">
            <v>0.25</v>
          </cell>
          <cell r="I5592">
            <v>4.8917000000000002</v>
          </cell>
        </row>
        <row r="5593">
          <cell r="A5593">
            <v>97115</v>
          </cell>
          <cell r="B5593" t="str">
            <v>RECOLOCAÇÃO DE DISJUNTOR AUTOMÁTICO UNIPOLAR ATÉ 50A</v>
          </cell>
          <cell r="H5593" t="str">
            <v>UN</v>
          </cell>
          <cell r="J5593">
            <v>23.15</v>
          </cell>
        </row>
        <row r="5594">
          <cell r="C5594">
            <v>2041</v>
          </cell>
          <cell r="D5594" t="str">
            <v>ELETRICISTA (SGSP)</v>
          </cell>
          <cell r="E5594" t="str">
            <v>H</v>
          </cell>
          <cell r="F5594">
            <v>26.73</v>
          </cell>
          <cell r="G5594">
            <v>0.5</v>
          </cell>
          <cell r="I5594">
            <v>13.366899999999999</v>
          </cell>
        </row>
        <row r="5595">
          <cell r="C5595">
            <v>2044</v>
          </cell>
          <cell r="D5595" t="str">
            <v>AJUDANTE DE ELETRICISTA (SGSP)</v>
          </cell>
          <cell r="E5595" t="str">
            <v>H</v>
          </cell>
          <cell r="F5595">
            <v>19.559999999999999</v>
          </cell>
          <cell r="G5595">
            <v>0.5</v>
          </cell>
          <cell r="I5595">
            <v>9.7835000000000001</v>
          </cell>
        </row>
        <row r="5596">
          <cell r="A5596">
            <v>97116</v>
          </cell>
          <cell r="B5596" t="str">
            <v>RECOLOCAÇÃO DE DISJUNTOR AUTOMÁTICO BIPOLAR ATÉ 50A</v>
          </cell>
          <cell r="H5596" t="str">
            <v>UN</v>
          </cell>
          <cell r="J5596">
            <v>37.04</v>
          </cell>
        </row>
        <row r="5597">
          <cell r="C5597">
            <v>2041</v>
          </cell>
          <cell r="D5597" t="str">
            <v>ELETRICISTA (SGSP)</v>
          </cell>
          <cell r="E5597" t="str">
            <v>H</v>
          </cell>
          <cell r="F5597">
            <v>26.73</v>
          </cell>
          <cell r="G5597">
            <v>0.8</v>
          </cell>
          <cell r="I5597">
            <v>21.387</v>
          </cell>
        </row>
        <row r="5598">
          <cell r="C5598">
            <v>2044</v>
          </cell>
          <cell r="D5598" t="str">
            <v>AJUDANTE DE ELETRICISTA (SGSP)</v>
          </cell>
          <cell r="E5598" t="str">
            <v>H</v>
          </cell>
          <cell r="F5598">
            <v>19.559999999999999</v>
          </cell>
          <cell r="G5598">
            <v>0.8</v>
          </cell>
          <cell r="I5598">
            <v>15.653600000000001</v>
          </cell>
        </row>
        <row r="5599">
          <cell r="A5599">
            <v>97117</v>
          </cell>
          <cell r="B5599" t="str">
            <v>RECOLOCAÇÃO DE DISJUNTOR AUTOMÁTICO TRIPOLAR ATÉ 50A</v>
          </cell>
          <cell r="H5599" t="str">
            <v>UN</v>
          </cell>
          <cell r="J5599">
            <v>69.45</v>
          </cell>
        </row>
        <row r="5600">
          <cell r="C5600">
            <v>2041</v>
          </cell>
          <cell r="D5600" t="str">
            <v>ELETRICISTA (SGSP)</v>
          </cell>
          <cell r="E5600" t="str">
            <v>H</v>
          </cell>
          <cell r="F5600">
            <v>26.73</v>
          </cell>
          <cell r="G5600">
            <v>1.5</v>
          </cell>
          <cell r="I5600">
            <v>40.100700000000003</v>
          </cell>
        </row>
        <row r="5601">
          <cell r="C5601">
            <v>2044</v>
          </cell>
          <cell r="D5601" t="str">
            <v>AJUDANTE DE ELETRICISTA (SGSP)</v>
          </cell>
          <cell r="E5601" t="str">
            <v>H</v>
          </cell>
          <cell r="F5601">
            <v>19.559999999999999</v>
          </cell>
          <cell r="G5601">
            <v>1.5</v>
          </cell>
          <cell r="I5601">
            <v>29.3505</v>
          </cell>
        </row>
        <row r="5602">
          <cell r="A5602">
            <v>97125</v>
          </cell>
          <cell r="B5602" t="str">
            <v>RECOLOCAÇÃO DE CAIXA PARA FUSÍVEL OU TOMADA, INSTALADA EM PERFILADOS</v>
          </cell>
          <cell r="H5602" t="str">
            <v>UN</v>
          </cell>
          <cell r="J5602">
            <v>23.15</v>
          </cell>
        </row>
        <row r="5603">
          <cell r="C5603">
            <v>2041</v>
          </cell>
          <cell r="D5603" t="str">
            <v>ELETRICISTA (SGSP)</v>
          </cell>
          <cell r="E5603" t="str">
            <v>H</v>
          </cell>
          <cell r="F5603">
            <v>26.73</v>
          </cell>
          <cell r="G5603">
            <v>0.5</v>
          </cell>
          <cell r="I5603">
            <v>13.366899999999999</v>
          </cell>
        </row>
        <row r="5604">
          <cell r="C5604">
            <v>2044</v>
          </cell>
          <cell r="D5604" t="str">
            <v>AJUDANTE DE ELETRICISTA (SGSP)</v>
          </cell>
          <cell r="E5604" t="str">
            <v>H</v>
          </cell>
          <cell r="F5604">
            <v>19.559999999999999</v>
          </cell>
          <cell r="G5604">
            <v>0.5</v>
          </cell>
          <cell r="I5604">
            <v>9.7835000000000001</v>
          </cell>
        </row>
        <row r="5605">
          <cell r="A5605">
            <v>97126</v>
          </cell>
          <cell r="B5605" t="str">
            <v>RECOLOCAÇÃO DE QUADRO DE DISTRIBUIÇÃO OU CAIXA DE PASSAGEM</v>
          </cell>
          <cell r="H5605" t="str">
            <v>M2</v>
          </cell>
          <cell r="J5605">
            <v>282.33999999999997</v>
          </cell>
        </row>
        <row r="5606">
          <cell r="C5606">
            <v>2020</v>
          </cell>
          <cell r="D5606" t="str">
            <v>PEDREIRO (SGSP)</v>
          </cell>
          <cell r="E5606" t="str">
            <v>H</v>
          </cell>
          <cell r="F5606">
            <v>24.28</v>
          </cell>
          <cell r="G5606">
            <v>4</v>
          </cell>
          <cell r="I5606">
            <v>97.138999999999996</v>
          </cell>
        </row>
        <row r="5607">
          <cell r="C5607">
            <v>2041</v>
          </cell>
          <cell r="D5607" t="str">
            <v>ELETRICISTA (SGSP)</v>
          </cell>
          <cell r="E5607" t="str">
            <v>H</v>
          </cell>
          <cell r="F5607">
            <v>26.73</v>
          </cell>
          <cell r="G5607">
            <v>4</v>
          </cell>
          <cell r="I5607">
            <v>106.9354</v>
          </cell>
        </row>
        <row r="5608">
          <cell r="C5608">
            <v>2044</v>
          </cell>
          <cell r="D5608" t="str">
            <v>AJUDANTE DE ELETRICISTA (SGSP)</v>
          </cell>
          <cell r="E5608" t="str">
            <v>H</v>
          </cell>
          <cell r="F5608">
            <v>19.559999999999999</v>
          </cell>
          <cell r="G5608">
            <v>4</v>
          </cell>
          <cell r="I5608">
            <v>78.268000000000001</v>
          </cell>
        </row>
        <row r="5609">
          <cell r="A5609">
            <v>97130</v>
          </cell>
          <cell r="B5609" t="str">
            <v>RECOLOCAÇÃO DE FECHADURA DE QUADRO DE DISTRIBUIÇÃO OU CAIXA DE PASSAGEM</v>
          </cell>
          <cell r="H5609" t="str">
            <v>UN</v>
          </cell>
          <cell r="J5609">
            <v>11.58</v>
          </cell>
        </row>
        <row r="5610">
          <cell r="C5610">
            <v>2041</v>
          </cell>
          <cell r="D5610" t="str">
            <v>ELETRICISTA (SGSP)</v>
          </cell>
          <cell r="E5610" t="str">
            <v>H</v>
          </cell>
          <cell r="F5610">
            <v>26.73</v>
          </cell>
          <cell r="G5610">
            <v>0.25</v>
          </cell>
          <cell r="I5610">
            <v>6.6833999999999998</v>
          </cell>
        </row>
        <row r="5611">
          <cell r="C5611">
            <v>2044</v>
          </cell>
          <cell r="D5611" t="str">
            <v>AJUDANTE DE ELETRICISTA (SGSP)</v>
          </cell>
          <cell r="E5611" t="str">
            <v>H</v>
          </cell>
          <cell r="F5611">
            <v>19.559999999999999</v>
          </cell>
          <cell r="G5611">
            <v>0.25</v>
          </cell>
          <cell r="I5611">
            <v>4.8917000000000002</v>
          </cell>
        </row>
        <row r="5612">
          <cell r="A5612">
            <v>97132</v>
          </cell>
          <cell r="B5612" t="str">
            <v>RECOLOCAÇÃO DE DISJUNTOR AUTOMÁTICO TIPO "QUICK-LAG"</v>
          </cell>
          <cell r="H5612" t="str">
            <v>UN</v>
          </cell>
          <cell r="J5612">
            <v>13.89</v>
          </cell>
        </row>
        <row r="5613">
          <cell r="C5613">
            <v>2041</v>
          </cell>
          <cell r="D5613" t="str">
            <v>ELETRICISTA (SGSP)</v>
          </cell>
          <cell r="E5613" t="str">
            <v>H</v>
          </cell>
          <cell r="F5613">
            <v>26.73</v>
          </cell>
          <cell r="G5613">
            <v>0.3</v>
          </cell>
          <cell r="I5613">
            <v>8.0200999999999993</v>
          </cell>
        </row>
        <row r="5614">
          <cell r="C5614">
            <v>2044</v>
          </cell>
          <cell r="D5614" t="str">
            <v>AJUDANTE DE ELETRICISTA (SGSP)</v>
          </cell>
          <cell r="E5614" t="str">
            <v>H</v>
          </cell>
          <cell r="F5614">
            <v>19.559999999999999</v>
          </cell>
          <cell r="G5614">
            <v>0.3</v>
          </cell>
          <cell r="I5614">
            <v>5.8700999999999999</v>
          </cell>
        </row>
        <row r="5615">
          <cell r="A5615">
            <v>97134</v>
          </cell>
          <cell r="B5615" t="str">
            <v>RECOLOCAÇÃO DE BASE EM CHAPA DE FERRO, PARA DISJUNTOR TIPO "QUICK-LAG"</v>
          </cell>
          <cell r="H5615" t="str">
            <v>UN</v>
          </cell>
          <cell r="J5615">
            <v>46.3</v>
          </cell>
        </row>
        <row r="5616">
          <cell r="C5616">
            <v>2041</v>
          </cell>
          <cell r="D5616" t="str">
            <v>ELETRICISTA (SGSP)</v>
          </cell>
          <cell r="E5616" t="str">
            <v>H</v>
          </cell>
          <cell r="F5616">
            <v>26.73</v>
          </cell>
          <cell r="G5616">
            <v>1</v>
          </cell>
          <cell r="I5616">
            <v>26.733799999999999</v>
          </cell>
        </row>
        <row r="5617">
          <cell r="C5617">
            <v>2044</v>
          </cell>
          <cell r="D5617" t="str">
            <v>AJUDANTE DE ELETRICISTA (SGSP)</v>
          </cell>
          <cell r="E5617" t="str">
            <v>H</v>
          </cell>
          <cell r="F5617">
            <v>19.559999999999999</v>
          </cell>
          <cell r="G5617">
            <v>1</v>
          </cell>
          <cell r="I5617">
            <v>19.567</v>
          </cell>
        </row>
        <row r="5618">
          <cell r="A5618">
            <v>97135</v>
          </cell>
          <cell r="B5618" t="str">
            <v>RECOLOCAÇÃO DE CAPACITOR PARA CORREÇÃO DE FATOR DE POTÊNCIA</v>
          </cell>
          <cell r="H5618" t="str">
            <v>UN</v>
          </cell>
          <cell r="J5618">
            <v>536.78</v>
          </cell>
        </row>
        <row r="5619">
          <cell r="C5619">
            <v>1037</v>
          </cell>
          <cell r="D5619" t="str">
            <v>ELETROTÉCNICO MONTADOR (SGSP)</v>
          </cell>
          <cell r="E5619" t="str">
            <v>H</v>
          </cell>
          <cell r="F5619">
            <v>44.05</v>
          </cell>
          <cell r="G5619">
            <v>2</v>
          </cell>
          <cell r="I5619">
            <v>88.107600000000005</v>
          </cell>
        </row>
        <row r="5620">
          <cell r="C5620">
            <v>2041</v>
          </cell>
          <cell r="D5620" t="str">
            <v>ELETRICISTA (SGSP)</v>
          </cell>
          <cell r="E5620" t="str">
            <v>H</v>
          </cell>
          <cell r="F5620">
            <v>26.73</v>
          </cell>
          <cell r="G5620">
            <v>8</v>
          </cell>
          <cell r="I5620">
            <v>213.8708</v>
          </cell>
        </row>
        <row r="5621">
          <cell r="C5621">
            <v>2044</v>
          </cell>
          <cell r="D5621" t="str">
            <v>AJUDANTE DE ELETRICISTA (SGSP)</v>
          </cell>
          <cell r="E5621" t="str">
            <v>H</v>
          </cell>
          <cell r="F5621">
            <v>19.559999999999999</v>
          </cell>
          <cell r="G5621">
            <v>12</v>
          </cell>
          <cell r="I5621">
            <v>234.80420000000001</v>
          </cell>
        </row>
        <row r="5622">
          <cell r="A5622">
            <v>97137</v>
          </cell>
          <cell r="B5622" t="str">
            <v>RECOLOCAÇÃO DE CHAVE SECCIONADA OU BASE PARA FUSÍVEL TIPO NH-UNIPOLAR</v>
          </cell>
          <cell r="H5622" t="str">
            <v>UN</v>
          </cell>
          <cell r="J5622">
            <v>32.409999999999997</v>
          </cell>
        </row>
        <row r="5623">
          <cell r="C5623">
            <v>2041</v>
          </cell>
          <cell r="D5623" t="str">
            <v>ELETRICISTA (SGSP)</v>
          </cell>
          <cell r="E5623" t="str">
            <v>H</v>
          </cell>
          <cell r="F5623">
            <v>26.73</v>
          </cell>
          <cell r="G5623">
            <v>0.7</v>
          </cell>
          <cell r="I5623">
            <v>18.713699999999999</v>
          </cell>
        </row>
        <row r="5624">
          <cell r="C5624">
            <v>2044</v>
          </cell>
          <cell r="D5624" t="str">
            <v>AJUDANTE DE ELETRICISTA (SGSP)</v>
          </cell>
          <cell r="E5624" t="str">
            <v>H</v>
          </cell>
          <cell r="F5624">
            <v>19.559999999999999</v>
          </cell>
          <cell r="G5624">
            <v>0.7</v>
          </cell>
          <cell r="I5624">
            <v>13.696899999999999</v>
          </cell>
        </row>
        <row r="5625">
          <cell r="A5625">
            <v>97138</v>
          </cell>
          <cell r="B5625" t="str">
            <v>RECOLOCAÇÃO DE CHAVE SECCIONADA OU BASE PARA FUSÍVEL TIPO NH-TRIPOLAR</v>
          </cell>
          <cell r="H5625" t="str">
            <v>UN</v>
          </cell>
          <cell r="J5625">
            <v>46.3</v>
          </cell>
        </row>
        <row r="5626">
          <cell r="C5626">
            <v>2041</v>
          </cell>
          <cell r="D5626" t="str">
            <v>ELETRICISTA (SGSP)</v>
          </cell>
          <cell r="E5626" t="str">
            <v>H</v>
          </cell>
          <cell r="F5626">
            <v>26.73</v>
          </cell>
          <cell r="G5626">
            <v>1</v>
          </cell>
          <cell r="I5626">
            <v>26.733799999999999</v>
          </cell>
        </row>
        <row r="5627">
          <cell r="C5627">
            <v>2044</v>
          </cell>
          <cell r="D5627" t="str">
            <v>AJUDANTE DE ELETRICISTA (SGSP)</v>
          </cell>
          <cell r="E5627" t="str">
            <v>H</v>
          </cell>
          <cell r="F5627">
            <v>19.559999999999999</v>
          </cell>
          <cell r="G5627">
            <v>1</v>
          </cell>
          <cell r="I5627">
            <v>19.567</v>
          </cell>
        </row>
        <row r="5628">
          <cell r="A5628">
            <v>97139</v>
          </cell>
          <cell r="B5628" t="str">
            <v>RECOLOCAÇÃO DE BASE DE FUSÍVEIS TIPO " DIAZED"</v>
          </cell>
          <cell r="H5628" t="str">
            <v>UN</v>
          </cell>
          <cell r="J5628">
            <v>23.15</v>
          </cell>
        </row>
        <row r="5629">
          <cell r="C5629">
            <v>2041</v>
          </cell>
          <cell r="D5629" t="str">
            <v>ELETRICISTA (SGSP)</v>
          </cell>
          <cell r="E5629" t="str">
            <v>H</v>
          </cell>
          <cell r="F5629">
            <v>26.73</v>
          </cell>
          <cell r="G5629">
            <v>0.5</v>
          </cell>
          <cell r="I5629">
            <v>13.366899999999999</v>
          </cell>
        </row>
        <row r="5630">
          <cell r="C5630">
            <v>2044</v>
          </cell>
          <cell r="D5630" t="str">
            <v>AJUDANTE DE ELETRICISTA (SGSP)</v>
          </cell>
          <cell r="E5630" t="str">
            <v>H</v>
          </cell>
          <cell r="F5630">
            <v>19.559999999999999</v>
          </cell>
          <cell r="G5630">
            <v>0.5</v>
          </cell>
          <cell r="I5630">
            <v>9.7835000000000001</v>
          </cell>
        </row>
        <row r="5631">
          <cell r="A5631">
            <v>97140</v>
          </cell>
          <cell r="B5631" t="str">
            <v>RECOLOCAÇÃO DE BARRAMENTO DE COBRE</v>
          </cell>
          <cell r="H5631" t="str">
            <v>UN</v>
          </cell>
          <cell r="J5631">
            <v>23.15</v>
          </cell>
        </row>
        <row r="5632">
          <cell r="C5632">
            <v>2041</v>
          </cell>
          <cell r="D5632" t="str">
            <v>ELETRICISTA (SGSP)</v>
          </cell>
          <cell r="E5632" t="str">
            <v>H</v>
          </cell>
          <cell r="F5632">
            <v>26.73</v>
          </cell>
          <cell r="G5632">
            <v>0.5</v>
          </cell>
          <cell r="I5632">
            <v>13.366899999999999</v>
          </cell>
        </row>
        <row r="5633">
          <cell r="C5633">
            <v>2044</v>
          </cell>
          <cell r="D5633" t="str">
            <v>AJUDANTE DE ELETRICISTA (SGSP)</v>
          </cell>
          <cell r="E5633" t="str">
            <v>H</v>
          </cell>
          <cell r="F5633">
            <v>19.559999999999999</v>
          </cell>
          <cell r="G5633">
            <v>0.5</v>
          </cell>
          <cell r="I5633">
            <v>9.7835000000000001</v>
          </cell>
        </row>
        <row r="5634">
          <cell r="A5634">
            <v>97201</v>
          </cell>
          <cell r="B5634" t="str">
            <v>RECOLOCAÇÃO DE SOQUETES EM LUMINÁRIAS</v>
          </cell>
          <cell r="H5634" t="str">
            <v>UN</v>
          </cell>
          <cell r="J5634">
            <v>13.89</v>
          </cell>
        </row>
        <row r="5635">
          <cell r="C5635">
            <v>2041</v>
          </cell>
          <cell r="D5635" t="str">
            <v>ELETRICISTA (SGSP)</v>
          </cell>
          <cell r="E5635" t="str">
            <v>H</v>
          </cell>
          <cell r="F5635">
            <v>26.73</v>
          </cell>
          <cell r="G5635">
            <v>0.3</v>
          </cell>
          <cell r="I5635">
            <v>8.0200999999999993</v>
          </cell>
        </row>
        <row r="5636">
          <cell r="C5636">
            <v>2044</v>
          </cell>
          <cell r="D5636" t="str">
            <v>AJUDANTE DE ELETRICISTA (SGSP)</v>
          </cell>
          <cell r="E5636" t="str">
            <v>H</v>
          </cell>
          <cell r="F5636">
            <v>19.559999999999999</v>
          </cell>
          <cell r="G5636">
            <v>0.3</v>
          </cell>
          <cell r="I5636">
            <v>5.8700999999999999</v>
          </cell>
        </row>
        <row r="5637">
          <cell r="A5637">
            <v>97202</v>
          </cell>
          <cell r="B5637" t="str">
            <v>RECOLOCAÇÃO DE REATOR EM LUMINÁRIA FLUORESCENTE</v>
          </cell>
          <cell r="H5637" t="str">
            <v>UN</v>
          </cell>
          <cell r="J5637">
            <v>30.1</v>
          </cell>
        </row>
        <row r="5638">
          <cell r="C5638">
            <v>2041</v>
          </cell>
          <cell r="D5638" t="str">
            <v>ELETRICISTA (SGSP)</v>
          </cell>
          <cell r="E5638" t="str">
            <v>H</v>
          </cell>
          <cell r="F5638">
            <v>26.73</v>
          </cell>
          <cell r="G5638">
            <v>0.65</v>
          </cell>
          <cell r="I5638">
            <v>17.376999999999999</v>
          </cell>
        </row>
        <row r="5639">
          <cell r="C5639">
            <v>2044</v>
          </cell>
          <cell r="D5639" t="str">
            <v>AJUDANTE DE ELETRICISTA (SGSP)</v>
          </cell>
          <cell r="E5639" t="str">
            <v>H</v>
          </cell>
          <cell r="F5639">
            <v>19.559999999999999</v>
          </cell>
          <cell r="G5639">
            <v>0.65</v>
          </cell>
          <cell r="I5639">
            <v>12.718500000000001</v>
          </cell>
        </row>
        <row r="5640">
          <cell r="A5640">
            <v>97203</v>
          </cell>
          <cell r="B5640" t="str">
            <v>RECOLOCAÇÃO DE LÂMPADA FLUORESCENTE</v>
          </cell>
          <cell r="H5640" t="str">
            <v>UN</v>
          </cell>
          <cell r="J5640">
            <v>1.96</v>
          </cell>
        </row>
        <row r="5641">
          <cell r="C5641">
            <v>2044</v>
          </cell>
          <cell r="D5641" t="str">
            <v>AJUDANTE DE ELETRICISTA (SGSP)</v>
          </cell>
          <cell r="E5641" t="str">
            <v>H</v>
          </cell>
          <cell r="F5641">
            <v>19.559999999999999</v>
          </cell>
          <cell r="G5641">
            <v>0.1</v>
          </cell>
          <cell r="I5641">
            <v>1.9567000000000001</v>
          </cell>
        </row>
        <row r="5642">
          <cell r="A5642">
            <v>97204</v>
          </cell>
          <cell r="B5642" t="str">
            <v>RECOLOCAÇÃO DE LÂMPADA VAPOR DE MERCÚRIO, SÓDIO OU MISTA</v>
          </cell>
          <cell r="H5642" t="str">
            <v>UN</v>
          </cell>
          <cell r="J5642">
            <v>13.89</v>
          </cell>
        </row>
        <row r="5643">
          <cell r="C5643">
            <v>2041</v>
          </cell>
          <cell r="D5643" t="str">
            <v>ELETRICISTA (SGSP)</v>
          </cell>
          <cell r="E5643" t="str">
            <v>H</v>
          </cell>
          <cell r="F5643">
            <v>26.73</v>
          </cell>
          <cell r="G5643">
            <v>0.3</v>
          </cell>
          <cell r="I5643">
            <v>8.0200999999999993</v>
          </cell>
        </row>
        <row r="5644">
          <cell r="C5644">
            <v>2044</v>
          </cell>
          <cell r="D5644" t="str">
            <v>AJUDANTE DE ELETRICISTA (SGSP)</v>
          </cell>
          <cell r="E5644" t="str">
            <v>H</v>
          </cell>
          <cell r="F5644">
            <v>19.559999999999999</v>
          </cell>
          <cell r="G5644">
            <v>0.3</v>
          </cell>
          <cell r="I5644">
            <v>5.8700999999999999</v>
          </cell>
        </row>
        <row r="5645">
          <cell r="A5645">
            <v>97205</v>
          </cell>
          <cell r="B5645" t="str">
            <v>RECOLOCAÇÃO DE PLACA DIFUSORA PARA LÂMPADA FLUORESCENTE</v>
          </cell>
          <cell r="H5645" t="str">
            <v>UN</v>
          </cell>
          <cell r="J5645">
            <v>1.96</v>
          </cell>
        </row>
        <row r="5646">
          <cell r="C5646">
            <v>2044</v>
          </cell>
          <cell r="D5646" t="str">
            <v>AJUDANTE DE ELETRICISTA (SGSP)</v>
          </cell>
          <cell r="E5646" t="str">
            <v>H</v>
          </cell>
          <cell r="F5646">
            <v>19.559999999999999</v>
          </cell>
          <cell r="G5646">
            <v>0.1</v>
          </cell>
          <cell r="I5646">
            <v>1.9567000000000001</v>
          </cell>
        </row>
        <row r="5647">
          <cell r="A5647">
            <v>97211</v>
          </cell>
          <cell r="B5647" t="str">
            <v>RECOLOCAÇÃO DE LUMINÁRIA INTERNA PARA LÂMPADA FLUORESCENTE</v>
          </cell>
          <cell r="H5647" t="str">
            <v>UN</v>
          </cell>
          <cell r="J5647">
            <v>69.45</v>
          </cell>
        </row>
        <row r="5648">
          <cell r="C5648">
            <v>2041</v>
          </cell>
          <cell r="D5648" t="str">
            <v>ELETRICISTA (SGSP)</v>
          </cell>
          <cell r="E5648" t="str">
            <v>H</v>
          </cell>
          <cell r="F5648">
            <v>26.73</v>
          </cell>
          <cell r="G5648">
            <v>1.5</v>
          </cell>
          <cell r="I5648">
            <v>40.100700000000003</v>
          </cell>
        </row>
        <row r="5649">
          <cell r="C5649">
            <v>2044</v>
          </cell>
          <cell r="D5649" t="str">
            <v>AJUDANTE DE ELETRICISTA (SGSP)</v>
          </cell>
          <cell r="E5649" t="str">
            <v>H</v>
          </cell>
          <cell r="F5649">
            <v>19.559999999999999</v>
          </cell>
          <cell r="G5649">
            <v>1.5</v>
          </cell>
          <cell r="I5649">
            <v>29.3505</v>
          </cell>
        </row>
        <row r="5650">
          <cell r="A5650">
            <v>97212</v>
          </cell>
          <cell r="B5650" t="str">
            <v>RECOLOCAÇÃO DE LUMINÁRIA EXTERNA INSTALADA EM POSTE</v>
          </cell>
          <cell r="H5650" t="str">
            <v>UN</v>
          </cell>
          <cell r="J5650">
            <v>185.2</v>
          </cell>
        </row>
        <row r="5651">
          <cell r="C5651">
            <v>2041</v>
          </cell>
          <cell r="D5651" t="str">
            <v>ELETRICISTA (SGSP)</v>
          </cell>
          <cell r="E5651" t="str">
            <v>H</v>
          </cell>
          <cell r="F5651">
            <v>26.73</v>
          </cell>
          <cell r="G5651">
            <v>4</v>
          </cell>
          <cell r="I5651">
            <v>106.9354</v>
          </cell>
        </row>
        <row r="5652">
          <cell r="C5652">
            <v>2044</v>
          </cell>
          <cell r="D5652" t="str">
            <v>AJUDANTE DE ELETRICISTA (SGSP)</v>
          </cell>
          <cell r="E5652" t="str">
            <v>H</v>
          </cell>
          <cell r="F5652">
            <v>19.559999999999999</v>
          </cell>
          <cell r="G5652">
            <v>4</v>
          </cell>
          <cell r="I5652">
            <v>78.268000000000001</v>
          </cell>
        </row>
        <row r="5653">
          <cell r="A5653">
            <v>97213</v>
          </cell>
          <cell r="B5653" t="str">
            <v>RECOLOCAÇÃO DE LUMINÁRIA EXTERNA INSTALADA EM BRAÇO DE FERRO</v>
          </cell>
          <cell r="H5653" t="str">
            <v>UN</v>
          </cell>
          <cell r="J5653">
            <v>92.6</v>
          </cell>
        </row>
        <row r="5654">
          <cell r="C5654">
            <v>2041</v>
          </cell>
          <cell r="D5654" t="str">
            <v>ELETRICISTA (SGSP)</v>
          </cell>
          <cell r="E5654" t="str">
            <v>H</v>
          </cell>
          <cell r="F5654">
            <v>26.73</v>
          </cell>
          <cell r="G5654">
            <v>2</v>
          </cell>
          <cell r="I5654">
            <v>53.467700000000001</v>
          </cell>
        </row>
        <row r="5655">
          <cell r="C5655">
            <v>2044</v>
          </cell>
          <cell r="D5655" t="str">
            <v>AJUDANTE DE ELETRICISTA (SGSP)</v>
          </cell>
          <cell r="E5655" t="str">
            <v>H</v>
          </cell>
          <cell r="F5655">
            <v>19.559999999999999</v>
          </cell>
          <cell r="G5655">
            <v>2</v>
          </cell>
          <cell r="I5655">
            <v>39.134</v>
          </cell>
        </row>
        <row r="5656">
          <cell r="A5656">
            <v>97214</v>
          </cell>
          <cell r="B5656" t="str">
            <v>RECOLOCAÇÃO DE LUMINÁRIA A PROVA DE TEMPO, GASES E VAPOR</v>
          </cell>
          <cell r="H5656" t="str">
            <v>UN</v>
          </cell>
          <cell r="J5656">
            <v>46.3</v>
          </cell>
        </row>
        <row r="5657">
          <cell r="C5657">
            <v>2041</v>
          </cell>
          <cell r="D5657" t="str">
            <v>ELETRICISTA (SGSP)</v>
          </cell>
          <cell r="E5657" t="str">
            <v>H</v>
          </cell>
          <cell r="F5657">
            <v>26.73</v>
          </cell>
          <cell r="G5657">
            <v>1</v>
          </cell>
          <cell r="I5657">
            <v>26.733799999999999</v>
          </cell>
        </row>
        <row r="5658">
          <cell r="C5658">
            <v>2044</v>
          </cell>
          <cell r="D5658" t="str">
            <v>AJUDANTE DE ELETRICISTA (SGSP)</v>
          </cell>
          <cell r="E5658" t="str">
            <v>H</v>
          </cell>
          <cell r="F5658">
            <v>19.559999999999999</v>
          </cell>
          <cell r="G5658">
            <v>1</v>
          </cell>
          <cell r="I5658">
            <v>19.567</v>
          </cell>
        </row>
        <row r="5659">
          <cell r="A5659">
            <v>97218</v>
          </cell>
          <cell r="B5659" t="str">
            <v>RECOLOCAÇÃO DE PROJETOR DE FACHADA</v>
          </cell>
          <cell r="H5659" t="str">
            <v>UN</v>
          </cell>
          <cell r="J5659">
            <v>46.3</v>
          </cell>
        </row>
        <row r="5660">
          <cell r="C5660">
            <v>2041</v>
          </cell>
          <cell r="D5660" t="str">
            <v>ELETRICISTA (SGSP)</v>
          </cell>
          <cell r="E5660" t="str">
            <v>H</v>
          </cell>
          <cell r="F5660">
            <v>26.73</v>
          </cell>
          <cell r="G5660">
            <v>1</v>
          </cell>
          <cell r="I5660">
            <v>26.733799999999999</v>
          </cell>
        </row>
        <row r="5661">
          <cell r="C5661">
            <v>2044</v>
          </cell>
          <cell r="D5661" t="str">
            <v>AJUDANTE DE ELETRICISTA (SGSP)</v>
          </cell>
          <cell r="E5661" t="str">
            <v>H</v>
          </cell>
          <cell r="F5661">
            <v>19.559999999999999</v>
          </cell>
          <cell r="G5661">
            <v>1</v>
          </cell>
          <cell r="I5661">
            <v>19.567</v>
          </cell>
        </row>
        <row r="5662">
          <cell r="A5662">
            <v>97219</v>
          </cell>
          <cell r="B5662" t="str">
            <v>RECOLOCAÇÃO DE PROJETOR DE JARDIM</v>
          </cell>
          <cell r="H5662" t="str">
            <v>UN</v>
          </cell>
          <cell r="J5662">
            <v>37.04</v>
          </cell>
        </row>
        <row r="5663">
          <cell r="C5663">
            <v>2041</v>
          </cell>
          <cell r="D5663" t="str">
            <v>ELETRICISTA (SGSP)</v>
          </cell>
          <cell r="E5663" t="str">
            <v>H</v>
          </cell>
          <cell r="F5663">
            <v>26.73</v>
          </cell>
          <cell r="G5663">
            <v>0.8</v>
          </cell>
          <cell r="I5663">
            <v>21.387</v>
          </cell>
        </row>
        <row r="5664">
          <cell r="C5664">
            <v>2044</v>
          </cell>
          <cell r="D5664" t="str">
            <v>AJUDANTE DE ELETRICISTA (SGSP)</v>
          </cell>
          <cell r="E5664" t="str">
            <v>H</v>
          </cell>
          <cell r="F5664">
            <v>19.559999999999999</v>
          </cell>
          <cell r="G5664">
            <v>0.8</v>
          </cell>
          <cell r="I5664">
            <v>15.653600000000001</v>
          </cell>
        </row>
        <row r="5665">
          <cell r="A5665">
            <v>97225</v>
          </cell>
          <cell r="B5665" t="str">
            <v>RECOLOCAÇÃO DE BRAÇO DE LUMINÁRIA</v>
          </cell>
          <cell r="H5665" t="str">
            <v>UN</v>
          </cell>
          <cell r="J5665">
            <v>46.3</v>
          </cell>
        </row>
        <row r="5666">
          <cell r="C5666">
            <v>2041</v>
          </cell>
          <cell r="D5666" t="str">
            <v>ELETRICISTA (SGSP)</v>
          </cell>
          <cell r="E5666" t="str">
            <v>H</v>
          </cell>
          <cell r="F5666">
            <v>26.73</v>
          </cell>
          <cell r="G5666">
            <v>1</v>
          </cell>
          <cell r="I5666">
            <v>26.733799999999999</v>
          </cell>
        </row>
        <row r="5667">
          <cell r="C5667">
            <v>2044</v>
          </cell>
          <cell r="D5667" t="str">
            <v>AJUDANTE DE ELETRICISTA (SGSP)</v>
          </cell>
          <cell r="E5667" t="str">
            <v>H</v>
          </cell>
          <cell r="F5667">
            <v>19.559999999999999</v>
          </cell>
          <cell r="G5667">
            <v>1</v>
          </cell>
          <cell r="I5667">
            <v>19.567</v>
          </cell>
        </row>
        <row r="5668">
          <cell r="A5668">
            <v>97314</v>
          </cell>
          <cell r="B5668" t="str">
            <v>RECOLOCAÇÃO DE CORDOALHA DE COBRE NÚ</v>
          </cell>
          <cell r="H5668" t="str">
            <v>M</v>
          </cell>
          <cell r="J5668">
            <v>23.15</v>
          </cell>
        </row>
        <row r="5669">
          <cell r="C5669">
            <v>2041</v>
          </cell>
          <cell r="D5669" t="str">
            <v>ELETRICISTA (SGSP)</v>
          </cell>
          <cell r="E5669" t="str">
            <v>H</v>
          </cell>
          <cell r="F5669">
            <v>26.73</v>
          </cell>
          <cell r="G5669">
            <v>0.5</v>
          </cell>
          <cell r="I5669">
            <v>13.366899999999999</v>
          </cell>
        </row>
        <row r="5670">
          <cell r="C5670">
            <v>2044</v>
          </cell>
          <cell r="D5670" t="str">
            <v>AJUDANTE DE ELETRICISTA (SGSP)</v>
          </cell>
          <cell r="E5670" t="str">
            <v>H</v>
          </cell>
          <cell r="F5670">
            <v>19.559999999999999</v>
          </cell>
          <cell r="G5670">
            <v>0.5</v>
          </cell>
          <cell r="I5670">
            <v>9.7835000000000001</v>
          </cell>
        </row>
        <row r="5671">
          <cell r="A5671">
            <v>97315</v>
          </cell>
          <cell r="B5671" t="str">
            <v>RECOLOCAÇÃO CORDOALHA DE COBRE NÚ PARA ATERRAMENTO</v>
          </cell>
          <cell r="H5671" t="str">
            <v>M</v>
          </cell>
          <cell r="J5671">
            <v>23.15</v>
          </cell>
        </row>
        <row r="5672">
          <cell r="C5672">
            <v>2041</v>
          </cell>
          <cell r="D5672" t="str">
            <v>ELETRICISTA (SGSP)</v>
          </cell>
          <cell r="E5672" t="str">
            <v>H</v>
          </cell>
          <cell r="F5672">
            <v>26.73</v>
          </cell>
          <cell r="G5672">
            <v>0.5</v>
          </cell>
          <cell r="I5672">
            <v>13.366899999999999</v>
          </cell>
        </row>
        <row r="5673">
          <cell r="C5673">
            <v>2044</v>
          </cell>
          <cell r="D5673" t="str">
            <v>AJUDANTE DE ELETRICISTA (SGSP)</v>
          </cell>
          <cell r="E5673" t="str">
            <v>H</v>
          </cell>
          <cell r="F5673">
            <v>19.559999999999999</v>
          </cell>
          <cell r="G5673">
            <v>0.5</v>
          </cell>
          <cell r="I5673">
            <v>9.7835000000000001</v>
          </cell>
        </row>
        <row r="5674">
          <cell r="A5674">
            <v>97316</v>
          </cell>
          <cell r="B5674" t="str">
            <v>RECOLOCAÇÃO DE CONECTOR TIPO "SPLIT_BOLT"</v>
          </cell>
          <cell r="H5674" t="str">
            <v>UN</v>
          </cell>
          <cell r="J5674">
            <v>13.89</v>
          </cell>
        </row>
        <row r="5675">
          <cell r="C5675">
            <v>2041</v>
          </cell>
          <cell r="D5675" t="str">
            <v>ELETRICISTA (SGSP)</v>
          </cell>
          <cell r="E5675" t="str">
            <v>H</v>
          </cell>
          <cell r="F5675">
            <v>26.73</v>
          </cell>
          <cell r="G5675">
            <v>0.3</v>
          </cell>
          <cell r="I5675">
            <v>8.0200999999999993</v>
          </cell>
        </row>
        <row r="5676">
          <cell r="C5676">
            <v>2044</v>
          </cell>
          <cell r="D5676" t="str">
            <v>AJUDANTE DE ELETRICISTA (SGSP)</v>
          </cell>
          <cell r="E5676" t="str">
            <v>H</v>
          </cell>
          <cell r="F5676">
            <v>19.559999999999999</v>
          </cell>
          <cell r="G5676">
            <v>0.3</v>
          </cell>
          <cell r="I5676">
            <v>5.8700999999999999</v>
          </cell>
        </row>
        <row r="5677">
          <cell r="A5677">
            <v>97360</v>
          </cell>
          <cell r="B5677" t="str">
            <v>RECOLOCAÇÃO DE POSTE DE FERRO, INCLUSIVE BASE DE FIXAÇÃO</v>
          </cell>
          <cell r="H5677" t="str">
            <v>UN</v>
          </cell>
          <cell r="J5677">
            <v>351.58</v>
          </cell>
        </row>
        <row r="5678">
          <cell r="C5678">
            <v>1037</v>
          </cell>
          <cell r="D5678" t="str">
            <v>ELETROTÉCNICO MONTADOR (SGSP)</v>
          </cell>
          <cell r="E5678" t="str">
            <v>H</v>
          </cell>
          <cell r="F5678">
            <v>44.05</v>
          </cell>
          <cell r="G5678">
            <v>2</v>
          </cell>
          <cell r="I5678">
            <v>88.107600000000005</v>
          </cell>
        </row>
        <row r="5679">
          <cell r="C5679">
            <v>2041</v>
          </cell>
          <cell r="D5679" t="str">
            <v>ELETRICISTA (SGSP)</v>
          </cell>
          <cell r="E5679" t="str">
            <v>H</v>
          </cell>
          <cell r="F5679">
            <v>26.73</v>
          </cell>
          <cell r="G5679">
            <v>4</v>
          </cell>
          <cell r="I5679">
            <v>106.9354</v>
          </cell>
        </row>
        <row r="5680">
          <cell r="C5680">
            <v>2044</v>
          </cell>
          <cell r="D5680" t="str">
            <v>AJUDANTE DE ELETRICISTA (SGSP)</v>
          </cell>
          <cell r="E5680" t="str">
            <v>H</v>
          </cell>
          <cell r="F5680">
            <v>19.559999999999999</v>
          </cell>
          <cell r="G5680">
            <v>8</v>
          </cell>
          <cell r="I5680">
            <v>156.5361</v>
          </cell>
        </row>
        <row r="5681">
          <cell r="A5681">
            <v>97361</v>
          </cell>
          <cell r="B5681" t="str">
            <v>RECOLOCAÇÃO DE POSTE DE FERRO ENGASTADO NO SOLO</v>
          </cell>
          <cell r="H5681" t="str">
            <v>UN</v>
          </cell>
          <cell r="J5681">
            <v>483.32</v>
          </cell>
        </row>
        <row r="5682">
          <cell r="C5682">
            <v>1037</v>
          </cell>
          <cell r="D5682" t="str">
            <v>ELETROTÉCNICO MONTADOR (SGSP)</v>
          </cell>
          <cell r="E5682" t="str">
            <v>H</v>
          </cell>
          <cell r="F5682">
            <v>44.05</v>
          </cell>
          <cell r="G5682">
            <v>2</v>
          </cell>
          <cell r="I5682">
            <v>88.107600000000005</v>
          </cell>
        </row>
        <row r="5683">
          <cell r="C5683">
            <v>2041</v>
          </cell>
          <cell r="D5683" t="str">
            <v>ELETRICISTA (SGSP)</v>
          </cell>
          <cell r="E5683" t="str">
            <v>H</v>
          </cell>
          <cell r="F5683">
            <v>26.73</v>
          </cell>
          <cell r="G5683">
            <v>6</v>
          </cell>
          <cell r="I5683">
            <v>160.40309999999999</v>
          </cell>
        </row>
        <row r="5684">
          <cell r="C5684">
            <v>2044</v>
          </cell>
          <cell r="D5684" t="str">
            <v>AJUDANTE DE ELETRICISTA (SGSP)</v>
          </cell>
          <cell r="E5684" t="str">
            <v>H</v>
          </cell>
          <cell r="F5684">
            <v>19.559999999999999</v>
          </cell>
          <cell r="G5684">
            <v>12</v>
          </cell>
          <cell r="I5684">
            <v>234.80420000000001</v>
          </cell>
        </row>
        <row r="5685">
          <cell r="A5685">
            <v>97362</v>
          </cell>
          <cell r="B5685" t="str">
            <v>RECOLOCAÇÃO DE POSTE DE CONCRETO EM REDE DE ENERGIA</v>
          </cell>
          <cell r="H5685" t="str">
            <v>UN</v>
          </cell>
          <cell r="J5685">
            <v>564.14</v>
          </cell>
        </row>
        <row r="5686">
          <cell r="C5686">
            <v>2041</v>
          </cell>
          <cell r="D5686" t="str">
            <v>ELETRICISTA (SGSP)</v>
          </cell>
          <cell r="E5686" t="str">
            <v>H</v>
          </cell>
          <cell r="F5686">
            <v>26.73</v>
          </cell>
          <cell r="G5686">
            <v>5</v>
          </cell>
          <cell r="I5686">
            <v>133.66929999999999</v>
          </cell>
        </row>
        <row r="5687">
          <cell r="C5687">
            <v>2044</v>
          </cell>
          <cell r="D5687" t="str">
            <v>AJUDANTE DE ELETRICISTA (SGSP)</v>
          </cell>
          <cell r="E5687" t="str">
            <v>H</v>
          </cell>
          <cell r="F5687">
            <v>19.559999999999999</v>
          </cell>
          <cell r="G5687">
            <v>22</v>
          </cell>
          <cell r="I5687">
            <v>430.4744</v>
          </cell>
        </row>
        <row r="5688">
          <cell r="A5688">
            <v>97401</v>
          </cell>
          <cell r="B5688" t="str">
            <v>RECOLOCAÇÃO DE ISOLADOR TIPO DISCO INCLUSIVE GANCHO DE SUSTENTAÇÃO</v>
          </cell>
          <cell r="H5688" t="str">
            <v>UN</v>
          </cell>
          <cell r="J5688">
            <v>9.26</v>
          </cell>
        </row>
        <row r="5689">
          <cell r="C5689">
            <v>2041</v>
          </cell>
          <cell r="D5689" t="str">
            <v>ELETRICISTA (SGSP)</v>
          </cell>
          <cell r="E5689" t="str">
            <v>H</v>
          </cell>
          <cell r="F5689">
            <v>26.73</v>
          </cell>
          <cell r="G5689">
            <v>0.2</v>
          </cell>
          <cell r="I5689">
            <v>5.3467000000000002</v>
          </cell>
        </row>
        <row r="5690">
          <cell r="C5690">
            <v>2044</v>
          </cell>
          <cell r="D5690" t="str">
            <v>AJUDANTE DE ELETRICISTA (SGSP)</v>
          </cell>
          <cell r="E5690" t="str">
            <v>H</v>
          </cell>
          <cell r="F5690">
            <v>19.559999999999999</v>
          </cell>
          <cell r="G5690">
            <v>0.2</v>
          </cell>
          <cell r="I5690">
            <v>3.9134000000000002</v>
          </cell>
        </row>
        <row r="5691">
          <cell r="A5691">
            <v>97402</v>
          </cell>
          <cell r="B5691" t="str">
            <v>RECOLOCAÇÃO DE ISOLADOR TIPO CASTANHA INCLUSIVE GANCHO DE SUSTENTAÇÃO</v>
          </cell>
          <cell r="H5691" t="str">
            <v>UN</v>
          </cell>
          <cell r="J5691">
            <v>9.26</v>
          </cell>
        </row>
        <row r="5692">
          <cell r="C5692">
            <v>2041</v>
          </cell>
          <cell r="D5692" t="str">
            <v>ELETRICISTA (SGSP)</v>
          </cell>
          <cell r="E5692" t="str">
            <v>H</v>
          </cell>
          <cell r="F5692">
            <v>26.73</v>
          </cell>
          <cell r="G5692">
            <v>0.2</v>
          </cell>
          <cell r="I5692">
            <v>5.3467000000000002</v>
          </cell>
        </row>
        <row r="5693">
          <cell r="C5693">
            <v>2044</v>
          </cell>
          <cell r="D5693" t="str">
            <v>AJUDANTE DE ELETRICISTA (SGSP)</v>
          </cell>
          <cell r="E5693" t="str">
            <v>H</v>
          </cell>
          <cell r="F5693">
            <v>19.559999999999999</v>
          </cell>
          <cell r="G5693">
            <v>0.2</v>
          </cell>
          <cell r="I5693">
            <v>3.9134000000000002</v>
          </cell>
        </row>
        <row r="5694">
          <cell r="A5694">
            <v>97403</v>
          </cell>
          <cell r="B5694" t="str">
            <v>RECOLOCAÇÃO DE ISOLADOR TIPO PINO PARA A.T. INCLUSIVE PINO</v>
          </cell>
          <cell r="H5694" t="str">
            <v>UN</v>
          </cell>
          <cell r="J5694">
            <v>30.1</v>
          </cell>
        </row>
        <row r="5695">
          <cell r="C5695">
            <v>2041</v>
          </cell>
          <cell r="D5695" t="str">
            <v>ELETRICISTA (SGSP)</v>
          </cell>
          <cell r="E5695" t="str">
            <v>H</v>
          </cell>
          <cell r="F5695">
            <v>26.73</v>
          </cell>
          <cell r="G5695">
            <v>0.65</v>
          </cell>
          <cell r="I5695">
            <v>17.376999999999999</v>
          </cell>
        </row>
        <row r="5696">
          <cell r="C5696">
            <v>2044</v>
          </cell>
          <cell r="D5696" t="str">
            <v>AJUDANTE DE ELETRICISTA (SGSP)</v>
          </cell>
          <cell r="E5696" t="str">
            <v>H</v>
          </cell>
          <cell r="F5696">
            <v>19.559999999999999</v>
          </cell>
          <cell r="G5696">
            <v>0.65</v>
          </cell>
          <cell r="I5696">
            <v>12.718500000000001</v>
          </cell>
        </row>
        <row r="5697">
          <cell r="A5697">
            <v>97404</v>
          </cell>
          <cell r="B5697" t="str">
            <v>RECOLOCAÇÃO DE ISOLADOR TIPO PEDESTAL PARA A.T.</v>
          </cell>
          <cell r="H5697" t="str">
            <v>UN</v>
          </cell>
          <cell r="J5697">
            <v>27.78</v>
          </cell>
        </row>
        <row r="5698">
          <cell r="C5698">
            <v>2041</v>
          </cell>
          <cell r="D5698" t="str">
            <v>ELETRICISTA (SGSP)</v>
          </cell>
          <cell r="E5698" t="str">
            <v>H</v>
          </cell>
          <cell r="F5698">
            <v>26.73</v>
          </cell>
          <cell r="G5698">
            <v>0.6</v>
          </cell>
          <cell r="I5698">
            <v>16.040299999999998</v>
          </cell>
        </row>
        <row r="5699">
          <cell r="C5699">
            <v>2044</v>
          </cell>
          <cell r="D5699" t="str">
            <v>AJUDANTE DE ELETRICISTA (SGSP)</v>
          </cell>
          <cell r="E5699" t="str">
            <v>H</v>
          </cell>
          <cell r="F5699">
            <v>19.559999999999999</v>
          </cell>
          <cell r="G5699">
            <v>0.6</v>
          </cell>
          <cell r="I5699">
            <v>11.7402</v>
          </cell>
        </row>
        <row r="5700">
          <cell r="A5700">
            <v>97405</v>
          </cell>
          <cell r="B5700" t="str">
            <v>RECOLOCAÇÃO DE CRUZETA DE MADEIRA</v>
          </cell>
          <cell r="H5700" t="str">
            <v>UN</v>
          </cell>
          <cell r="J5700">
            <v>131.74</v>
          </cell>
        </row>
        <row r="5701">
          <cell r="C5701">
            <v>2041</v>
          </cell>
          <cell r="D5701" t="str">
            <v>ELETRICISTA (SGSP)</v>
          </cell>
          <cell r="E5701" t="str">
            <v>H</v>
          </cell>
          <cell r="F5701">
            <v>26.73</v>
          </cell>
          <cell r="G5701">
            <v>2</v>
          </cell>
          <cell r="I5701">
            <v>53.467700000000001</v>
          </cell>
        </row>
        <row r="5702">
          <cell r="C5702">
            <v>2044</v>
          </cell>
          <cell r="D5702" t="str">
            <v>AJUDANTE DE ELETRICISTA (SGSP)</v>
          </cell>
          <cell r="E5702" t="str">
            <v>H</v>
          </cell>
          <cell r="F5702">
            <v>19.559999999999999</v>
          </cell>
          <cell r="G5702">
            <v>4</v>
          </cell>
          <cell r="I5702">
            <v>78.268000000000001</v>
          </cell>
        </row>
        <row r="5703">
          <cell r="A5703">
            <v>97406</v>
          </cell>
          <cell r="B5703" t="str">
            <v>RECOLOCAÇÃO DE BUCHA DE PASSAGEM INTERNA/EXTERNA PARA A.T.</v>
          </cell>
          <cell r="H5703" t="str">
            <v>UN</v>
          </cell>
          <cell r="J5703">
            <v>23.15</v>
          </cell>
        </row>
        <row r="5704">
          <cell r="C5704">
            <v>2041</v>
          </cell>
          <cell r="D5704" t="str">
            <v>ELETRICISTA (SGSP)</v>
          </cell>
          <cell r="E5704" t="str">
            <v>H</v>
          </cell>
          <cell r="F5704">
            <v>26.73</v>
          </cell>
          <cell r="G5704">
            <v>0.5</v>
          </cell>
          <cell r="I5704">
            <v>13.366899999999999</v>
          </cell>
        </row>
        <row r="5705">
          <cell r="C5705">
            <v>2044</v>
          </cell>
          <cell r="D5705" t="str">
            <v>AJUDANTE DE ELETRICISTA (SGSP)</v>
          </cell>
          <cell r="E5705" t="str">
            <v>H</v>
          </cell>
          <cell r="F5705">
            <v>19.559999999999999</v>
          </cell>
          <cell r="G5705">
            <v>0.5</v>
          </cell>
          <cell r="I5705">
            <v>9.7835000000000001</v>
          </cell>
        </row>
        <row r="5706">
          <cell r="A5706">
            <v>97407</v>
          </cell>
          <cell r="B5706" t="str">
            <v>RECOLOCAÇÃO DE CHAPA DE FERRO PARA BUCHA DE PASSAGEM</v>
          </cell>
          <cell r="H5706" t="str">
            <v>UN</v>
          </cell>
          <cell r="J5706">
            <v>23.15</v>
          </cell>
        </row>
        <row r="5707">
          <cell r="C5707">
            <v>2041</v>
          </cell>
          <cell r="D5707" t="str">
            <v>ELETRICISTA (SGSP)</v>
          </cell>
          <cell r="E5707" t="str">
            <v>H</v>
          </cell>
          <cell r="F5707">
            <v>26.73</v>
          </cell>
          <cell r="G5707">
            <v>0.5</v>
          </cell>
          <cell r="I5707">
            <v>13.366899999999999</v>
          </cell>
        </row>
        <row r="5708">
          <cell r="C5708">
            <v>2044</v>
          </cell>
          <cell r="D5708" t="str">
            <v>AJUDANTE DE ELETRICISTA (SGSP)</v>
          </cell>
          <cell r="E5708" t="str">
            <v>H</v>
          </cell>
          <cell r="F5708">
            <v>19.559999999999999</v>
          </cell>
          <cell r="G5708">
            <v>0.5</v>
          </cell>
          <cell r="I5708">
            <v>9.7835000000000001</v>
          </cell>
        </row>
        <row r="5709">
          <cell r="A5709">
            <v>97408</v>
          </cell>
          <cell r="B5709" t="str">
            <v>RECOLOCAÇÃO DE VERGALHÃO DE COBRE 3/8"</v>
          </cell>
          <cell r="H5709" t="str">
            <v>M</v>
          </cell>
          <cell r="J5709">
            <v>18.52</v>
          </cell>
        </row>
        <row r="5710">
          <cell r="C5710">
            <v>2041</v>
          </cell>
          <cell r="D5710" t="str">
            <v>ELETRICISTA (SGSP)</v>
          </cell>
          <cell r="E5710" t="str">
            <v>H</v>
          </cell>
          <cell r="F5710">
            <v>26.73</v>
          </cell>
          <cell r="G5710">
            <v>0.4</v>
          </cell>
          <cell r="I5710">
            <v>10.6935</v>
          </cell>
        </row>
        <row r="5711">
          <cell r="C5711">
            <v>2044</v>
          </cell>
          <cell r="D5711" t="str">
            <v>AJUDANTE DE ELETRICISTA (SGSP)</v>
          </cell>
          <cell r="E5711" t="str">
            <v>H</v>
          </cell>
          <cell r="F5711">
            <v>19.559999999999999</v>
          </cell>
          <cell r="G5711">
            <v>0.4</v>
          </cell>
          <cell r="I5711">
            <v>7.8268000000000004</v>
          </cell>
        </row>
        <row r="5712">
          <cell r="A5712">
            <v>97409</v>
          </cell>
          <cell r="B5712" t="str">
            <v>RECOLOCAÇÃO DE TERMINAL OU CONECTOR PARA VERGALHÃO DE COBRE</v>
          </cell>
          <cell r="H5712" t="str">
            <v>UN</v>
          </cell>
          <cell r="J5712">
            <v>9.26</v>
          </cell>
        </row>
        <row r="5713">
          <cell r="C5713">
            <v>2041</v>
          </cell>
          <cell r="D5713" t="str">
            <v>ELETRICISTA (SGSP)</v>
          </cell>
          <cell r="E5713" t="str">
            <v>H</v>
          </cell>
          <cell r="F5713">
            <v>26.73</v>
          </cell>
          <cell r="G5713">
            <v>0.2</v>
          </cell>
          <cell r="I5713">
            <v>5.3467000000000002</v>
          </cell>
        </row>
        <row r="5714">
          <cell r="C5714">
            <v>2044</v>
          </cell>
          <cell r="D5714" t="str">
            <v>AJUDANTE DE ELETRICISTA (SGSP)</v>
          </cell>
          <cell r="E5714" t="str">
            <v>H</v>
          </cell>
          <cell r="F5714">
            <v>19.559999999999999</v>
          </cell>
          <cell r="G5714">
            <v>0.2</v>
          </cell>
          <cell r="I5714">
            <v>3.9134000000000002</v>
          </cell>
        </row>
        <row r="5715">
          <cell r="A5715">
            <v>97410</v>
          </cell>
          <cell r="B5715" t="str">
            <v>RECOLOCAÇÃO DE CHAVE SECCIONADORA TRIPOLAR CLASSE 15KV</v>
          </cell>
          <cell r="H5715" t="str">
            <v>UN</v>
          </cell>
          <cell r="J5715">
            <v>219.63</v>
          </cell>
        </row>
        <row r="5716">
          <cell r="C5716">
            <v>1037</v>
          </cell>
          <cell r="D5716" t="str">
            <v>ELETROTÉCNICO MONTADOR (SGSP)</v>
          </cell>
          <cell r="E5716" t="str">
            <v>H</v>
          </cell>
          <cell r="F5716">
            <v>44.05</v>
          </cell>
          <cell r="G5716">
            <v>0.5</v>
          </cell>
          <cell r="I5716">
            <v>22.026900000000001</v>
          </cell>
        </row>
        <row r="5717">
          <cell r="C5717">
            <v>2041</v>
          </cell>
          <cell r="D5717" t="str">
            <v>ELETRICISTA (SGSP)</v>
          </cell>
          <cell r="E5717" t="str">
            <v>H</v>
          </cell>
          <cell r="F5717">
            <v>26.73</v>
          </cell>
          <cell r="G5717">
            <v>3</v>
          </cell>
          <cell r="I5717">
            <v>80.201499999999996</v>
          </cell>
        </row>
        <row r="5718">
          <cell r="C5718">
            <v>2044</v>
          </cell>
          <cell r="D5718" t="str">
            <v>AJUDANTE DE ELETRICISTA (SGSP)</v>
          </cell>
          <cell r="E5718" t="str">
            <v>H</v>
          </cell>
          <cell r="F5718">
            <v>19.559999999999999</v>
          </cell>
          <cell r="G5718">
            <v>6</v>
          </cell>
          <cell r="I5718">
            <v>117.4021</v>
          </cell>
        </row>
        <row r="5719">
          <cell r="A5719">
            <v>97411</v>
          </cell>
          <cell r="B5719" t="str">
            <v>RECOLOCAÇÃO DE TRANSFORMADOR DE POTENCIAL</v>
          </cell>
          <cell r="H5719" t="str">
            <v>UN</v>
          </cell>
          <cell r="J5719">
            <v>79.08</v>
          </cell>
        </row>
        <row r="5720">
          <cell r="C5720">
            <v>1037</v>
          </cell>
          <cell r="D5720" t="str">
            <v>ELETROTÉCNICO MONTADOR (SGSP)</v>
          </cell>
          <cell r="E5720" t="str">
            <v>H</v>
          </cell>
          <cell r="F5720">
            <v>44.05</v>
          </cell>
          <cell r="G5720">
            <v>0.3</v>
          </cell>
          <cell r="I5720">
            <v>13.216100000000001</v>
          </cell>
        </row>
        <row r="5721">
          <cell r="C5721">
            <v>2041</v>
          </cell>
          <cell r="D5721" t="str">
            <v>ELETRICISTA (SGSP)</v>
          </cell>
          <cell r="E5721" t="str">
            <v>H</v>
          </cell>
          <cell r="F5721">
            <v>26.73</v>
          </cell>
          <cell r="G5721">
            <v>1</v>
          </cell>
          <cell r="I5721">
            <v>26.733799999999999</v>
          </cell>
        </row>
        <row r="5722">
          <cell r="C5722">
            <v>2044</v>
          </cell>
          <cell r="D5722" t="str">
            <v>AJUDANTE DE ELETRICISTA (SGSP)</v>
          </cell>
          <cell r="E5722" t="str">
            <v>H</v>
          </cell>
          <cell r="F5722">
            <v>19.559999999999999</v>
          </cell>
          <cell r="G5722">
            <v>2</v>
          </cell>
          <cell r="I5722">
            <v>39.134</v>
          </cell>
        </row>
        <row r="5723">
          <cell r="A5723">
            <v>97412</v>
          </cell>
          <cell r="B5723" t="str">
            <v>RECOLOCAÇÃO DE DISJUNTOR A.T. DE VOLUME NORMAL OU REDUZIDO DE ÓLEO</v>
          </cell>
          <cell r="H5723" t="str">
            <v>UN</v>
          </cell>
          <cell r="J5723">
            <v>414.46</v>
          </cell>
        </row>
        <row r="5724">
          <cell r="C5724">
            <v>1037</v>
          </cell>
          <cell r="D5724" t="str">
            <v>ELETROTÉCNICO MONTADOR (SGSP)</v>
          </cell>
          <cell r="E5724" t="str">
            <v>H</v>
          </cell>
          <cell r="F5724">
            <v>44.05</v>
          </cell>
          <cell r="G5724">
            <v>1</v>
          </cell>
          <cell r="I5724">
            <v>44.053800000000003</v>
          </cell>
        </row>
        <row r="5725">
          <cell r="C5725">
            <v>2041</v>
          </cell>
          <cell r="D5725" t="str">
            <v>ELETRICISTA (SGSP)</v>
          </cell>
          <cell r="E5725" t="str">
            <v>H</v>
          </cell>
          <cell r="F5725">
            <v>26.73</v>
          </cell>
          <cell r="G5725">
            <v>8</v>
          </cell>
          <cell r="I5725">
            <v>213.8708</v>
          </cell>
        </row>
        <row r="5726">
          <cell r="C5726">
            <v>2044</v>
          </cell>
          <cell r="D5726" t="str">
            <v>AJUDANTE DE ELETRICISTA (SGSP)</v>
          </cell>
          <cell r="E5726" t="str">
            <v>H</v>
          </cell>
          <cell r="F5726">
            <v>19.559999999999999</v>
          </cell>
          <cell r="G5726">
            <v>8</v>
          </cell>
          <cell r="I5726">
            <v>156.5361</v>
          </cell>
        </row>
        <row r="5727">
          <cell r="A5727">
            <v>97413</v>
          </cell>
          <cell r="B5727" t="str">
            <v>RECOLOCAÇÃO DE TRANSFORMADOR DE POTÊNCIA CLASSE 15KV</v>
          </cell>
          <cell r="H5727" t="str">
            <v>UN</v>
          </cell>
          <cell r="J5727">
            <v>703.16</v>
          </cell>
        </row>
        <row r="5728">
          <cell r="C5728">
            <v>1037</v>
          </cell>
          <cell r="D5728" t="str">
            <v>ELETROTÉCNICO MONTADOR (SGSP)</v>
          </cell>
          <cell r="E5728" t="str">
            <v>H</v>
          </cell>
          <cell r="F5728">
            <v>44.05</v>
          </cell>
          <cell r="G5728">
            <v>4</v>
          </cell>
          <cell r="I5728">
            <v>176.21520000000001</v>
          </cell>
        </row>
        <row r="5729">
          <cell r="C5729">
            <v>2041</v>
          </cell>
          <cell r="D5729" t="str">
            <v>ELETRICISTA (SGSP)</v>
          </cell>
          <cell r="E5729" t="str">
            <v>H</v>
          </cell>
          <cell r="F5729">
            <v>26.73</v>
          </cell>
          <cell r="G5729">
            <v>8</v>
          </cell>
          <cell r="I5729">
            <v>213.8708</v>
          </cell>
        </row>
        <row r="5730">
          <cell r="C5730">
            <v>2044</v>
          </cell>
          <cell r="D5730" t="str">
            <v>AJUDANTE DE ELETRICISTA (SGSP)</v>
          </cell>
          <cell r="E5730" t="str">
            <v>H</v>
          </cell>
          <cell r="F5730">
            <v>19.559999999999999</v>
          </cell>
          <cell r="G5730">
            <v>16</v>
          </cell>
          <cell r="I5730">
            <v>313.07229999999998</v>
          </cell>
        </row>
        <row r="5731">
          <cell r="A5731">
            <v>97414</v>
          </cell>
          <cell r="B5731" t="str">
            <v>RECOLOCAÇÃO DE CHAVE FUSÍVEL TIPO MATHEUS</v>
          </cell>
          <cell r="H5731" t="str">
            <v>UN</v>
          </cell>
          <cell r="J5731">
            <v>65.91</v>
          </cell>
        </row>
        <row r="5732">
          <cell r="C5732">
            <v>1037</v>
          </cell>
          <cell r="D5732" t="str">
            <v>ELETROTÉCNICO MONTADOR (SGSP)</v>
          </cell>
          <cell r="E5732" t="str">
            <v>H</v>
          </cell>
          <cell r="F5732">
            <v>44.05</v>
          </cell>
          <cell r="G5732">
            <v>0.3</v>
          </cell>
          <cell r="I5732">
            <v>13.216100000000001</v>
          </cell>
        </row>
        <row r="5733">
          <cell r="C5733">
            <v>2041</v>
          </cell>
          <cell r="D5733" t="str">
            <v>ELETRICISTA (SGSP)</v>
          </cell>
          <cell r="E5733" t="str">
            <v>H</v>
          </cell>
          <cell r="F5733">
            <v>26.73</v>
          </cell>
          <cell r="G5733">
            <v>0.8</v>
          </cell>
          <cell r="I5733">
            <v>21.387</v>
          </cell>
        </row>
        <row r="5734">
          <cell r="C5734">
            <v>2044</v>
          </cell>
          <cell r="D5734" t="str">
            <v>AJUDANTE DE ELETRICISTA (SGSP)</v>
          </cell>
          <cell r="E5734" t="str">
            <v>H</v>
          </cell>
          <cell r="F5734">
            <v>19.559999999999999</v>
          </cell>
          <cell r="G5734">
            <v>1.6</v>
          </cell>
          <cell r="I5734">
            <v>31.307200000000002</v>
          </cell>
        </row>
        <row r="5735">
          <cell r="A5735">
            <v>97415</v>
          </cell>
          <cell r="B5735" t="str">
            <v>RECOLOCAÇÃO DE SUPORTE DE TRANSFORMADOR EM POSTE</v>
          </cell>
          <cell r="H5735" t="str">
            <v>UN</v>
          </cell>
          <cell r="J5735">
            <v>131.74</v>
          </cell>
        </row>
        <row r="5736">
          <cell r="C5736">
            <v>2041</v>
          </cell>
          <cell r="D5736" t="str">
            <v>ELETRICISTA (SGSP)</v>
          </cell>
          <cell r="E5736" t="str">
            <v>H</v>
          </cell>
          <cell r="F5736">
            <v>26.73</v>
          </cell>
          <cell r="G5736">
            <v>2</v>
          </cell>
          <cell r="I5736">
            <v>53.467700000000001</v>
          </cell>
        </row>
        <row r="5737">
          <cell r="C5737">
            <v>2044</v>
          </cell>
          <cell r="D5737" t="str">
            <v>AJUDANTE DE ELETRICISTA (SGSP)</v>
          </cell>
          <cell r="E5737" t="str">
            <v>H</v>
          </cell>
          <cell r="F5737">
            <v>19.559999999999999</v>
          </cell>
          <cell r="G5737">
            <v>4</v>
          </cell>
          <cell r="I5737">
            <v>78.268000000000001</v>
          </cell>
        </row>
        <row r="5738">
          <cell r="A5738">
            <v>97416</v>
          </cell>
          <cell r="B5738" t="str">
            <v>RECOLOCAÇÃO DE CABO DE A.T. EM LINHA AÉREA ATÉ 35MM2</v>
          </cell>
          <cell r="H5738" t="str">
            <v>M</v>
          </cell>
          <cell r="J5738">
            <v>13.89</v>
          </cell>
        </row>
        <row r="5739">
          <cell r="C5739">
            <v>2041</v>
          </cell>
          <cell r="D5739" t="str">
            <v>ELETRICISTA (SGSP)</v>
          </cell>
          <cell r="E5739" t="str">
            <v>H</v>
          </cell>
          <cell r="F5739">
            <v>26.73</v>
          </cell>
          <cell r="G5739">
            <v>0.3</v>
          </cell>
          <cell r="I5739">
            <v>8.0200999999999993</v>
          </cell>
        </row>
        <row r="5740">
          <cell r="C5740">
            <v>2044</v>
          </cell>
          <cell r="D5740" t="str">
            <v>AJUDANTE DE ELETRICISTA (SGSP)</v>
          </cell>
          <cell r="E5740" t="str">
            <v>H</v>
          </cell>
          <cell r="F5740">
            <v>19.559999999999999</v>
          </cell>
          <cell r="G5740">
            <v>0.3</v>
          </cell>
          <cell r="I5740">
            <v>5.8700999999999999</v>
          </cell>
        </row>
        <row r="5741">
          <cell r="A5741">
            <v>97417</v>
          </cell>
          <cell r="B5741" t="str">
            <v>RECOLOCAÇÃO DE PÁRA-RAIO TIPO CRISTAL VALVE 15KV</v>
          </cell>
          <cell r="H5741" t="str">
            <v>UN</v>
          </cell>
          <cell r="J5741">
            <v>228.91</v>
          </cell>
        </row>
        <row r="5742">
          <cell r="C5742">
            <v>1037</v>
          </cell>
          <cell r="D5742" t="str">
            <v>ELETROTÉCNICO MONTADOR (SGSP)</v>
          </cell>
          <cell r="E5742" t="str">
            <v>H</v>
          </cell>
          <cell r="F5742">
            <v>44.05</v>
          </cell>
          <cell r="G5742">
            <v>4</v>
          </cell>
          <cell r="I5742">
            <v>176.21520000000001</v>
          </cell>
        </row>
        <row r="5743">
          <cell r="C5743">
            <v>2041</v>
          </cell>
          <cell r="D5743" t="str">
            <v>ELETRICISTA (SGSP)</v>
          </cell>
          <cell r="E5743" t="str">
            <v>H</v>
          </cell>
          <cell r="F5743">
            <v>26.73</v>
          </cell>
          <cell r="G5743">
            <v>0.8</v>
          </cell>
          <cell r="I5743">
            <v>21.387</v>
          </cell>
        </row>
        <row r="5744">
          <cell r="C5744">
            <v>2044</v>
          </cell>
          <cell r="D5744" t="str">
            <v>AJUDANTE DE ELETRICISTA (SGSP)</v>
          </cell>
          <cell r="E5744" t="str">
            <v>H</v>
          </cell>
          <cell r="F5744">
            <v>19.559999999999999</v>
          </cell>
          <cell r="G5744">
            <v>1.6</v>
          </cell>
          <cell r="I5744">
            <v>31.307200000000002</v>
          </cell>
        </row>
        <row r="5745">
          <cell r="A5745">
            <v>97418</v>
          </cell>
          <cell r="B5745" t="str">
            <v>RECOLOCAÇÃO DE CONTATORES E RELÊS EM GERAL</v>
          </cell>
          <cell r="H5745" t="str">
            <v>UN</v>
          </cell>
          <cell r="J5745">
            <v>275.56</v>
          </cell>
        </row>
        <row r="5746">
          <cell r="C5746">
            <v>1037</v>
          </cell>
          <cell r="D5746" t="str">
            <v>ELETROTÉCNICO MONTADOR (SGSP)</v>
          </cell>
          <cell r="E5746" t="str">
            <v>H</v>
          </cell>
          <cell r="F5746">
            <v>44.05</v>
          </cell>
          <cell r="G5746">
            <v>1</v>
          </cell>
          <cell r="I5746">
            <v>44.053800000000003</v>
          </cell>
        </row>
        <row r="5747">
          <cell r="C5747">
            <v>2041</v>
          </cell>
          <cell r="D5747" t="str">
            <v>ELETRICISTA (SGSP)</v>
          </cell>
          <cell r="E5747" t="str">
            <v>H</v>
          </cell>
          <cell r="F5747">
            <v>26.73</v>
          </cell>
          <cell r="G5747">
            <v>5</v>
          </cell>
          <cell r="I5747">
            <v>133.66929999999999</v>
          </cell>
        </row>
        <row r="5748">
          <cell r="C5748">
            <v>2044</v>
          </cell>
          <cell r="D5748" t="str">
            <v>AJUDANTE DE ELETRICISTA (SGSP)</v>
          </cell>
          <cell r="E5748" t="str">
            <v>H</v>
          </cell>
          <cell r="F5748">
            <v>19.559999999999999</v>
          </cell>
          <cell r="G5748">
            <v>5</v>
          </cell>
          <cell r="I5748">
            <v>97.835099999999997</v>
          </cell>
        </row>
        <row r="5749">
          <cell r="A5749">
            <v>97423</v>
          </cell>
          <cell r="B5749" t="str">
            <v>RECOLOCAÇÃO DE FUSÍVEL EM ALTA TENSÃO TIPO "HH"</v>
          </cell>
          <cell r="H5749" t="str">
            <v>UN</v>
          </cell>
          <cell r="J5749">
            <v>23.15</v>
          </cell>
        </row>
        <row r="5750">
          <cell r="C5750">
            <v>2041</v>
          </cell>
          <cell r="D5750" t="str">
            <v>ELETRICISTA (SGSP)</v>
          </cell>
          <cell r="E5750" t="str">
            <v>H</v>
          </cell>
          <cell r="F5750">
            <v>26.73</v>
          </cell>
          <cell r="G5750">
            <v>0.5</v>
          </cell>
          <cell r="I5750">
            <v>13.366899999999999</v>
          </cell>
        </row>
        <row r="5751">
          <cell r="C5751">
            <v>2044</v>
          </cell>
          <cell r="D5751" t="str">
            <v>AJUDANTE DE ELETRICISTA (SGSP)</v>
          </cell>
          <cell r="E5751" t="str">
            <v>H</v>
          </cell>
          <cell r="F5751">
            <v>19.559999999999999</v>
          </cell>
          <cell r="G5751">
            <v>0.5</v>
          </cell>
          <cell r="I5751">
            <v>9.7835000000000001</v>
          </cell>
        </row>
        <row r="5752">
          <cell r="A5752">
            <v>97424</v>
          </cell>
          <cell r="B5752" t="str">
            <v>RECOLOCAÇÃO DE ELO FUSÍVEL EM CHAVE TIPO MATHEUS</v>
          </cell>
          <cell r="H5752" t="str">
            <v>UN</v>
          </cell>
          <cell r="J5752">
            <v>13.89</v>
          </cell>
        </row>
        <row r="5753">
          <cell r="C5753">
            <v>2041</v>
          </cell>
          <cell r="D5753" t="str">
            <v>ELETRICISTA (SGSP)</v>
          </cell>
          <cell r="E5753" t="str">
            <v>H</v>
          </cell>
          <cell r="F5753">
            <v>26.73</v>
          </cell>
          <cell r="G5753">
            <v>0.3</v>
          </cell>
          <cell r="I5753">
            <v>8.0200999999999993</v>
          </cell>
        </row>
        <row r="5754">
          <cell r="C5754">
            <v>2044</v>
          </cell>
          <cell r="D5754" t="str">
            <v>AJUDANTE DE ELETRICISTA (SGSP)</v>
          </cell>
          <cell r="E5754" t="str">
            <v>H</v>
          </cell>
          <cell r="F5754">
            <v>19.559999999999999</v>
          </cell>
          <cell r="G5754">
            <v>0.3</v>
          </cell>
          <cell r="I5754">
            <v>5.8700999999999999</v>
          </cell>
        </row>
        <row r="5755">
          <cell r="A5755">
            <v>98003</v>
          </cell>
          <cell r="B5755" t="str">
            <v>POSTE DE ENTRADA DE ENERGIA, DUPLO "T" - 7,5M/200DAN</v>
          </cell>
          <cell r="H5755" t="str">
            <v>UN</v>
          </cell>
          <cell r="J5755">
            <v>1049.76</v>
          </cell>
        </row>
        <row r="5756">
          <cell r="C5756">
            <v>1037</v>
          </cell>
          <cell r="D5756" t="str">
            <v>ELETROTÉCNICO MONTADOR (SGSP)</v>
          </cell>
          <cell r="E5756" t="str">
            <v>H</v>
          </cell>
          <cell r="F5756">
            <v>44.05</v>
          </cell>
          <cell r="G5756">
            <v>2</v>
          </cell>
          <cell r="I5756">
            <v>88.107600000000005</v>
          </cell>
        </row>
        <row r="5757">
          <cell r="C5757">
            <v>2041</v>
          </cell>
          <cell r="D5757" t="str">
            <v>ELETRICISTA (SGSP)</v>
          </cell>
          <cell r="E5757" t="str">
            <v>H</v>
          </cell>
          <cell r="F5757">
            <v>26.73</v>
          </cell>
          <cell r="G5757">
            <v>6</v>
          </cell>
          <cell r="I5757">
            <v>160.40309999999999</v>
          </cell>
        </row>
        <row r="5758">
          <cell r="C5758">
            <v>2044</v>
          </cell>
          <cell r="D5758" t="str">
            <v>AJUDANTE DE ELETRICISTA (SGSP)</v>
          </cell>
          <cell r="E5758" t="str">
            <v>H</v>
          </cell>
          <cell r="F5758">
            <v>19.559999999999999</v>
          </cell>
          <cell r="G5758">
            <v>12</v>
          </cell>
          <cell r="I5758">
            <v>234.80420000000001</v>
          </cell>
        </row>
        <row r="5759">
          <cell r="C5759">
            <v>58604</v>
          </cell>
          <cell r="D5759" t="str">
            <v>POSTE DE CONCRETO DUPLO T - H=7,50M - 200KG</v>
          </cell>
          <cell r="E5759" t="str">
            <v>Un</v>
          </cell>
          <cell r="F5759">
            <v>566.44000000000005</v>
          </cell>
          <cell r="G5759">
            <v>1</v>
          </cell>
          <cell r="I5759">
            <v>566.44000000000005</v>
          </cell>
        </row>
        <row r="5760">
          <cell r="A5760">
            <v>98004</v>
          </cell>
          <cell r="B5760" t="str">
            <v>POSTE DE ENTRADA DE ENERGIA, DUPLO "T" - 7,5M/300DAN</v>
          </cell>
          <cell r="H5760" t="str">
            <v>UN</v>
          </cell>
          <cell r="J5760">
            <v>1265.2</v>
          </cell>
        </row>
        <row r="5761">
          <cell r="C5761">
            <v>1037</v>
          </cell>
          <cell r="D5761" t="str">
            <v>ELETROTÉCNICO MONTADOR (SGSP)</v>
          </cell>
          <cell r="E5761" t="str">
            <v>H</v>
          </cell>
          <cell r="F5761">
            <v>44.05</v>
          </cell>
          <cell r="G5761">
            <v>2</v>
          </cell>
          <cell r="I5761">
            <v>88.107600000000005</v>
          </cell>
        </row>
        <row r="5762">
          <cell r="C5762">
            <v>2041</v>
          </cell>
          <cell r="D5762" t="str">
            <v>ELETRICISTA (SGSP)</v>
          </cell>
          <cell r="E5762" t="str">
            <v>H</v>
          </cell>
          <cell r="F5762">
            <v>26.73</v>
          </cell>
          <cell r="G5762">
            <v>6</v>
          </cell>
          <cell r="I5762">
            <v>160.40309999999999</v>
          </cell>
        </row>
        <row r="5763">
          <cell r="C5763">
            <v>2044</v>
          </cell>
          <cell r="D5763" t="str">
            <v>AJUDANTE DE ELETRICISTA (SGSP)</v>
          </cell>
          <cell r="E5763" t="str">
            <v>H</v>
          </cell>
          <cell r="F5763">
            <v>19.559999999999999</v>
          </cell>
          <cell r="G5763">
            <v>12</v>
          </cell>
          <cell r="I5763">
            <v>234.80420000000001</v>
          </cell>
        </row>
        <row r="5764">
          <cell r="C5764">
            <v>58606</v>
          </cell>
          <cell r="D5764" t="str">
            <v>POSTE DE CONCRETO DUPLO T - H=7,50M - 300KG</v>
          </cell>
          <cell r="E5764" t="str">
            <v>Un</v>
          </cell>
          <cell r="F5764">
            <v>781.88</v>
          </cell>
          <cell r="G5764">
            <v>1</v>
          </cell>
          <cell r="I5764">
            <v>781.88</v>
          </cell>
        </row>
        <row r="5765">
          <cell r="A5765">
            <v>98011</v>
          </cell>
          <cell r="B5765" t="str">
            <v>FORNECIMENTO E INSTALAÇÃO DE POSTE EM CONCRETO COM ALTURA LIVRE DE 18M, 1000DAN, ENGASTADO</v>
          </cell>
          <cell r="H5765" t="str">
            <v>UN</v>
          </cell>
          <cell r="J5765">
            <v>10738.54</v>
          </cell>
        </row>
        <row r="5766">
          <cell r="C5766">
            <v>1037</v>
          </cell>
          <cell r="D5766" t="str">
            <v>ELETROTÉCNICO MONTADOR (SGSP)</v>
          </cell>
          <cell r="E5766" t="str">
            <v>H</v>
          </cell>
          <cell r="F5766">
            <v>44.05</v>
          </cell>
          <cell r="G5766">
            <v>2</v>
          </cell>
          <cell r="I5766">
            <v>88.107600000000005</v>
          </cell>
        </row>
        <row r="5767">
          <cell r="C5767">
            <v>2041</v>
          </cell>
          <cell r="D5767" t="str">
            <v>ELETRICISTA (SGSP)</v>
          </cell>
          <cell r="E5767" t="str">
            <v>H</v>
          </cell>
          <cell r="F5767">
            <v>26.73</v>
          </cell>
          <cell r="G5767">
            <v>8</v>
          </cell>
          <cell r="I5767">
            <v>213.8708</v>
          </cell>
        </row>
        <row r="5768">
          <cell r="C5768">
            <v>2044</v>
          </cell>
          <cell r="D5768" t="str">
            <v>AJUDANTE DE ELETRICISTA (SGSP)</v>
          </cell>
          <cell r="E5768" t="str">
            <v>H</v>
          </cell>
          <cell r="F5768">
            <v>19.559999999999999</v>
          </cell>
          <cell r="G5768">
            <v>15</v>
          </cell>
          <cell r="I5768">
            <v>293.50529999999998</v>
          </cell>
        </row>
        <row r="5769">
          <cell r="C5769">
            <v>58635</v>
          </cell>
          <cell r="D5769" t="str">
            <v>POSTE DE CONCRETO COM ALTURA LIVRE DE 18M - 1000 DAN - CIRCULAR / DUPLO T</v>
          </cell>
          <cell r="E5769" t="str">
            <v>Un</v>
          </cell>
          <cell r="F5769">
            <v>9763.02</v>
          </cell>
          <cell r="G5769">
            <v>1</v>
          </cell>
          <cell r="I5769">
            <v>9763.02</v>
          </cell>
        </row>
        <row r="5770">
          <cell r="C5770">
            <v>94245</v>
          </cell>
          <cell r="D5770" t="str">
            <v>GUINDASTE HIDRÁULICO SOBRE PNEUS - 20/25 T</v>
          </cell>
          <cell r="E5770" t="str">
            <v>H</v>
          </cell>
          <cell r="F5770">
            <v>380.03</v>
          </cell>
          <cell r="G5770">
            <v>1</v>
          </cell>
          <cell r="I5770">
            <v>380.03199999999998</v>
          </cell>
        </row>
        <row r="5771">
          <cell r="A5771">
            <v>98018</v>
          </cell>
          <cell r="B5771" t="str">
            <v>TERMINAL OU CONECTOR DE PRESSÃO - PARA FIO ATÉ 6MM2</v>
          </cell>
          <cell r="H5771" t="str">
            <v>UN</v>
          </cell>
          <cell r="J5771">
            <v>16.72</v>
          </cell>
        </row>
        <row r="5772">
          <cell r="C5772">
            <v>2041</v>
          </cell>
          <cell r="D5772" t="str">
            <v>ELETRICISTA (SGSP)</v>
          </cell>
          <cell r="E5772" t="str">
            <v>H</v>
          </cell>
          <cell r="F5772">
            <v>26.73</v>
          </cell>
          <cell r="G5772">
            <v>0.25</v>
          </cell>
          <cell r="I5772">
            <v>6.6833999999999998</v>
          </cell>
        </row>
        <row r="5773">
          <cell r="C5773">
            <v>2044</v>
          </cell>
          <cell r="D5773" t="str">
            <v>AJUDANTE DE ELETRICISTA (SGSP)</v>
          </cell>
          <cell r="E5773" t="str">
            <v>H</v>
          </cell>
          <cell r="F5773">
            <v>19.559999999999999</v>
          </cell>
          <cell r="G5773">
            <v>0.25</v>
          </cell>
          <cell r="I5773">
            <v>4.8917000000000002</v>
          </cell>
        </row>
        <row r="5774">
          <cell r="C5774">
            <v>58004</v>
          </cell>
          <cell r="D5774" t="str">
            <v>TERMINAL DE PRESSÃO PARA CABO   6MM2</v>
          </cell>
          <cell r="E5774" t="str">
            <v>Un</v>
          </cell>
          <cell r="F5774">
            <v>5.14</v>
          </cell>
          <cell r="G5774">
            <v>1</v>
          </cell>
          <cell r="I5774">
            <v>5.14</v>
          </cell>
        </row>
        <row r="5775">
          <cell r="A5775">
            <v>98019</v>
          </cell>
          <cell r="B5775" t="str">
            <v>TERMINAL OU CONECTOR DE PRESSÃO - PARA CABO 10MM2</v>
          </cell>
          <cell r="H5775" t="str">
            <v>UN</v>
          </cell>
          <cell r="J5775">
            <v>19.579999999999998</v>
          </cell>
        </row>
        <row r="5776">
          <cell r="C5776">
            <v>2041</v>
          </cell>
          <cell r="D5776" t="str">
            <v>ELETRICISTA (SGSP)</v>
          </cell>
          <cell r="E5776" t="str">
            <v>H</v>
          </cell>
          <cell r="F5776">
            <v>26.73</v>
          </cell>
          <cell r="G5776">
            <v>0.3</v>
          </cell>
          <cell r="I5776">
            <v>8.0200999999999993</v>
          </cell>
        </row>
        <row r="5777">
          <cell r="C5777">
            <v>2044</v>
          </cell>
          <cell r="D5777" t="str">
            <v>AJUDANTE DE ELETRICISTA (SGSP)</v>
          </cell>
          <cell r="E5777" t="str">
            <v>H</v>
          </cell>
          <cell r="F5777">
            <v>19.559999999999999</v>
          </cell>
          <cell r="G5777">
            <v>0.3</v>
          </cell>
          <cell r="I5777">
            <v>5.8700999999999999</v>
          </cell>
        </row>
        <row r="5778">
          <cell r="C5778">
            <v>58005</v>
          </cell>
          <cell r="D5778" t="str">
            <v>TERMINAL DE PRESSÃO PARA CABO  10MM2</v>
          </cell>
          <cell r="E5778" t="str">
            <v>Un</v>
          </cell>
          <cell r="F5778">
            <v>5.69</v>
          </cell>
          <cell r="G5778">
            <v>1</v>
          </cell>
          <cell r="I5778">
            <v>5.69</v>
          </cell>
        </row>
        <row r="5779">
          <cell r="A5779">
            <v>98020</v>
          </cell>
          <cell r="B5779" t="str">
            <v>TERMINAL OU CONECTOR DE PRESSÃO - PARA CABO 16MM2</v>
          </cell>
          <cell r="H5779" t="str">
            <v>UN</v>
          </cell>
          <cell r="J5779">
            <v>21.57</v>
          </cell>
        </row>
        <row r="5780">
          <cell r="C5780">
            <v>2041</v>
          </cell>
          <cell r="D5780" t="str">
            <v>ELETRICISTA (SGSP)</v>
          </cell>
          <cell r="E5780" t="str">
            <v>H</v>
          </cell>
          <cell r="F5780">
            <v>26.73</v>
          </cell>
          <cell r="G5780">
            <v>0.3</v>
          </cell>
          <cell r="I5780">
            <v>8.0200999999999993</v>
          </cell>
        </row>
        <row r="5781">
          <cell r="C5781">
            <v>2044</v>
          </cell>
          <cell r="D5781" t="str">
            <v>AJUDANTE DE ELETRICISTA (SGSP)</v>
          </cell>
          <cell r="E5781" t="str">
            <v>H</v>
          </cell>
          <cell r="F5781">
            <v>19.559999999999999</v>
          </cell>
          <cell r="G5781">
            <v>0.3</v>
          </cell>
          <cell r="I5781">
            <v>5.8700999999999999</v>
          </cell>
        </row>
        <row r="5782">
          <cell r="C5782">
            <v>58006</v>
          </cell>
          <cell r="D5782" t="str">
            <v>TERMINAL DE PRESSÃO PARA CABO  16MM2</v>
          </cell>
          <cell r="E5782" t="str">
            <v>Un</v>
          </cell>
          <cell r="F5782">
            <v>7.68</v>
          </cell>
          <cell r="G5782">
            <v>1</v>
          </cell>
          <cell r="I5782">
            <v>7.68</v>
          </cell>
        </row>
        <row r="5783">
          <cell r="A5783">
            <v>98021</v>
          </cell>
          <cell r="B5783" t="str">
            <v>TERMINAL OU CONECTOR DE PRESSÃO - PARA CABO 25MM2</v>
          </cell>
          <cell r="H5783" t="str">
            <v>UN</v>
          </cell>
          <cell r="J5783">
            <v>21.94</v>
          </cell>
        </row>
        <row r="5784">
          <cell r="C5784">
            <v>2041</v>
          </cell>
          <cell r="D5784" t="str">
            <v>ELETRICISTA (SGSP)</v>
          </cell>
          <cell r="E5784" t="str">
            <v>H</v>
          </cell>
          <cell r="F5784">
            <v>26.73</v>
          </cell>
          <cell r="G5784">
            <v>0.3</v>
          </cell>
          <cell r="I5784">
            <v>8.0200999999999993</v>
          </cell>
        </row>
        <row r="5785">
          <cell r="C5785">
            <v>2044</v>
          </cell>
          <cell r="D5785" t="str">
            <v>AJUDANTE DE ELETRICISTA (SGSP)</v>
          </cell>
          <cell r="E5785" t="str">
            <v>H</v>
          </cell>
          <cell r="F5785">
            <v>19.559999999999999</v>
          </cell>
          <cell r="G5785">
            <v>0.3</v>
          </cell>
          <cell r="I5785">
            <v>5.8700999999999999</v>
          </cell>
        </row>
        <row r="5786">
          <cell r="C5786">
            <v>58007</v>
          </cell>
          <cell r="D5786" t="str">
            <v>TERMINAL DE PRESSÃO PARA CABO  25MM2</v>
          </cell>
          <cell r="E5786" t="str">
            <v>Un</v>
          </cell>
          <cell r="F5786">
            <v>8.0500000000000007</v>
          </cell>
          <cell r="G5786">
            <v>1</v>
          </cell>
          <cell r="I5786">
            <v>8.0500000000000007</v>
          </cell>
        </row>
        <row r="5787">
          <cell r="A5787">
            <v>98022</v>
          </cell>
          <cell r="B5787" t="str">
            <v>TERMINAL OU CONECTOR DE PRESSÃO - PARA CABO 35MM2</v>
          </cell>
          <cell r="H5787" t="str">
            <v>UN</v>
          </cell>
          <cell r="J5787">
            <v>22.5</v>
          </cell>
        </row>
        <row r="5788">
          <cell r="C5788">
            <v>2041</v>
          </cell>
          <cell r="D5788" t="str">
            <v>ELETRICISTA (SGSP)</v>
          </cell>
          <cell r="E5788" t="str">
            <v>H</v>
          </cell>
          <cell r="F5788">
            <v>26.73</v>
          </cell>
          <cell r="G5788">
            <v>0.3</v>
          </cell>
          <cell r="I5788">
            <v>8.0200999999999993</v>
          </cell>
        </row>
        <row r="5789">
          <cell r="C5789">
            <v>2044</v>
          </cell>
          <cell r="D5789" t="str">
            <v>AJUDANTE DE ELETRICISTA (SGSP)</v>
          </cell>
          <cell r="E5789" t="str">
            <v>H</v>
          </cell>
          <cell r="F5789">
            <v>19.559999999999999</v>
          </cell>
          <cell r="G5789">
            <v>0.3</v>
          </cell>
          <cell r="I5789">
            <v>5.8700999999999999</v>
          </cell>
        </row>
        <row r="5790">
          <cell r="C5790">
            <v>58008</v>
          </cell>
          <cell r="D5790" t="str">
            <v>TERMINAL DE PRESSÃO PARA CABO  35MM2</v>
          </cell>
          <cell r="E5790" t="str">
            <v>Un</v>
          </cell>
          <cell r="F5790">
            <v>8.61</v>
          </cell>
          <cell r="G5790">
            <v>1</v>
          </cell>
          <cell r="I5790">
            <v>8.61</v>
          </cell>
        </row>
        <row r="5791">
          <cell r="A5791">
            <v>98023</v>
          </cell>
          <cell r="B5791" t="str">
            <v>TERMINAL OU CONECTOR DE PRESSÃO - PARA CABO 50MM2</v>
          </cell>
          <cell r="H5791" t="str">
            <v>UN</v>
          </cell>
          <cell r="J5791">
            <v>32.11</v>
          </cell>
        </row>
        <row r="5792">
          <cell r="C5792">
            <v>2041</v>
          </cell>
          <cell r="D5792" t="str">
            <v>ELETRICISTA (SGSP)</v>
          </cell>
          <cell r="E5792" t="str">
            <v>H</v>
          </cell>
          <cell r="F5792">
            <v>26.73</v>
          </cell>
          <cell r="G5792">
            <v>0.4</v>
          </cell>
          <cell r="I5792">
            <v>10.6935</v>
          </cell>
        </row>
        <row r="5793">
          <cell r="C5793">
            <v>2044</v>
          </cell>
          <cell r="D5793" t="str">
            <v>AJUDANTE DE ELETRICISTA (SGSP)</v>
          </cell>
          <cell r="E5793" t="str">
            <v>H</v>
          </cell>
          <cell r="F5793">
            <v>19.559999999999999</v>
          </cell>
          <cell r="G5793">
            <v>0.4</v>
          </cell>
          <cell r="I5793">
            <v>7.8268000000000004</v>
          </cell>
        </row>
        <row r="5794">
          <cell r="C5794">
            <v>58009</v>
          </cell>
          <cell r="D5794" t="str">
            <v>TERMINAL DE PRESSÃO PARA CABO  50MM2</v>
          </cell>
          <cell r="E5794" t="str">
            <v>Un</v>
          </cell>
          <cell r="F5794">
            <v>13.59</v>
          </cell>
          <cell r="G5794">
            <v>1</v>
          </cell>
          <cell r="I5794">
            <v>13.59</v>
          </cell>
        </row>
        <row r="5795">
          <cell r="A5795">
            <v>98024</v>
          </cell>
          <cell r="B5795" t="str">
            <v>TERMINAL OU CONECTOR DE PRESSÃO - PARA CABO 70MM2</v>
          </cell>
          <cell r="H5795" t="str">
            <v>UN</v>
          </cell>
          <cell r="J5795">
            <v>31.83</v>
          </cell>
        </row>
        <row r="5796">
          <cell r="C5796">
            <v>2041</v>
          </cell>
          <cell r="D5796" t="str">
            <v>ELETRICISTA (SGSP)</v>
          </cell>
          <cell r="E5796" t="str">
            <v>H</v>
          </cell>
          <cell r="F5796">
            <v>26.73</v>
          </cell>
          <cell r="G5796">
            <v>0.4</v>
          </cell>
          <cell r="I5796">
            <v>10.6935</v>
          </cell>
        </row>
        <row r="5797">
          <cell r="C5797">
            <v>2044</v>
          </cell>
          <cell r="D5797" t="str">
            <v>AJUDANTE DE ELETRICISTA (SGSP)</v>
          </cell>
          <cell r="E5797" t="str">
            <v>H</v>
          </cell>
          <cell r="F5797">
            <v>19.559999999999999</v>
          </cell>
          <cell r="G5797">
            <v>0.4</v>
          </cell>
          <cell r="I5797">
            <v>7.8268000000000004</v>
          </cell>
        </row>
        <row r="5798">
          <cell r="C5798">
            <v>58010</v>
          </cell>
          <cell r="D5798" t="str">
            <v>TERMINAL DE PRESSÃO PARA CABO  70MM2</v>
          </cell>
          <cell r="E5798" t="str">
            <v>Un</v>
          </cell>
          <cell r="F5798">
            <v>13.31</v>
          </cell>
          <cell r="G5798">
            <v>1</v>
          </cell>
          <cell r="I5798">
            <v>13.31</v>
          </cell>
        </row>
        <row r="5799">
          <cell r="A5799">
            <v>98025</v>
          </cell>
          <cell r="B5799" t="str">
            <v>TERMINAL OU CONECTOR DE PRESSÃO - PARA CABO 95MM2</v>
          </cell>
          <cell r="H5799" t="str">
            <v>UN</v>
          </cell>
          <cell r="J5799">
            <v>39.43</v>
          </cell>
        </row>
        <row r="5800">
          <cell r="C5800">
            <v>2041</v>
          </cell>
          <cell r="D5800" t="str">
            <v>ELETRICISTA (SGSP)</v>
          </cell>
          <cell r="E5800" t="str">
            <v>H</v>
          </cell>
          <cell r="F5800">
            <v>26.73</v>
          </cell>
          <cell r="G5800">
            <v>0.4</v>
          </cell>
          <cell r="I5800">
            <v>10.6935</v>
          </cell>
        </row>
        <row r="5801">
          <cell r="C5801">
            <v>2044</v>
          </cell>
          <cell r="D5801" t="str">
            <v>AJUDANTE DE ELETRICISTA (SGSP)</v>
          </cell>
          <cell r="E5801" t="str">
            <v>H</v>
          </cell>
          <cell r="F5801">
            <v>19.559999999999999</v>
          </cell>
          <cell r="G5801">
            <v>0.4</v>
          </cell>
          <cell r="I5801">
            <v>7.8268000000000004</v>
          </cell>
        </row>
        <row r="5802">
          <cell r="C5802">
            <v>58011</v>
          </cell>
          <cell r="D5802" t="str">
            <v>TERMINAL DE PRESSÃO PARA CABO  95MM2</v>
          </cell>
          <cell r="E5802" t="str">
            <v>Un</v>
          </cell>
          <cell r="F5802">
            <v>20.91</v>
          </cell>
          <cell r="G5802">
            <v>1</v>
          </cell>
          <cell r="I5802">
            <v>20.91</v>
          </cell>
        </row>
        <row r="5803">
          <cell r="A5803">
            <v>98026</v>
          </cell>
          <cell r="B5803" t="str">
            <v>TERMINAL OU CONECTOR DE PRESSÃO - PARA CABO 120MM2</v>
          </cell>
          <cell r="H5803" t="str">
            <v>UN</v>
          </cell>
          <cell r="J5803">
            <v>51.06</v>
          </cell>
        </row>
        <row r="5804">
          <cell r="C5804">
            <v>2041</v>
          </cell>
          <cell r="D5804" t="str">
            <v>ELETRICISTA (SGSP)</v>
          </cell>
          <cell r="E5804" t="str">
            <v>H</v>
          </cell>
          <cell r="F5804">
            <v>26.73</v>
          </cell>
          <cell r="G5804">
            <v>0.5</v>
          </cell>
          <cell r="I5804">
            <v>13.366899999999999</v>
          </cell>
        </row>
        <row r="5805">
          <cell r="C5805">
            <v>2044</v>
          </cell>
          <cell r="D5805" t="str">
            <v>AJUDANTE DE ELETRICISTA (SGSP)</v>
          </cell>
          <cell r="E5805" t="str">
            <v>H</v>
          </cell>
          <cell r="F5805">
            <v>19.559999999999999</v>
          </cell>
          <cell r="G5805">
            <v>0.5</v>
          </cell>
          <cell r="I5805">
            <v>9.7835000000000001</v>
          </cell>
        </row>
        <row r="5806">
          <cell r="C5806">
            <v>58012</v>
          </cell>
          <cell r="D5806" t="str">
            <v>TERMINAL DE PRESSÃO PARA CABO 120MM2</v>
          </cell>
          <cell r="E5806" t="str">
            <v>Un</v>
          </cell>
          <cell r="F5806">
            <v>27.91</v>
          </cell>
          <cell r="G5806">
            <v>1</v>
          </cell>
          <cell r="I5806">
            <v>27.91</v>
          </cell>
        </row>
        <row r="5807">
          <cell r="A5807">
            <v>98027</v>
          </cell>
          <cell r="B5807" t="str">
            <v>TERMINAL OU CONECTOR DE PRESSÃO - PARA CABO 150MM2</v>
          </cell>
          <cell r="H5807" t="str">
            <v>UN</v>
          </cell>
          <cell r="J5807">
            <v>52.24</v>
          </cell>
        </row>
        <row r="5808">
          <cell r="C5808">
            <v>2041</v>
          </cell>
          <cell r="D5808" t="str">
            <v>ELETRICISTA (SGSP)</v>
          </cell>
          <cell r="E5808" t="str">
            <v>H</v>
          </cell>
          <cell r="F5808">
            <v>26.73</v>
          </cell>
          <cell r="G5808">
            <v>0.5</v>
          </cell>
          <cell r="I5808">
            <v>13.366899999999999</v>
          </cell>
        </row>
        <row r="5809">
          <cell r="C5809">
            <v>2044</v>
          </cell>
          <cell r="D5809" t="str">
            <v>AJUDANTE DE ELETRICISTA (SGSP)</v>
          </cell>
          <cell r="E5809" t="str">
            <v>H</v>
          </cell>
          <cell r="F5809">
            <v>19.559999999999999</v>
          </cell>
          <cell r="G5809">
            <v>0.5</v>
          </cell>
          <cell r="I5809">
            <v>9.7835000000000001</v>
          </cell>
        </row>
        <row r="5810">
          <cell r="C5810">
            <v>58013</v>
          </cell>
          <cell r="D5810" t="str">
            <v>TERMINAL DE PRESSÃO PARA CABO 150MM2</v>
          </cell>
          <cell r="E5810" t="str">
            <v>Un</v>
          </cell>
          <cell r="F5810">
            <v>29.09</v>
          </cell>
          <cell r="G5810">
            <v>1</v>
          </cell>
          <cell r="I5810">
            <v>29.09</v>
          </cell>
        </row>
        <row r="5811">
          <cell r="A5811">
            <v>98028</v>
          </cell>
          <cell r="B5811" t="str">
            <v>TERMINAL OU CONECTOR DE PRESSÃO - PARA CABO 185MM2</v>
          </cell>
          <cell r="H5811" t="str">
            <v>UN</v>
          </cell>
          <cell r="J5811">
            <v>63.52</v>
          </cell>
        </row>
        <row r="5812">
          <cell r="C5812">
            <v>2041</v>
          </cell>
          <cell r="D5812" t="str">
            <v>ELETRICISTA (SGSP)</v>
          </cell>
          <cell r="E5812" t="str">
            <v>H</v>
          </cell>
          <cell r="F5812">
            <v>26.73</v>
          </cell>
          <cell r="G5812">
            <v>0.5</v>
          </cell>
          <cell r="I5812">
            <v>13.366899999999999</v>
          </cell>
        </row>
        <row r="5813">
          <cell r="C5813">
            <v>2044</v>
          </cell>
          <cell r="D5813" t="str">
            <v>AJUDANTE DE ELETRICISTA (SGSP)</v>
          </cell>
          <cell r="E5813" t="str">
            <v>H</v>
          </cell>
          <cell r="F5813">
            <v>19.559999999999999</v>
          </cell>
          <cell r="G5813">
            <v>0.5</v>
          </cell>
          <cell r="I5813">
            <v>9.7835000000000001</v>
          </cell>
        </row>
        <row r="5814">
          <cell r="C5814">
            <v>58014</v>
          </cell>
          <cell r="D5814" t="str">
            <v>TERMINAL DE PRESSÃO PARA CABO 185MM2</v>
          </cell>
          <cell r="E5814" t="str">
            <v>Un</v>
          </cell>
          <cell r="F5814">
            <v>40.369999999999997</v>
          </cell>
          <cell r="G5814">
            <v>1</v>
          </cell>
          <cell r="I5814">
            <v>40.369999999999997</v>
          </cell>
        </row>
        <row r="5815">
          <cell r="A5815">
            <v>98029</v>
          </cell>
          <cell r="B5815" t="str">
            <v>TERMINAL OU CONECTOR DE PRESSÃO - PARA CABO 240MM2</v>
          </cell>
          <cell r="H5815" t="str">
            <v>UN</v>
          </cell>
          <cell r="J5815">
            <v>65.22</v>
          </cell>
        </row>
        <row r="5816">
          <cell r="C5816">
            <v>2041</v>
          </cell>
          <cell r="D5816" t="str">
            <v>ELETRICISTA (SGSP)</v>
          </cell>
          <cell r="E5816" t="str">
            <v>H</v>
          </cell>
          <cell r="F5816">
            <v>26.73</v>
          </cell>
          <cell r="G5816">
            <v>0.5</v>
          </cell>
          <cell r="I5816">
            <v>13.366899999999999</v>
          </cell>
        </row>
        <row r="5817">
          <cell r="C5817">
            <v>2044</v>
          </cell>
          <cell r="D5817" t="str">
            <v>AJUDANTE DE ELETRICISTA (SGSP)</v>
          </cell>
          <cell r="E5817" t="str">
            <v>H</v>
          </cell>
          <cell r="F5817">
            <v>19.559999999999999</v>
          </cell>
          <cell r="G5817">
            <v>0.5</v>
          </cell>
          <cell r="I5817">
            <v>9.7835000000000001</v>
          </cell>
        </row>
        <row r="5818">
          <cell r="C5818">
            <v>58015</v>
          </cell>
          <cell r="D5818" t="str">
            <v>TERMINAL DE PRESSÃO PARA CABO 240MM2</v>
          </cell>
          <cell r="E5818" t="str">
            <v>Un</v>
          </cell>
          <cell r="F5818">
            <v>42.07</v>
          </cell>
          <cell r="G5818">
            <v>1</v>
          </cell>
          <cell r="I5818">
            <v>42.07</v>
          </cell>
        </row>
        <row r="5819">
          <cell r="A5819">
            <v>98030</v>
          </cell>
          <cell r="B5819" t="str">
            <v>TERMINAL OU CONECTOR DE PRESSÃO - PARA CABO 300MM2</v>
          </cell>
          <cell r="H5819" t="str">
            <v>UN</v>
          </cell>
          <cell r="J5819">
            <v>74.209999999999994</v>
          </cell>
        </row>
        <row r="5820">
          <cell r="C5820">
            <v>2041</v>
          </cell>
          <cell r="D5820" t="str">
            <v>ELETRICISTA (SGSP)</v>
          </cell>
          <cell r="E5820" t="str">
            <v>H</v>
          </cell>
          <cell r="F5820">
            <v>26.73</v>
          </cell>
          <cell r="G5820">
            <v>0.5</v>
          </cell>
          <cell r="I5820">
            <v>13.366899999999999</v>
          </cell>
        </row>
        <row r="5821">
          <cell r="C5821">
            <v>2044</v>
          </cell>
          <cell r="D5821" t="str">
            <v>AJUDANTE DE ELETRICISTA (SGSP)</v>
          </cell>
          <cell r="E5821" t="str">
            <v>H</v>
          </cell>
          <cell r="F5821">
            <v>19.559999999999999</v>
          </cell>
          <cell r="G5821">
            <v>0.5</v>
          </cell>
          <cell r="I5821">
            <v>9.7835000000000001</v>
          </cell>
        </row>
        <row r="5822">
          <cell r="C5822">
            <v>58016</v>
          </cell>
          <cell r="D5822" t="str">
            <v>TERMINAL DE PRESSÃO PARA CABO 300MM2</v>
          </cell>
          <cell r="E5822" t="str">
            <v>Un</v>
          </cell>
          <cell r="F5822">
            <v>51.06</v>
          </cell>
          <cell r="G5822">
            <v>1</v>
          </cell>
          <cell r="I5822">
            <v>51.06</v>
          </cell>
        </row>
        <row r="5823">
          <cell r="A5823">
            <v>98201</v>
          </cell>
          <cell r="B5823" t="str">
            <v>INTERRUPTOR SIMPLES - 1 TECLA</v>
          </cell>
          <cell r="H5823" t="str">
            <v>UN</v>
          </cell>
          <cell r="J5823">
            <v>17.47</v>
          </cell>
        </row>
        <row r="5824">
          <cell r="C5824">
            <v>2041</v>
          </cell>
          <cell r="D5824" t="str">
            <v>ELETRICISTA (SGSP)</v>
          </cell>
          <cell r="E5824" t="str">
            <v>H</v>
          </cell>
          <cell r="F5824">
            <v>26.73</v>
          </cell>
          <cell r="G5824">
            <v>0.25</v>
          </cell>
          <cell r="I5824">
            <v>6.6833999999999998</v>
          </cell>
        </row>
        <row r="5825">
          <cell r="C5825">
            <v>2044</v>
          </cell>
          <cell r="D5825" t="str">
            <v>AJUDANTE DE ELETRICISTA (SGSP)</v>
          </cell>
          <cell r="E5825" t="str">
            <v>H</v>
          </cell>
          <cell r="F5825">
            <v>19.559999999999999</v>
          </cell>
          <cell r="G5825">
            <v>0.15</v>
          </cell>
          <cell r="I5825">
            <v>2.9350000000000001</v>
          </cell>
        </row>
        <row r="5826">
          <cell r="C5826">
            <v>55230</v>
          </cell>
          <cell r="D5826" t="str">
            <v>INTERRUPTOR SIMPLES - 1 TECLA - SEM PLACA / ESPELHO</v>
          </cell>
          <cell r="E5826" t="str">
            <v>Un</v>
          </cell>
          <cell r="F5826">
            <v>7.85</v>
          </cell>
          <cell r="G5826">
            <v>1</v>
          </cell>
          <cell r="I5826">
            <v>7.85</v>
          </cell>
        </row>
        <row r="5827">
          <cell r="A5827">
            <v>98202</v>
          </cell>
          <cell r="B5827" t="str">
            <v>INTERRUPTOR SIMPLES - 2 TECLAS</v>
          </cell>
          <cell r="H5827" t="str">
            <v>UN</v>
          </cell>
          <cell r="J5827">
            <v>25.59</v>
          </cell>
        </row>
        <row r="5828">
          <cell r="C5828">
            <v>2041</v>
          </cell>
          <cell r="D5828" t="str">
            <v>ELETRICISTA (SGSP)</v>
          </cell>
          <cell r="E5828" t="str">
            <v>H</v>
          </cell>
          <cell r="F5828">
            <v>26.73</v>
          </cell>
          <cell r="G5828">
            <v>0.3</v>
          </cell>
          <cell r="I5828">
            <v>8.0200999999999993</v>
          </cell>
        </row>
        <row r="5829">
          <cell r="C5829">
            <v>2044</v>
          </cell>
          <cell r="D5829" t="str">
            <v>AJUDANTE DE ELETRICISTA (SGSP)</v>
          </cell>
          <cell r="E5829" t="str">
            <v>H</v>
          </cell>
          <cell r="F5829">
            <v>19.559999999999999</v>
          </cell>
          <cell r="G5829">
            <v>0.2</v>
          </cell>
          <cell r="I5829">
            <v>3.9134000000000002</v>
          </cell>
        </row>
        <row r="5830">
          <cell r="C5830">
            <v>55235</v>
          </cell>
          <cell r="D5830" t="str">
            <v>INTERRUPTOR SIMPLES - 2 TECLAS - SEM PLACA /  ESPELHO</v>
          </cell>
          <cell r="E5830" t="str">
            <v>Un</v>
          </cell>
          <cell r="F5830">
            <v>13.66</v>
          </cell>
          <cell r="G5830">
            <v>1</v>
          </cell>
          <cell r="I5830">
            <v>13.66</v>
          </cell>
        </row>
        <row r="5831">
          <cell r="A5831">
            <v>98203</v>
          </cell>
          <cell r="B5831" t="str">
            <v>INTERRUPTOR SIMPLES - 3 TECLAS</v>
          </cell>
          <cell r="H5831" t="str">
            <v>UN</v>
          </cell>
          <cell r="J5831">
            <v>39.619999999999997</v>
          </cell>
        </row>
        <row r="5832">
          <cell r="C5832">
            <v>2041</v>
          </cell>
          <cell r="D5832" t="str">
            <v>ELETRICISTA (SGSP)</v>
          </cell>
          <cell r="E5832" t="str">
            <v>H</v>
          </cell>
          <cell r="F5832">
            <v>26.73</v>
          </cell>
          <cell r="G5832">
            <v>0.35</v>
          </cell>
          <cell r="I5832">
            <v>9.3567999999999998</v>
          </cell>
        </row>
        <row r="5833">
          <cell r="C5833">
            <v>2044</v>
          </cell>
          <cell r="D5833" t="str">
            <v>AJUDANTE DE ELETRICISTA (SGSP)</v>
          </cell>
          <cell r="E5833" t="str">
            <v>H</v>
          </cell>
          <cell r="F5833">
            <v>19.559999999999999</v>
          </cell>
          <cell r="G5833">
            <v>0.25</v>
          </cell>
          <cell r="I5833">
            <v>4.8917000000000002</v>
          </cell>
        </row>
        <row r="5834">
          <cell r="C5834">
            <v>55240</v>
          </cell>
          <cell r="D5834" t="str">
            <v>INTERRUPTOR SIMPLES - 3 TECLAS - SEM PLACA / ESPELHO</v>
          </cell>
          <cell r="E5834" t="str">
            <v>Un</v>
          </cell>
          <cell r="F5834">
            <v>25.37</v>
          </cell>
          <cell r="G5834">
            <v>1</v>
          </cell>
          <cell r="I5834">
            <v>25.37</v>
          </cell>
        </row>
        <row r="5835">
          <cell r="A5835">
            <v>98204</v>
          </cell>
          <cell r="B5835" t="str">
            <v>INTERRUPTOR SIMPLES BIPOLAR - 1 TECLA</v>
          </cell>
          <cell r="H5835" t="str">
            <v>UN</v>
          </cell>
          <cell r="J5835">
            <v>42.91</v>
          </cell>
        </row>
        <row r="5836">
          <cell r="C5836">
            <v>2041</v>
          </cell>
          <cell r="D5836" t="str">
            <v>ELETRICISTA (SGSP)</v>
          </cell>
          <cell r="E5836" t="str">
            <v>H</v>
          </cell>
          <cell r="F5836">
            <v>26.73</v>
          </cell>
          <cell r="G5836">
            <v>0.35</v>
          </cell>
          <cell r="I5836">
            <v>9.3567999999999998</v>
          </cell>
        </row>
        <row r="5837">
          <cell r="C5837">
            <v>2044</v>
          </cell>
          <cell r="D5837" t="str">
            <v>AJUDANTE DE ELETRICISTA (SGSP)</v>
          </cell>
          <cell r="E5837" t="str">
            <v>H</v>
          </cell>
          <cell r="F5837">
            <v>19.559999999999999</v>
          </cell>
          <cell r="G5837">
            <v>0.35</v>
          </cell>
          <cell r="I5837">
            <v>6.8483999999999998</v>
          </cell>
        </row>
        <row r="5838">
          <cell r="C5838">
            <v>55245</v>
          </cell>
          <cell r="D5838" t="str">
            <v>INTERRUPTOR SIMPLES BIPOLAR - 1 TECLA - SEM PLACA /  ESPELHO</v>
          </cell>
          <cell r="E5838" t="str">
            <v>Un</v>
          </cell>
          <cell r="F5838">
            <v>26.7</v>
          </cell>
          <cell r="G5838">
            <v>1</v>
          </cell>
          <cell r="I5838">
            <v>26.7</v>
          </cell>
        </row>
        <row r="5839">
          <cell r="A5839">
            <v>98205</v>
          </cell>
          <cell r="B5839" t="str">
            <v>INTERRUPTOR PARALELO - 1 TECLA</v>
          </cell>
          <cell r="H5839" t="str">
            <v>UN</v>
          </cell>
          <cell r="J5839">
            <v>20.27</v>
          </cell>
        </row>
        <row r="5840">
          <cell r="C5840">
            <v>2041</v>
          </cell>
          <cell r="D5840" t="str">
            <v>ELETRICISTA (SGSP)</v>
          </cell>
          <cell r="E5840" t="str">
            <v>H</v>
          </cell>
          <cell r="F5840">
            <v>26.73</v>
          </cell>
          <cell r="G5840">
            <v>0.25</v>
          </cell>
          <cell r="I5840">
            <v>6.6833999999999998</v>
          </cell>
        </row>
        <row r="5841">
          <cell r="C5841">
            <v>2044</v>
          </cell>
          <cell r="D5841" t="str">
            <v>AJUDANTE DE ELETRICISTA (SGSP)</v>
          </cell>
          <cell r="E5841" t="str">
            <v>H</v>
          </cell>
          <cell r="F5841">
            <v>19.559999999999999</v>
          </cell>
          <cell r="G5841">
            <v>0.15</v>
          </cell>
          <cell r="I5841">
            <v>2.9350000000000001</v>
          </cell>
        </row>
        <row r="5842">
          <cell r="C5842">
            <v>55220</v>
          </cell>
          <cell r="D5842" t="str">
            <v>INTERRUPTOR PARALELO - 1 TECLA - SEM PLACA / ESPELHO</v>
          </cell>
          <cell r="E5842" t="str">
            <v>Un</v>
          </cell>
          <cell r="F5842">
            <v>10.65</v>
          </cell>
          <cell r="G5842">
            <v>1</v>
          </cell>
          <cell r="I5842">
            <v>10.65</v>
          </cell>
        </row>
        <row r="5843">
          <cell r="A5843">
            <v>98206</v>
          </cell>
          <cell r="B5843" t="str">
            <v>ESPELHO PLÁSTICO - 3"X3"</v>
          </cell>
          <cell r="H5843" t="str">
            <v>UN</v>
          </cell>
          <cell r="J5843">
            <v>4.01</v>
          </cell>
        </row>
        <row r="5844">
          <cell r="C5844">
            <v>2044</v>
          </cell>
          <cell r="D5844" t="str">
            <v>AJUDANTE DE ELETRICISTA (SGSP)</v>
          </cell>
          <cell r="E5844" t="str">
            <v>H</v>
          </cell>
          <cell r="F5844">
            <v>19.559999999999999</v>
          </cell>
          <cell r="G5844">
            <v>0.1</v>
          </cell>
          <cell r="I5844">
            <v>1.9567000000000001</v>
          </cell>
        </row>
        <row r="5845">
          <cell r="C5845">
            <v>55212</v>
          </cell>
          <cell r="D5845" t="str">
            <v>ESPELHO PLÁSTICO - 3"X3"</v>
          </cell>
          <cell r="E5845" t="str">
            <v>Un</v>
          </cell>
          <cell r="F5845">
            <v>2.0499999999999998</v>
          </cell>
          <cell r="G5845">
            <v>1</v>
          </cell>
          <cell r="I5845">
            <v>2.0499999999999998</v>
          </cell>
        </row>
        <row r="5846">
          <cell r="A5846">
            <v>98207</v>
          </cell>
          <cell r="B5846" t="str">
            <v>ESPELHO PLÁSTICO - 4"X2"</v>
          </cell>
          <cell r="H5846" t="str">
            <v>UN</v>
          </cell>
          <cell r="J5846">
            <v>4.93</v>
          </cell>
        </row>
        <row r="5847">
          <cell r="C5847">
            <v>2044</v>
          </cell>
          <cell r="D5847" t="str">
            <v>AJUDANTE DE ELETRICISTA (SGSP)</v>
          </cell>
          <cell r="E5847" t="str">
            <v>H</v>
          </cell>
          <cell r="F5847">
            <v>19.559999999999999</v>
          </cell>
          <cell r="G5847">
            <v>0.1</v>
          </cell>
          <cell r="I5847">
            <v>1.9567000000000001</v>
          </cell>
        </row>
        <row r="5848">
          <cell r="C5848">
            <v>55210</v>
          </cell>
          <cell r="D5848" t="str">
            <v xml:space="preserve">ESPELHO PLÁSTICO - 4"X2"                               </v>
          </cell>
          <cell r="E5848" t="str">
            <v>Un</v>
          </cell>
          <cell r="F5848">
            <v>2.97</v>
          </cell>
          <cell r="G5848">
            <v>1</v>
          </cell>
          <cell r="I5848">
            <v>2.97</v>
          </cell>
        </row>
        <row r="5849">
          <cell r="A5849">
            <v>98208</v>
          </cell>
          <cell r="B5849" t="str">
            <v>ESPELHO PLÁSTICO - 4"X4"</v>
          </cell>
          <cell r="H5849" t="str">
            <v>UN</v>
          </cell>
          <cell r="J5849">
            <v>11.01</v>
          </cell>
        </row>
        <row r="5850">
          <cell r="C5850">
            <v>2044</v>
          </cell>
          <cell r="D5850" t="str">
            <v>AJUDANTE DE ELETRICISTA (SGSP)</v>
          </cell>
          <cell r="E5850" t="str">
            <v>H</v>
          </cell>
          <cell r="F5850">
            <v>19.559999999999999</v>
          </cell>
          <cell r="G5850">
            <v>0.1</v>
          </cell>
          <cell r="I5850">
            <v>1.9567000000000001</v>
          </cell>
        </row>
        <row r="5851">
          <cell r="C5851">
            <v>55211</v>
          </cell>
          <cell r="D5851" t="str">
            <v>ESPELHO PLÁSTICO - 4"X4"</v>
          </cell>
          <cell r="E5851" t="str">
            <v>Un</v>
          </cell>
          <cell r="F5851">
            <v>9.0500000000000007</v>
          </cell>
          <cell r="G5851">
            <v>1</v>
          </cell>
          <cell r="I5851">
            <v>9.0500000000000007</v>
          </cell>
        </row>
        <row r="5852">
          <cell r="A5852">
            <v>98209</v>
          </cell>
          <cell r="B5852" t="str">
            <v>TOMADA PARA TELEFONE DE 4 POLOS PADRÃO TELEBRÁS</v>
          </cell>
          <cell r="H5852" t="str">
            <v>UN</v>
          </cell>
          <cell r="J5852">
            <v>20.38</v>
          </cell>
        </row>
        <row r="5853">
          <cell r="C5853">
            <v>2041</v>
          </cell>
          <cell r="D5853" t="str">
            <v>ELETRICISTA (SGSP)</v>
          </cell>
          <cell r="E5853" t="str">
            <v>H</v>
          </cell>
          <cell r="F5853">
            <v>26.73</v>
          </cell>
          <cell r="G5853">
            <v>0.25</v>
          </cell>
          <cell r="I5853">
            <v>6.6833999999999998</v>
          </cell>
        </row>
        <row r="5854">
          <cell r="C5854">
            <v>2044</v>
          </cell>
          <cell r="D5854" t="str">
            <v>AJUDANTE DE ELETRICISTA (SGSP)</v>
          </cell>
          <cell r="E5854" t="str">
            <v>H</v>
          </cell>
          <cell r="F5854">
            <v>19.559999999999999</v>
          </cell>
          <cell r="G5854">
            <v>0.25</v>
          </cell>
          <cell r="I5854">
            <v>4.8917000000000002</v>
          </cell>
        </row>
        <row r="5855">
          <cell r="C5855">
            <v>55251</v>
          </cell>
          <cell r="D5855" t="str">
            <v>TOMADA P/ TELEFONE 4P PADRÃO TELEBRAS</v>
          </cell>
          <cell r="E5855" t="str">
            <v>Un</v>
          </cell>
          <cell r="F5855">
            <v>8.8000000000000007</v>
          </cell>
          <cell r="G5855">
            <v>1</v>
          </cell>
          <cell r="I5855">
            <v>8.8000000000000007</v>
          </cell>
        </row>
        <row r="5856">
          <cell r="A5856">
            <v>98210</v>
          </cell>
          <cell r="B5856" t="str">
            <v>TOMADA SIMPLES DE EMBUTIR - 110/220V</v>
          </cell>
          <cell r="H5856" t="str">
            <v>UN</v>
          </cell>
          <cell r="J5856">
            <v>19.5</v>
          </cell>
        </row>
        <row r="5857">
          <cell r="C5857">
            <v>2041</v>
          </cell>
          <cell r="D5857" t="str">
            <v>ELETRICISTA (SGSP)</v>
          </cell>
          <cell r="E5857" t="str">
            <v>H</v>
          </cell>
          <cell r="F5857">
            <v>26.73</v>
          </cell>
          <cell r="G5857">
            <v>0.25</v>
          </cell>
          <cell r="I5857">
            <v>6.6833999999999998</v>
          </cell>
        </row>
        <row r="5858">
          <cell r="C5858">
            <v>2044</v>
          </cell>
          <cell r="D5858" t="str">
            <v>AJUDANTE DE ELETRICISTA (SGSP)</v>
          </cell>
          <cell r="E5858" t="str">
            <v>H</v>
          </cell>
          <cell r="F5858">
            <v>19.559999999999999</v>
          </cell>
          <cell r="G5858">
            <v>0.15</v>
          </cell>
          <cell r="I5858">
            <v>2.9350000000000001</v>
          </cell>
        </row>
        <row r="5859">
          <cell r="C5859">
            <v>55255</v>
          </cell>
          <cell r="D5859" t="str">
            <v>TOMADA ELÉTRICA SIMPLES DE EMBUTIR, DE 10A OU 20A, SEM PLACA - CONFORME NBR 14136</v>
          </cell>
          <cell r="E5859" t="str">
            <v>Un</v>
          </cell>
          <cell r="F5859">
            <v>9.8800000000000008</v>
          </cell>
          <cell r="G5859">
            <v>1</v>
          </cell>
          <cell r="I5859">
            <v>9.8800000000000008</v>
          </cell>
        </row>
        <row r="5860">
          <cell r="A5860">
            <v>98212</v>
          </cell>
          <cell r="B5860" t="str">
            <v>TOMADA SIMPLES DE EMBUTIR - PARA PISO</v>
          </cell>
          <cell r="H5860" t="str">
            <v>UN</v>
          </cell>
          <cell r="J5860">
            <v>50.07</v>
          </cell>
        </row>
        <row r="5861">
          <cell r="C5861">
            <v>2041</v>
          </cell>
          <cell r="D5861" t="str">
            <v>ELETRICISTA (SGSP)</v>
          </cell>
          <cell r="E5861" t="str">
            <v>H</v>
          </cell>
          <cell r="F5861">
            <v>26.73</v>
          </cell>
          <cell r="G5861">
            <v>0.25</v>
          </cell>
          <cell r="I5861">
            <v>6.6833999999999998</v>
          </cell>
        </row>
        <row r="5862">
          <cell r="C5862">
            <v>2044</v>
          </cell>
          <cell r="D5862" t="str">
            <v>AJUDANTE DE ELETRICISTA (SGSP)</v>
          </cell>
          <cell r="E5862" t="str">
            <v>H</v>
          </cell>
          <cell r="F5862">
            <v>19.559999999999999</v>
          </cell>
          <cell r="G5862">
            <v>0.25</v>
          </cell>
          <cell r="I5862">
            <v>4.8917000000000002</v>
          </cell>
        </row>
        <row r="5863">
          <cell r="C5863">
            <v>55250</v>
          </cell>
          <cell r="D5863" t="str">
            <v>TOMADA PARA PISO COMPLETA, DE 10A OU 20A,CONFORME NBR 14136</v>
          </cell>
          <cell r="E5863" t="str">
            <v>Un</v>
          </cell>
          <cell r="F5863">
            <v>38.49</v>
          </cell>
          <cell r="G5863">
            <v>1</v>
          </cell>
          <cell r="I5863">
            <v>38.49</v>
          </cell>
        </row>
        <row r="5864">
          <cell r="A5864">
            <v>98213</v>
          </cell>
          <cell r="B5864" t="str">
            <v>TOMADA 3P+T 30A - 440V</v>
          </cell>
          <cell r="H5864" t="str">
            <v>UN</v>
          </cell>
          <cell r="J5864">
            <v>120.6</v>
          </cell>
        </row>
        <row r="5865">
          <cell r="C5865">
            <v>2041</v>
          </cell>
          <cell r="D5865" t="str">
            <v>ELETRICISTA (SGSP)</v>
          </cell>
          <cell r="E5865" t="str">
            <v>H</v>
          </cell>
          <cell r="F5865">
            <v>26.73</v>
          </cell>
          <cell r="G5865">
            <v>0.45</v>
          </cell>
          <cell r="I5865">
            <v>12.030200000000001</v>
          </cell>
        </row>
        <row r="5866">
          <cell r="C5866">
            <v>2044</v>
          </cell>
          <cell r="D5866" t="str">
            <v>AJUDANTE DE ELETRICISTA (SGSP)</v>
          </cell>
          <cell r="E5866" t="str">
            <v>H</v>
          </cell>
          <cell r="F5866">
            <v>19.559999999999999</v>
          </cell>
          <cell r="G5866">
            <v>0.45</v>
          </cell>
          <cell r="I5866">
            <v>8.8050999999999995</v>
          </cell>
        </row>
        <row r="5867">
          <cell r="C5867">
            <v>55252</v>
          </cell>
          <cell r="D5867" t="str">
            <v>TOMADA 3P+T 30A - 440V</v>
          </cell>
          <cell r="E5867" t="str">
            <v>Un</v>
          </cell>
          <cell r="F5867">
            <v>99.76</v>
          </cell>
          <cell r="G5867">
            <v>1</v>
          </cell>
          <cell r="I5867">
            <v>99.76</v>
          </cell>
        </row>
        <row r="5868">
          <cell r="A5868">
            <v>98214</v>
          </cell>
          <cell r="B5868" t="str">
            <v>TOMADA 3P+T 32A - 600/690V TIPO INDUSTRIAL</v>
          </cell>
          <cell r="H5868" t="str">
            <v>UN</v>
          </cell>
          <cell r="J5868">
            <v>242.46</v>
          </cell>
        </row>
        <row r="5869">
          <cell r="C5869">
            <v>2041</v>
          </cell>
          <cell r="D5869" t="str">
            <v>ELETRICISTA (SGSP)</v>
          </cell>
          <cell r="E5869" t="str">
            <v>H</v>
          </cell>
          <cell r="F5869">
            <v>26.73</v>
          </cell>
          <cell r="G5869">
            <v>0.55000000000000004</v>
          </cell>
          <cell r="I5869">
            <v>14.7036</v>
          </cell>
        </row>
        <row r="5870">
          <cell r="C5870">
            <v>2044</v>
          </cell>
          <cell r="D5870" t="str">
            <v>AJUDANTE DE ELETRICISTA (SGSP)</v>
          </cell>
          <cell r="E5870" t="str">
            <v>H</v>
          </cell>
          <cell r="F5870">
            <v>19.559999999999999</v>
          </cell>
          <cell r="G5870">
            <v>0.55000000000000004</v>
          </cell>
          <cell r="I5870">
            <v>10.761799999999999</v>
          </cell>
        </row>
        <row r="5871">
          <cell r="C5871">
            <v>55253</v>
          </cell>
          <cell r="D5871" t="str">
            <v>TOMADA 3P+T 32A -  600/690V - TIPO INDUSTRIAL</v>
          </cell>
          <cell r="E5871" t="str">
            <v>Un</v>
          </cell>
          <cell r="F5871">
            <v>216.99</v>
          </cell>
          <cell r="G5871">
            <v>1</v>
          </cell>
          <cell r="I5871">
            <v>216.99</v>
          </cell>
        </row>
        <row r="5872">
          <cell r="A5872">
            <v>98215</v>
          </cell>
          <cell r="B5872" t="str">
            <v>TOMADA 3P+T 63A - 600/690V TIPO INDUSTRIAL</v>
          </cell>
          <cell r="H5872" t="str">
            <v>UN</v>
          </cell>
          <cell r="J5872">
            <v>627.47</v>
          </cell>
        </row>
        <row r="5873">
          <cell r="C5873">
            <v>2041</v>
          </cell>
          <cell r="D5873" t="str">
            <v>ELETRICISTA (SGSP)</v>
          </cell>
          <cell r="E5873" t="str">
            <v>H</v>
          </cell>
          <cell r="F5873">
            <v>26.73</v>
          </cell>
          <cell r="G5873">
            <v>1.1000000000000001</v>
          </cell>
          <cell r="I5873">
            <v>29.4072</v>
          </cell>
        </row>
        <row r="5874">
          <cell r="C5874">
            <v>2044</v>
          </cell>
          <cell r="D5874" t="str">
            <v>AJUDANTE DE ELETRICISTA (SGSP)</v>
          </cell>
          <cell r="E5874" t="str">
            <v>H</v>
          </cell>
          <cell r="F5874">
            <v>19.559999999999999</v>
          </cell>
          <cell r="G5874">
            <v>1.1000000000000001</v>
          </cell>
          <cell r="I5874">
            <v>21.523700000000002</v>
          </cell>
        </row>
        <row r="5875">
          <cell r="C5875">
            <v>55254</v>
          </cell>
          <cell r="D5875" t="str">
            <v>TOMADA 3P+T 63A - 600/690V - TIPO INDUSTRIAL</v>
          </cell>
          <cell r="E5875" t="str">
            <v>Un</v>
          </cell>
          <cell r="F5875">
            <v>576.54</v>
          </cell>
          <cell r="G5875">
            <v>1</v>
          </cell>
          <cell r="I5875">
            <v>576.54</v>
          </cell>
        </row>
        <row r="5876">
          <cell r="A5876">
            <v>98216</v>
          </cell>
          <cell r="B5876" t="str">
            <v>BOTÃO PARA CAMPAINHA - USO AO TEMPO</v>
          </cell>
          <cell r="H5876" t="str">
            <v>UN</v>
          </cell>
          <cell r="J5876">
            <v>23.93</v>
          </cell>
        </row>
        <row r="5877">
          <cell r="C5877">
            <v>2041</v>
          </cell>
          <cell r="D5877" t="str">
            <v>ELETRICISTA (SGSP)</v>
          </cell>
          <cell r="E5877" t="str">
            <v>H</v>
          </cell>
          <cell r="F5877">
            <v>26.73</v>
          </cell>
          <cell r="G5877">
            <v>0.25</v>
          </cell>
          <cell r="I5877">
            <v>6.6833999999999998</v>
          </cell>
        </row>
        <row r="5878">
          <cell r="C5878">
            <v>2044</v>
          </cell>
          <cell r="D5878" t="str">
            <v>AJUDANTE DE ELETRICISTA (SGSP)</v>
          </cell>
          <cell r="E5878" t="str">
            <v>H</v>
          </cell>
          <cell r="F5878">
            <v>19.559999999999999</v>
          </cell>
          <cell r="G5878">
            <v>0.15</v>
          </cell>
          <cell r="I5878">
            <v>2.9350000000000001</v>
          </cell>
        </row>
        <row r="5879">
          <cell r="C5879">
            <v>55201</v>
          </cell>
          <cell r="D5879" t="str">
            <v>BOTÃO PARA CAMPAINHA, COMPLETO C/ ESPELHO</v>
          </cell>
          <cell r="E5879" t="str">
            <v>Un</v>
          </cell>
          <cell r="F5879">
            <v>14.31</v>
          </cell>
          <cell r="G5879">
            <v>1</v>
          </cell>
          <cell r="I5879">
            <v>14.31</v>
          </cell>
        </row>
        <row r="5880">
          <cell r="A5880">
            <v>98217</v>
          </cell>
          <cell r="B5880" t="str">
            <v>CIGARRA DE SOBREPOR, TIPO COLEGIAL</v>
          </cell>
          <cell r="H5880" t="str">
            <v>UN</v>
          </cell>
          <cell r="J5880">
            <v>119.59</v>
          </cell>
        </row>
        <row r="5881">
          <cell r="C5881">
            <v>2041</v>
          </cell>
          <cell r="D5881" t="str">
            <v>ELETRICISTA (SGSP)</v>
          </cell>
          <cell r="E5881" t="str">
            <v>H</v>
          </cell>
          <cell r="F5881">
            <v>26.73</v>
          </cell>
          <cell r="G5881">
            <v>0.5</v>
          </cell>
          <cell r="I5881">
            <v>13.366899999999999</v>
          </cell>
        </row>
        <row r="5882">
          <cell r="C5882">
            <v>2044</v>
          </cell>
          <cell r="D5882" t="str">
            <v>AJUDANTE DE ELETRICISTA (SGSP)</v>
          </cell>
          <cell r="E5882" t="str">
            <v>H</v>
          </cell>
          <cell r="F5882">
            <v>19.559999999999999</v>
          </cell>
          <cell r="G5882">
            <v>0.5</v>
          </cell>
          <cell r="I5882">
            <v>9.7835000000000001</v>
          </cell>
        </row>
        <row r="5883">
          <cell r="C5883">
            <v>59025</v>
          </cell>
          <cell r="D5883" t="str">
            <v>CIGARRA DE SOBREPOR; TIPO COLEGIAL</v>
          </cell>
          <cell r="E5883" t="str">
            <v>Un</v>
          </cell>
          <cell r="F5883">
            <v>96.44</v>
          </cell>
          <cell r="G5883">
            <v>1</v>
          </cell>
          <cell r="I5883">
            <v>96.44</v>
          </cell>
        </row>
        <row r="5884">
          <cell r="A5884">
            <v>98218</v>
          </cell>
          <cell r="B5884" t="str">
            <v>TOMADA SIMPLES, 2P+T, 20A</v>
          </cell>
          <cell r="H5884" t="str">
            <v>UN</v>
          </cell>
          <cell r="J5884">
            <v>19.5</v>
          </cell>
        </row>
        <row r="5885">
          <cell r="C5885">
            <v>2041</v>
          </cell>
          <cell r="D5885" t="str">
            <v>ELETRICISTA (SGSP)</v>
          </cell>
          <cell r="E5885" t="str">
            <v>H</v>
          </cell>
          <cell r="F5885">
            <v>26.73</v>
          </cell>
          <cell r="G5885">
            <v>0.25</v>
          </cell>
          <cell r="I5885">
            <v>6.6833999999999998</v>
          </cell>
        </row>
        <row r="5886">
          <cell r="C5886">
            <v>2044</v>
          </cell>
          <cell r="D5886" t="str">
            <v>AJUDANTE DE ELETRICISTA (SGSP)</v>
          </cell>
          <cell r="E5886" t="str">
            <v>H</v>
          </cell>
          <cell r="F5886">
            <v>19.559999999999999</v>
          </cell>
          <cell r="G5886">
            <v>0.15</v>
          </cell>
          <cell r="I5886">
            <v>2.9350000000000001</v>
          </cell>
        </row>
        <row r="5887">
          <cell r="C5887">
            <v>55255</v>
          </cell>
          <cell r="D5887" t="str">
            <v>TOMADA ELÉTRICA SIMPLES DE EMBUTIR, DE 10A OU 20A, SEM PLACA - CONFORME NBR 14136</v>
          </cell>
          <cell r="E5887" t="str">
            <v>Un</v>
          </cell>
          <cell r="F5887">
            <v>9.8800000000000008</v>
          </cell>
          <cell r="G5887">
            <v>1</v>
          </cell>
          <cell r="I5887">
            <v>9.8800000000000008</v>
          </cell>
        </row>
        <row r="5888">
          <cell r="A5888">
            <v>98222</v>
          </cell>
          <cell r="B5888" t="str">
            <v>SOQUETE ANTIVIBRATÓRIO PARA LÂMPADA FLUORESCENTE SEM PORTA-STARTER</v>
          </cell>
          <cell r="H5888" t="str">
            <v>UN</v>
          </cell>
          <cell r="J5888">
            <v>20.079999999999998</v>
          </cell>
        </row>
        <row r="5889">
          <cell r="C5889">
            <v>2041</v>
          </cell>
          <cell r="D5889" t="str">
            <v>ELETRICISTA (SGSP)</v>
          </cell>
          <cell r="E5889" t="str">
            <v>H</v>
          </cell>
          <cell r="F5889">
            <v>26.73</v>
          </cell>
          <cell r="G5889">
            <v>0.35</v>
          </cell>
          <cell r="I5889">
            <v>9.3567999999999998</v>
          </cell>
        </row>
        <row r="5890">
          <cell r="C5890">
            <v>2044</v>
          </cell>
          <cell r="D5890" t="str">
            <v>AJUDANTE DE ELETRICISTA (SGSP)</v>
          </cell>
          <cell r="E5890" t="str">
            <v>H</v>
          </cell>
          <cell r="F5890">
            <v>19.559999999999999</v>
          </cell>
          <cell r="G5890">
            <v>0.35</v>
          </cell>
          <cell r="I5890">
            <v>6.8483999999999998</v>
          </cell>
        </row>
        <row r="5891">
          <cell r="C5891">
            <v>59032</v>
          </cell>
          <cell r="D5891" t="str">
            <v>SOQUETE ANTIVIBRATÓRIO PARA LÂMPADA FLUORESCENTE SEM PORTA  - STA</v>
          </cell>
          <cell r="E5891" t="str">
            <v>Un</v>
          </cell>
          <cell r="F5891">
            <v>3.87</v>
          </cell>
          <cell r="G5891">
            <v>1</v>
          </cell>
          <cell r="I5891">
            <v>3.87</v>
          </cell>
        </row>
        <row r="5892">
          <cell r="A5892">
            <v>98225</v>
          </cell>
          <cell r="B5892" t="str">
            <v>IGNITOR PARA PARTIDA LÂMPADA VAPOR SÓDIO ALTA PRESSÃO ATÉ 400W</v>
          </cell>
          <cell r="H5892" t="str">
            <v>UN</v>
          </cell>
          <cell r="J5892">
            <v>32.67</v>
          </cell>
        </row>
        <row r="5893">
          <cell r="C5893">
            <v>2041</v>
          </cell>
          <cell r="D5893" t="str">
            <v>ELETRICISTA (SGSP)</v>
          </cell>
          <cell r="E5893" t="str">
            <v>H</v>
          </cell>
          <cell r="F5893">
            <v>26.73</v>
          </cell>
          <cell r="G5893">
            <v>0.5</v>
          </cell>
          <cell r="I5893">
            <v>13.366899999999999</v>
          </cell>
        </row>
        <row r="5894">
          <cell r="C5894">
            <v>2044</v>
          </cell>
          <cell r="D5894" t="str">
            <v>AJUDANTE DE ELETRICISTA (SGSP)</v>
          </cell>
          <cell r="E5894" t="str">
            <v>H</v>
          </cell>
          <cell r="F5894">
            <v>19.559999999999999</v>
          </cell>
          <cell r="G5894">
            <v>0.5</v>
          </cell>
          <cell r="I5894">
            <v>9.7835000000000001</v>
          </cell>
        </row>
        <row r="5895">
          <cell r="C5895">
            <v>56054</v>
          </cell>
          <cell r="D5895" t="str">
            <v>IGNITOR P/PARTIDA DE LÂMPADA DE SÓDIO - AP 70W ATÉ 400W - TENSÃO 220V</v>
          </cell>
          <cell r="E5895" t="str">
            <v>Un</v>
          </cell>
          <cell r="F5895">
            <v>9.52</v>
          </cell>
          <cell r="G5895">
            <v>1</v>
          </cell>
          <cell r="I5895">
            <v>9.52</v>
          </cell>
        </row>
        <row r="5896">
          <cell r="A5896">
            <v>98231</v>
          </cell>
          <cell r="B5896" t="str">
            <v>REATOR SIMPLES PARA LÂMPADA FLUORESCENTE, ALTO F.POTÊNCIA - 220V/40W</v>
          </cell>
          <cell r="H5896" t="str">
            <v>UN</v>
          </cell>
          <cell r="J5896">
            <v>80.180000000000007</v>
          </cell>
        </row>
        <row r="5897">
          <cell r="C5897">
            <v>2041</v>
          </cell>
          <cell r="D5897" t="str">
            <v>ELETRICISTA (SGSP)</v>
          </cell>
          <cell r="E5897" t="str">
            <v>H</v>
          </cell>
          <cell r="F5897">
            <v>26.73</v>
          </cell>
          <cell r="G5897">
            <v>1</v>
          </cell>
          <cell r="I5897">
            <v>26.733799999999999</v>
          </cell>
        </row>
        <row r="5898">
          <cell r="C5898">
            <v>2044</v>
          </cell>
          <cell r="D5898" t="str">
            <v>AJUDANTE DE ELETRICISTA (SGSP)</v>
          </cell>
          <cell r="E5898" t="str">
            <v>H</v>
          </cell>
          <cell r="F5898">
            <v>19.559999999999999</v>
          </cell>
          <cell r="G5898">
            <v>1</v>
          </cell>
          <cell r="I5898">
            <v>19.567</v>
          </cell>
        </row>
        <row r="5899">
          <cell r="C5899">
            <v>56040</v>
          </cell>
          <cell r="D5899" t="str">
            <v>REATOR AFP/PR - 220V - 1X40W</v>
          </cell>
          <cell r="E5899" t="str">
            <v>Un</v>
          </cell>
          <cell r="F5899">
            <v>33.880000000000003</v>
          </cell>
          <cell r="G5899">
            <v>1</v>
          </cell>
          <cell r="I5899">
            <v>33.880000000000003</v>
          </cell>
        </row>
        <row r="5900">
          <cell r="A5900">
            <v>98232</v>
          </cell>
          <cell r="B5900" t="str">
            <v>REATOR SIMPLES PARA LÂMPADA FLUORESCENTE PARTIDA RÁPIDA, ALTO F.POTÊNCIA - 110-220V/20W</v>
          </cell>
          <cell r="H5900" t="str">
            <v>UN</v>
          </cell>
          <cell r="J5900">
            <v>71.45</v>
          </cell>
        </row>
        <row r="5901">
          <cell r="C5901">
            <v>2041</v>
          </cell>
          <cell r="D5901" t="str">
            <v>ELETRICISTA (SGSP)</v>
          </cell>
          <cell r="E5901" t="str">
            <v>H</v>
          </cell>
          <cell r="F5901">
            <v>26.73</v>
          </cell>
          <cell r="G5901">
            <v>1</v>
          </cell>
          <cell r="I5901">
            <v>26.733799999999999</v>
          </cell>
        </row>
        <row r="5902">
          <cell r="C5902">
            <v>2044</v>
          </cell>
          <cell r="D5902" t="str">
            <v>AJUDANTE DE ELETRICISTA (SGSP)</v>
          </cell>
          <cell r="E5902" t="str">
            <v>H</v>
          </cell>
          <cell r="F5902">
            <v>19.559999999999999</v>
          </cell>
          <cell r="G5902">
            <v>1</v>
          </cell>
          <cell r="I5902">
            <v>19.567</v>
          </cell>
        </row>
        <row r="5903">
          <cell r="C5903">
            <v>56001</v>
          </cell>
          <cell r="D5903" t="str">
            <v>REATOR ELETRÔNICO AFP - COM PARTIDA INSTANTÂNEA BIVOLT - P/ LÂMPADA FLUORESCENTE TUBULAR 1X20W</v>
          </cell>
          <cell r="E5903" t="str">
            <v>Un</v>
          </cell>
          <cell r="F5903">
            <v>25.15</v>
          </cell>
          <cell r="G5903">
            <v>1</v>
          </cell>
          <cell r="I5903">
            <v>25.15</v>
          </cell>
        </row>
        <row r="5904">
          <cell r="A5904">
            <v>98234</v>
          </cell>
          <cell r="B5904" t="str">
            <v>REATOR DUPLO PARA LÂMPADA FLUORESCENTE PARTIDA RÁPIDA, ALTO F.POTÊNCIA - 110-220V/2X20W</v>
          </cell>
          <cell r="H5904" t="str">
            <v>UN</v>
          </cell>
          <cell r="J5904">
            <v>103.85</v>
          </cell>
        </row>
        <row r="5905">
          <cell r="C5905">
            <v>2041</v>
          </cell>
          <cell r="D5905" t="str">
            <v>ELETRICISTA (SGSP)</v>
          </cell>
          <cell r="E5905" t="str">
            <v>H</v>
          </cell>
          <cell r="F5905">
            <v>26.73</v>
          </cell>
          <cell r="G5905">
            <v>1.5</v>
          </cell>
          <cell r="I5905">
            <v>40.100700000000003</v>
          </cell>
        </row>
        <row r="5906">
          <cell r="C5906">
            <v>2044</v>
          </cell>
          <cell r="D5906" t="str">
            <v>AJUDANTE DE ELETRICISTA (SGSP)</v>
          </cell>
          <cell r="E5906" t="str">
            <v>H</v>
          </cell>
          <cell r="F5906">
            <v>19.559999999999999</v>
          </cell>
          <cell r="G5906">
            <v>1.5</v>
          </cell>
          <cell r="I5906">
            <v>29.3505</v>
          </cell>
        </row>
        <row r="5907">
          <cell r="C5907">
            <v>56002</v>
          </cell>
          <cell r="D5907" t="str">
            <v>REATOR ELETRÔNICO AFP - COM PARTIDA INSTANTÂNEA BIVOLT - P/ LÂMPADA FLUORESCENTE TUBULAR 2X20W</v>
          </cell>
          <cell r="E5907" t="str">
            <v>Un</v>
          </cell>
          <cell r="F5907">
            <v>34.4</v>
          </cell>
          <cell r="G5907">
            <v>1</v>
          </cell>
          <cell r="I5907">
            <v>34.4</v>
          </cell>
        </row>
        <row r="5908">
          <cell r="A5908">
            <v>98235</v>
          </cell>
          <cell r="B5908" t="str">
            <v>REATOR DUPLO PARA LÂMPADA FLUORESCENTE PARTIDA RÁPIDA, ALTO F.POTÊNCIA 110-220V/2X40W</v>
          </cell>
          <cell r="H5908" t="str">
            <v>UN</v>
          </cell>
          <cell r="J5908">
            <v>118.02</v>
          </cell>
        </row>
        <row r="5909">
          <cell r="C5909">
            <v>2041</v>
          </cell>
          <cell r="D5909" t="str">
            <v>ELETRICISTA (SGSP)</v>
          </cell>
          <cell r="E5909" t="str">
            <v>H</v>
          </cell>
          <cell r="F5909">
            <v>26.73</v>
          </cell>
          <cell r="G5909">
            <v>1.5</v>
          </cell>
          <cell r="I5909">
            <v>40.100700000000003</v>
          </cell>
        </row>
        <row r="5910">
          <cell r="C5910">
            <v>2044</v>
          </cell>
          <cell r="D5910" t="str">
            <v>AJUDANTE DE ELETRICISTA (SGSP)</v>
          </cell>
          <cell r="E5910" t="str">
            <v>H</v>
          </cell>
          <cell r="F5910">
            <v>19.559999999999999</v>
          </cell>
          <cell r="G5910">
            <v>1.5</v>
          </cell>
          <cell r="I5910">
            <v>29.3505</v>
          </cell>
        </row>
        <row r="5911">
          <cell r="C5911">
            <v>56004</v>
          </cell>
          <cell r="D5911" t="str">
            <v>REATOR ELETRÔNICO AFP - COM PARTIDA INSTANTÂNEA BIVOLT - P/ LÂMPADA FLUORESCENTE TUBULAR 2X40W</v>
          </cell>
          <cell r="E5911" t="str">
            <v>Un</v>
          </cell>
          <cell r="F5911">
            <v>48.57</v>
          </cell>
          <cell r="G5911">
            <v>1</v>
          </cell>
          <cell r="I5911">
            <v>48.57</v>
          </cell>
        </row>
        <row r="5912">
          <cell r="A5912">
            <v>98238</v>
          </cell>
          <cell r="B5912" t="str">
            <v>REATOR SIMPLES PARA LÂMPADA FLUORESCENTE PARTIDA RÁPIDA, ALTO F.POTÊNCIA - 220V/1X110W</v>
          </cell>
          <cell r="H5912" t="str">
            <v>UN</v>
          </cell>
          <cell r="J5912">
            <v>159.83000000000001</v>
          </cell>
        </row>
        <row r="5913">
          <cell r="C5913">
            <v>2041</v>
          </cell>
          <cell r="D5913" t="str">
            <v>ELETRICISTA (SGSP)</v>
          </cell>
          <cell r="E5913" t="str">
            <v>H</v>
          </cell>
          <cell r="F5913">
            <v>26.73</v>
          </cell>
          <cell r="G5913">
            <v>2</v>
          </cell>
          <cell r="I5913">
            <v>53.467700000000001</v>
          </cell>
        </row>
        <row r="5914">
          <cell r="C5914">
            <v>2044</v>
          </cell>
          <cell r="D5914" t="str">
            <v>AJUDANTE DE ELETRICISTA (SGSP)</v>
          </cell>
          <cell r="E5914" t="str">
            <v>H</v>
          </cell>
          <cell r="F5914">
            <v>19.559999999999999</v>
          </cell>
          <cell r="G5914">
            <v>2</v>
          </cell>
          <cell r="I5914">
            <v>39.134</v>
          </cell>
        </row>
        <row r="5915">
          <cell r="C5915">
            <v>56006</v>
          </cell>
          <cell r="D5915" t="str">
            <v>REATOR ELETRÔNICO AFP P/ LÂMPADA FLUORESCENTE "HO" 1X110W / 220V TUBULAR BASE BIPINO BILATERAL - COM PARTIDA INSTANTÂNEA</v>
          </cell>
          <cell r="E5915" t="str">
            <v>Un</v>
          </cell>
          <cell r="F5915">
            <v>67.23</v>
          </cell>
          <cell r="G5915">
            <v>1</v>
          </cell>
          <cell r="I5915">
            <v>67.23</v>
          </cell>
        </row>
        <row r="5916">
          <cell r="A5916">
            <v>98239</v>
          </cell>
          <cell r="B5916" t="str">
            <v>REATOR DUPLO PARA LÂMPADA FLUORESCENTE PARTIDA RÁPIDA, ALTO F.POTÊNCIA 220V/2X110W</v>
          </cell>
          <cell r="H5916" t="str">
            <v>UN</v>
          </cell>
          <cell r="J5916">
            <v>198.55</v>
          </cell>
        </row>
        <row r="5917">
          <cell r="C5917">
            <v>2041</v>
          </cell>
          <cell r="D5917" t="str">
            <v>ELETRICISTA (SGSP)</v>
          </cell>
          <cell r="E5917" t="str">
            <v>H</v>
          </cell>
          <cell r="F5917">
            <v>26.73</v>
          </cell>
          <cell r="G5917">
            <v>2</v>
          </cell>
          <cell r="I5917">
            <v>53.467700000000001</v>
          </cell>
        </row>
        <row r="5918">
          <cell r="C5918">
            <v>2044</v>
          </cell>
          <cell r="D5918" t="str">
            <v>AJUDANTE DE ELETRICISTA (SGSP)</v>
          </cell>
          <cell r="E5918" t="str">
            <v>H</v>
          </cell>
          <cell r="F5918">
            <v>19.559999999999999</v>
          </cell>
          <cell r="G5918">
            <v>2</v>
          </cell>
          <cell r="I5918">
            <v>39.134</v>
          </cell>
        </row>
        <row r="5919">
          <cell r="C5919">
            <v>56007</v>
          </cell>
          <cell r="D5919" t="str">
            <v>REATOR ELETRÔNICO AFP P/ LÂMPADA FLUORESCENTE "HO" 2X110W / 220V TUBULAR BASE BIPINO BILATERAL - COM PARTIDA INSTANTÂNEA</v>
          </cell>
          <cell r="E5919" t="str">
            <v>Un</v>
          </cell>
          <cell r="F5919">
            <v>105.95</v>
          </cell>
          <cell r="G5919">
            <v>1</v>
          </cell>
          <cell r="I5919">
            <v>105.95</v>
          </cell>
        </row>
        <row r="5920">
          <cell r="A5920">
            <v>98240</v>
          </cell>
          <cell r="B5920" t="str">
            <v>REATOR PARA LÂMPADA HG - 220V/125W</v>
          </cell>
          <cell r="H5920" t="str">
            <v>UN</v>
          </cell>
          <cell r="J5920">
            <v>113.21</v>
          </cell>
        </row>
        <row r="5921">
          <cell r="C5921">
            <v>2041</v>
          </cell>
          <cell r="D5921" t="str">
            <v>ELETRICISTA (SGSP)</v>
          </cell>
          <cell r="E5921" t="str">
            <v>H</v>
          </cell>
          <cell r="F5921">
            <v>26.73</v>
          </cell>
          <cell r="G5921">
            <v>1</v>
          </cell>
          <cell r="I5921">
            <v>26.733799999999999</v>
          </cell>
        </row>
        <row r="5922">
          <cell r="C5922">
            <v>2044</v>
          </cell>
          <cell r="D5922" t="str">
            <v>AJUDANTE DE ELETRICISTA (SGSP)</v>
          </cell>
          <cell r="E5922" t="str">
            <v>H</v>
          </cell>
          <cell r="F5922">
            <v>19.559999999999999</v>
          </cell>
          <cell r="G5922">
            <v>1</v>
          </cell>
          <cell r="I5922">
            <v>19.567</v>
          </cell>
        </row>
        <row r="5923">
          <cell r="C5923">
            <v>56045</v>
          </cell>
          <cell r="D5923" t="str">
            <v>REATOR PARA LÂMPADA VAPOR DE MERCÚRIO - 125W / 220V</v>
          </cell>
          <cell r="E5923" t="str">
            <v>Un</v>
          </cell>
          <cell r="F5923">
            <v>66.91</v>
          </cell>
          <cell r="G5923">
            <v>1</v>
          </cell>
          <cell r="I5923">
            <v>66.91</v>
          </cell>
        </row>
        <row r="5924">
          <cell r="A5924">
            <v>98241</v>
          </cell>
          <cell r="B5924" t="str">
            <v>REATOR PARA LÂMPADA HG - 220V/250W</v>
          </cell>
          <cell r="H5924" t="str">
            <v>UN</v>
          </cell>
          <cell r="J5924">
            <v>114.67</v>
          </cell>
        </row>
        <row r="5925">
          <cell r="C5925">
            <v>2041</v>
          </cell>
          <cell r="D5925" t="str">
            <v>ELETRICISTA (SGSP)</v>
          </cell>
          <cell r="E5925" t="str">
            <v>H</v>
          </cell>
          <cell r="F5925">
            <v>26.73</v>
          </cell>
          <cell r="G5925">
            <v>1</v>
          </cell>
          <cell r="I5925">
            <v>26.733799999999999</v>
          </cell>
        </row>
        <row r="5926">
          <cell r="C5926">
            <v>2044</v>
          </cell>
          <cell r="D5926" t="str">
            <v>AJUDANTE DE ELETRICISTA (SGSP)</v>
          </cell>
          <cell r="E5926" t="str">
            <v>H</v>
          </cell>
          <cell r="F5926">
            <v>19.559999999999999</v>
          </cell>
          <cell r="G5926">
            <v>1</v>
          </cell>
          <cell r="I5926">
            <v>19.567</v>
          </cell>
        </row>
        <row r="5927">
          <cell r="C5927">
            <v>56046</v>
          </cell>
          <cell r="D5927" t="str">
            <v>REATOR PARA LÂMPADA VAPOR DE MERCÚRIO - 250W / 220V</v>
          </cell>
          <cell r="E5927" t="str">
            <v>Un</v>
          </cell>
          <cell r="F5927">
            <v>68.37</v>
          </cell>
          <cell r="G5927">
            <v>1</v>
          </cell>
          <cell r="I5927">
            <v>68.37</v>
          </cell>
        </row>
        <row r="5928">
          <cell r="A5928">
            <v>98242</v>
          </cell>
          <cell r="B5928" t="str">
            <v>REATOR PARA LÂMPADA HG - 220V/400W</v>
          </cell>
          <cell r="H5928" t="str">
            <v>UN</v>
          </cell>
          <cell r="J5928">
            <v>129.58000000000001</v>
          </cell>
        </row>
        <row r="5929">
          <cell r="C5929">
            <v>2041</v>
          </cell>
          <cell r="D5929" t="str">
            <v>ELETRICISTA (SGSP)</v>
          </cell>
          <cell r="E5929" t="str">
            <v>H</v>
          </cell>
          <cell r="F5929">
            <v>26.73</v>
          </cell>
          <cell r="G5929">
            <v>1</v>
          </cell>
          <cell r="I5929">
            <v>26.733799999999999</v>
          </cell>
        </row>
        <row r="5930">
          <cell r="C5930">
            <v>2044</v>
          </cell>
          <cell r="D5930" t="str">
            <v>AJUDANTE DE ELETRICISTA (SGSP)</v>
          </cell>
          <cell r="E5930" t="str">
            <v>H</v>
          </cell>
          <cell r="F5930">
            <v>19.559999999999999</v>
          </cell>
          <cell r="G5930">
            <v>1</v>
          </cell>
          <cell r="I5930">
            <v>19.567</v>
          </cell>
        </row>
        <row r="5931">
          <cell r="C5931">
            <v>56047</v>
          </cell>
          <cell r="D5931" t="str">
            <v>REATOR PARA LÂMPADA VAPOR DE MERCÚRIO - 400W / 220V</v>
          </cell>
          <cell r="E5931" t="str">
            <v>Un</v>
          </cell>
          <cell r="F5931">
            <v>83.28</v>
          </cell>
          <cell r="G5931">
            <v>1</v>
          </cell>
          <cell r="I5931">
            <v>83.28</v>
          </cell>
        </row>
        <row r="5932">
          <cell r="A5932">
            <v>98243</v>
          </cell>
          <cell r="B5932" t="str">
            <v>REATOR PARA LÂMPADA VAPOR DE MERCÚRIO USO EXTERNO 220V/400W</v>
          </cell>
          <cell r="H5932" t="str">
            <v>UN</v>
          </cell>
          <cell r="J5932">
            <v>152.72999999999999</v>
          </cell>
        </row>
        <row r="5933">
          <cell r="C5933">
            <v>2041</v>
          </cell>
          <cell r="D5933" t="str">
            <v>ELETRICISTA (SGSP)</v>
          </cell>
          <cell r="E5933" t="str">
            <v>H</v>
          </cell>
          <cell r="F5933">
            <v>26.73</v>
          </cell>
          <cell r="G5933">
            <v>1.5</v>
          </cell>
          <cell r="I5933">
            <v>40.100700000000003</v>
          </cell>
        </row>
        <row r="5934">
          <cell r="C5934">
            <v>2044</v>
          </cell>
          <cell r="D5934" t="str">
            <v>AJUDANTE DE ELETRICISTA (SGSP)</v>
          </cell>
          <cell r="E5934" t="str">
            <v>H</v>
          </cell>
          <cell r="F5934">
            <v>19.559999999999999</v>
          </cell>
          <cell r="G5934">
            <v>1.5</v>
          </cell>
          <cell r="I5934">
            <v>29.3505</v>
          </cell>
        </row>
        <row r="5935">
          <cell r="C5935">
            <v>56047</v>
          </cell>
          <cell r="D5935" t="str">
            <v>REATOR PARA LÂMPADA VAPOR DE MERCÚRIO - 400W / 220V</v>
          </cell>
          <cell r="E5935" t="str">
            <v>Un</v>
          </cell>
          <cell r="F5935">
            <v>83.28</v>
          </cell>
          <cell r="G5935">
            <v>1</v>
          </cell>
          <cell r="I5935">
            <v>83.28</v>
          </cell>
        </row>
        <row r="5936">
          <cell r="A5936">
            <v>98244</v>
          </cell>
          <cell r="B5936" t="str">
            <v>REATOR PARA LÂMPADA VAPOR DE SÓDIO ALTA PRESSÃO - 220V/70W</v>
          </cell>
          <cell r="H5936" t="str">
            <v>UN</v>
          </cell>
          <cell r="J5936">
            <v>134.18</v>
          </cell>
        </row>
        <row r="5937">
          <cell r="C5937">
            <v>2041</v>
          </cell>
          <cell r="D5937" t="str">
            <v>ELETRICISTA (SGSP)</v>
          </cell>
          <cell r="E5937" t="str">
            <v>H</v>
          </cell>
          <cell r="F5937">
            <v>26.73</v>
          </cell>
          <cell r="G5937">
            <v>1</v>
          </cell>
          <cell r="I5937">
            <v>26.733799999999999</v>
          </cell>
        </row>
        <row r="5938">
          <cell r="C5938">
            <v>2044</v>
          </cell>
          <cell r="D5938" t="str">
            <v>AJUDANTE DE ELETRICISTA (SGSP)</v>
          </cell>
          <cell r="E5938" t="str">
            <v>H</v>
          </cell>
          <cell r="F5938">
            <v>19.559999999999999</v>
          </cell>
          <cell r="G5938">
            <v>1</v>
          </cell>
          <cell r="I5938">
            <v>19.567</v>
          </cell>
        </row>
        <row r="5939">
          <cell r="C5939">
            <v>56050</v>
          </cell>
          <cell r="D5939" t="str">
            <v>REATOR PARA LÂMPADA VAPOR DE SÓDIO - 70W / 220V</v>
          </cell>
          <cell r="E5939" t="str">
            <v>Un</v>
          </cell>
          <cell r="F5939">
            <v>87.88</v>
          </cell>
          <cell r="G5939">
            <v>1</v>
          </cell>
          <cell r="I5939">
            <v>87.88</v>
          </cell>
        </row>
        <row r="5940">
          <cell r="A5940">
            <v>98245</v>
          </cell>
          <cell r="B5940" t="str">
            <v>REATOR PARA LÂMPADA VAPOR DE SÓDIO ALTA PRESSÃO - 220V/150W</v>
          </cell>
          <cell r="H5940" t="str">
            <v>UN</v>
          </cell>
          <cell r="J5940">
            <v>146.13999999999999</v>
          </cell>
        </row>
        <row r="5941">
          <cell r="C5941">
            <v>2041</v>
          </cell>
          <cell r="D5941" t="str">
            <v>ELETRICISTA (SGSP)</v>
          </cell>
          <cell r="E5941" t="str">
            <v>H</v>
          </cell>
          <cell r="F5941">
            <v>26.73</v>
          </cell>
          <cell r="G5941">
            <v>1</v>
          </cell>
          <cell r="I5941">
            <v>26.733799999999999</v>
          </cell>
        </row>
        <row r="5942">
          <cell r="C5942">
            <v>2044</v>
          </cell>
          <cell r="D5942" t="str">
            <v>AJUDANTE DE ELETRICISTA (SGSP)</v>
          </cell>
          <cell r="E5942" t="str">
            <v>H</v>
          </cell>
          <cell r="F5942">
            <v>19.559999999999999</v>
          </cell>
          <cell r="G5942">
            <v>1</v>
          </cell>
          <cell r="I5942">
            <v>19.567</v>
          </cell>
        </row>
        <row r="5943">
          <cell r="C5943">
            <v>56051</v>
          </cell>
          <cell r="D5943" t="str">
            <v>REATOR PARA LÂMPADA VAPOR DE SÓDIO - 150W / 220V</v>
          </cell>
          <cell r="E5943" t="str">
            <v>Un</v>
          </cell>
          <cell r="F5943">
            <v>99.84</v>
          </cell>
          <cell r="G5943">
            <v>1</v>
          </cell>
          <cell r="I5943">
            <v>99.84</v>
          </cell>
        </row>
        <row r="5944">
          <cell r="A5944">
            <v>98246</v>
          </cell>
          <cell r="B5944" t="str">
            <v>REATOR PARA LÂMPADA VAPOR DE SÓDIO ALTA PRESSÃO - 220V/250W</v>
          </cell>
          <cell r="H5944" t="str">
            <v>UN</v>
          </cell>
          <cell r="J5944">
            <v>186.6</v>
          </cell>
        </row>
        <row r="5945">
          <cell r="C5945">
            <v>2041</v>
          </cell>
          <cell r="D5945" t="str">
            <v>ELETRICISTA (SGSP)</v>
          </cell>
          <cell r="E5945" t="str">
            <v>H</v>
          </cell>
          <cell r="F5945">
            <v>26.73</v>
          </cell>
          <cell r="G5945">
            <v>1</v>
          </cell>
          <cell r="I5945">
            <v>26.733799999999999</v>
          </cell>
        </row>
        <row r="5946">
          <cell r="C5946">
            <v>2044</v>
          </cell>
          <cell r="D5946" t="str">
            <v>AJUDANTE DE ELETRICISTA (SGSP)</v>
          </cell>
          <cell r="E5946" t="str">
            <v>H</v>
          </cell>
          <cell r="F5946">
            <v>19.559999999999999</v>
          </cell>
          <cell r="G5946">
            <v>1</v>
          </cell>
          <cell r="I5946">
            <v>19.567</v>
          </cell>
        </row>
        <row r="5947">
          <cell r="C5947">
            <v>56052</v>
          </cell>
          <cell r="D5947" t="str">
            <v>REATOR PARA LÂMPADA VAPOR DE SÓDIO - 250W / 220V</v>
          </cell>
          <cell r="E5947" t="str">
            <v>Un</v>
          </cell>
          <cell r="F5947">
            <v>140.30000000000001</v>
          </cell>
          <cell r="G5947">
            <v>1</v>
          </cell>
          <cell r="I5947">
            <v>140.30000000000001</v>
          </cell>
        </row>
        <row r="5948">
          <cell r="A5948">
            <v>98247</v>
          </cell>
          <cell r="B5948" t="str">
            <v>REATOR PARA LÂMPADA VAPOR DE SÓDIO ALTA PRESSÃO - 220V/400W</v>
          </cell>
          <cell r="H5948" t="str">
            <v>UN</v>
          </cell>
          <cell r="J5948">
            <v>203.44</v>
          </cell>
        </row>
        <row r="5949">
          <cell r="C5949">
            <v>2041</v>
          </cell>
          <cell r="D5949" t="str">
            <v>ELETRICISTA (SGSP)</v>
          </cell>
          <cell r="E5949" t="str">
            <v>H</v>
          </cell>
          <cell r="F5949">
            <v>26.73</v>
          </cell>
          <cell r="G5949">
            <v>1</v>
          </cell>
          <cell r="I5949">
            <v>26.733799999999999</v>
          </cell>
        </row>
        <row r="5950">
          <cell r="C5950">
            <v>2044</v>
          </cell>
          <cell r="D5950" t="str">
            <v>AJUDANTE DE ELETRICISTA (SGSP)</v>
          </cell>
          <cell r="E5950" t="str">
            <v>H</v>
          </cell>
          <cell r="F5950">
            <v>19.559999999999999</v>
          </cell>
          <cell r="G5950">
            <v>1</v>
          </cell>
          <cell r="I5950">
            <v>19.567</v>
          </cell>
        </row>
        <row r="5951">
          <cell r="C5951">
            <v>56053</v>
          </cell>
          <cell r="D5951" t="str">
            <v>REATOR PARA LÂMPADA VAPOR DE SÓDIO - 400W / 220V</v>
          </cell>
          <cell r="E5951" t="str">
            <v>Un</v>
          </cell>
          <cell r="F5951">
            <v>157.13999999999999</v>
          </cell>
          <cell r="G5951">
            <v>1</v>
          </cell>
          <cell r="I5951">
            <v>157.13999999999999</v>
          </cell>
        </row>
        <row r="5952">
          <cell r="A5952">
            <v>98248</v>
          </cell>
          <cell r="B5952" t="str">
            <v>INVERSOR FOTOVOLTÁICO SAÍDA TRIFÁSICA - 15 KW - ENTRADA ATÉ 1000 VCC - EFICIÊNCIA MÍNIMA 95%</v>
          </cell>
          <cell r="H5952" t="str">
            <v>UN</v>
          </cell>
          <cell r="J5952">
            <v>28608.32</v>
          </cell>
        </row>
        <row r="5953">
          <cell r="C5953">
            <v>1037</v>
          </cell>
          <cell r="D5953" t="str">
            <v>ELETROTÉCNICO MONTADOR (SGSP)</v>
          </cell>
          <cell r="E5953" t="str">
            <v>H</v>
          </cell>
          <cell r="F5953">
            <v>44.05</v>
          </cell>
          <cell r="G5953">
            <v>4</v>
          </cell>
          <cell r="I5953">
            <v>176.21520000000001</v>
          </cell>
        </row>
        <row r="5954">
          <cell r="C5954">
            <v>2041</v>
          </cell>
          <cell r="D5954" t="str">
            <v>ELETRICISTA (SGSP)</v>
          </cell>
          <cell r="E5954" t="str">
            <v>H</v>
          </cell>
          <cell r="F5954">
            <v>26.73</v>
          </cell>
          <cell r="G5954">
            <v>4</v>
          </cell>
          <cell r="I5954">
            <v>106.9354</v>
          </cell>
        </row>
        <row r="5955">
          <cell r="C5955">
            <v>2044</v>
          </cell>
          <cell r="D5955" t="str">
            <v>AJUDANTE DE ELETRICISTA (SGSP)</v>
          </cell>
          <cell r="E5955" t="str">
            <v>H</v>
          </cell>
          <cell r="F5955">
            <v>19.559999999999999</v>
          </cell>
          <cell r="G5955">
            <v>4</v>
          </cell>
          <cell r="I5955">
            <v>78.268000000000001</v>
          </cell>
        </row>
        <row r="5956">
          <cell r="C5956">
            <v>56601</v>
          </cell>
          <cell r="D5956" t="str">
            <v>INVERSOR FOTOVOLTÁICO SAÍDA TRIFÁSICA - 15 KW - ENTRADA ATÉ 1000 VCC - EFICIÊNCIA MÍNIMA 95 %</v>
          </cell>
          <cell r="E5956" t="str">
            <v>Un</v>
          </cell>
          <cell r="F5956">
            <v>28246.9</v>
          </cell>
          <cell r="G5956">
            <v>1</v>
          </cell>
          <cell r="I5956">
            <v>28246.9</v>
          </cell>
        </row>
        <row r="5957">
          <cell r="A5957">
            <v>98249</v>
          </cell>
          <cell r="B5957" t="str">
            <v>INVERSOR FOTOVOLTÁICO SAÍDA TRIFÁSICA - 10 KW -  ENTRADA ATÉ 600 VCC - EFICIÊNCIA MÍNIMA 95%</v>
          </cell>
          <cell r="H5957" t="str">
            <v>UN</v>
          </cell>
          <cell r="J5957">
            <v>21542.63</v>
          </cell>
        </row>
        <row r="5958">
          <cell r="C5958">
            <v>1037</v>
          </cell>
          <cell r="D5958" t="str">
            <v>ELETROTÉCNICO MONTADOR (SGSP)</v>
          </cell>
          <cell r="E5958" t="str">
            <v>H</v>
          </cell>
          <cell r="F5958">
            <v>44.05</v>
          </cell>
          <cell r="G5958">
            <v>4</v>
          </cell>
          <cell r="I5958">
            <v>176.21520000000001</v>
          </cell>
        </row>
        <row r="5959">
          <cell r="C5959">
            <v>2041</v>
          </cell>
          <cell r="D5959" t="str">
            <v>ELETRICISTA (SGSP)</v>
          </cell>
          <cell r="E5959" t="str">
            <v>H</v>
          </cell>
          <cell r="F5959">
            <v>26.73</v>
          </cell>
          <cell r="G5959">
            <v>4</v>
          </cell>
          <cell r="I5959">
            <v>106.9354</v>
          </cell>
        </row>
        <row r="5960">
          <cell r="C5960">
            <v>2044</v>
          </cell>
          <cell r="D5960" t="str">
            <v>AJUDANTE DE ELETRICISTA (SGSP)</v>
          </cell>
          <cell r="E5960" t="str">
            <v>H</v>
          </cell>
          <cell r="F5960">
            <v>19.559999999999999</v>
          </cell>
          <cell r="G5960">
            <v>4</v>
          </cell>
          <cell r="I5960">
            <v>78.268000000000001</v>
          </cell>
        </row>
        <row r="5961">
          <cell r="C5961">
            <v>56602</v>
          </cell>
          <cell r="D5961" t="str">
            <v>INVERSOR FOTOVOLTÁICO SAÍDA TRIFÁSICA - 10 KW - ENTRADA ATÉ 900 VCC - EFICIÊNCIA MÍNIMA 95 %</v>
          </cell>
          <cell r="E5961" t="str">
            <v>Un</v>
          </cell>
          <cell r="F5961">
            <v>21181.21</v>
          </cell>
          <cell r="G5961">
            <v>1</v>
          </cell>
          <cell r="I5961">
            <v>21181.21</v>
          </cell>
        </row>
        <row r="5962">
          <cell r="A5962">
            <v>98255</v>
          </cell>
          <cell r="B5962" t="str">
            <v>LÂMPADA FLUORESCENTE - 20W</v>
          </cell>
          <cell r="H5962" t="str">
            <v>UN</v>
          </cell>
          <cell r="J5962">
            <v>13.01</v>
          </cell>
        </row>
        <row r="5963">
          <cell r="C5963">
            <v>2044</v>
          </cell>
          <cell r="D5963" t="str">
            <v>AJUDANTE DE ELETRICISTA (SGSP)</v>
          </cell>
          <cell r="E5963" t="str">
            <v>H</v>
          </cell>
          <cell r="F5963">
            <v>19.559999999999999</v>
          </cell>
          <cell r="G5963">
            <v>0.1</v>
          </cell>
          <cell r="I5963">
            <v>1.9567000000000001</v>
          </cell>
        </row>
        <row r="5964">
          <cell r="C5964">
            <v>56410</v>
          </cell>
          <cell r="D5964" t="str">
            <v>LÂMPADA FLUORESCENTE - 20 W</v>
          </cell>
          <cell r="E5964" t="str">
            <v>Un</v>
          </cell>
          <cell r="F5964">
            <v>11.05</v>
          </cell>
          <cell r="G5964">
            <v>1</v>
          </cell>
          <cell r="I5964">
            <v>11.05</v>
          </cell>
        </row>
        <row r="5965">
          <cell r="A5965">
            <v>98256</v>
          </cell>
          <cell r="B5965" t="str">
            <v>LÂMPADA FLUORESCENTE - 40W</v>
          </cell>
          <cell r="H5965" t="str">
            <v>UN</v>
          </cell>
          <cell r="J5965">
            <v>13.91</v>
          </cell>
        </row>
        <row r="5966">
          <cell r="C5966">
            <v>2044</v>
          </cell>
          <cell r="D5966" t="str">
            <v>AJUDANTE DE ELETRICISTA (SGSP)</v>
          </cell>
          <cell r="E5966" t="str">
            <v>H</v>
          </cell>
          <cell r="F5966">
            <v>19.559999999999999</v>
          </cell>
          <cell r="G5966">
            <v>0.1</v>
          </cell>
          <cell r="I5966">
            <v>1.9567000000000001</v>
          </cell>
        </row>
        <row r="5967">
          <cell r="C5967">
            <v>56415</v>
          </cell>
          <cell r="D5967" t="str">
            <v>LÂMPADA FLUORESCENTE - 40W</v>
          </cell>
          <cell r="E5967" t="str">
            <v>Un</v>
          </cell>
          <cell r="F5967">
            <v>11.95</v>
          </cell>
          <cell r="G5967">
            <v>1</v>
          </cell>
          <cell r="I5967">
            <v>11.95</v>
          </cell>
        </row>
        <row r="5968">
          <cell r="A5968">
            <v>98257</v>
          </cell>
          <cell r="B5968" t="str">
            <v>LÂMPADA MISTA - 220V/160W</v>
          </cell>
          <cell r="H5968" t="str">
            <v>UN</v>
          </cell>
          <cell r="J5968">
            <v>57.05</v>
          </cell>
        </row>
        <row r="5969">
          <cell r="C5969">
            <v>2041</v>
          </cell>
          <cell r="D5969" t="str">
            <v>ELETRICISTA (SGSP)</v>
          </cell>
          <cell r="E5969" t="str">
            <v>H</v>
          </cell>
          <cell r="F5969">
            <v>26.73</v>
          </cell>
          <cell r="G5969">
            <v>0.3</v>
          </cell>
          <cell r="I5969">
            <v>8.0200999999999993</v>
          </cell>
        </row>
        <row r="5970">
          <cell r="C5970">
            <v>2044</v>
          </cell>
          <cell r="D5970" t="str">
            <v>AJUDANTE DE ELETRICISTA (SGSP)</v>
          </cell>
          <cell r="E5970" t="str">
            <v>H</v>
          </cell>
          <cell r="F5970">
            <v>19.559999999999999</v>
          </cell>
          <cell r="G5970">
            <v>0.3</v>
          </cell>
          <cell r="I5970">
            <v>5.8700999999999999</v>
          </cell>
        </row>
        <row r="5971">
          <cell r="C5971">
            <v>56435</v>
          </cell>
          <cell r="D5971" t="str">
            <v>LÂMPADA MISTA - 220V - 160W</v>
          </cell>
          <cell r="E5971" t="str">
            <v>Un</v>
          </cell>
          <cell r="F5971">
            <v>43.16</v>
          </cell>
          <cell r="G5971">
            <v>1</v>
          </cell>
          <cell r="I5971">
            <v>43.16</v>
          </cell>
        </row>
        <row r="5972">
          <cell r="A5972">
            <v>98258</v>
          </cell>
          <cell r="B5972" t="str">
            <v>LÂMPADA MISTA - 220V/250W</v>
          </cell>
          <cell r="H5972" t="str">
            <v>UN</v>
          </cell>
          <cell r="J5972">
            <v>86.42</v>
          </cell>
        </row>
        <row r="5973">
          <cell r="C5973">
            <v>2041</v>
          </cell>
          <cell r="D5973" t="str">
            <v>ELETRICISTA (SGSP)</v>
          </cell>
          <cell r="E5973" t="str">
            <v>H</v>
          </cell>
          <cell r="F5973">
            <v>26.73</v>
          </cell>
          <cell r="G5973">
            <v>0.3</v>
          </cell>
          <cell r="I5973">
            <v>8.0200999999999993</v>
          </cell>
        </row>
        <row r="5974">
          <cell r="C5974">
            <v>2044</v>
          </cell>
          <cell r="D5974" t="str">
            <v>AJUDANTE DE ELETRICISTA (SGSP)</v>
          </cell>
          <cell r="E5974" t="str">
            <v>H</v>
          </cell>
          <cell r="F5974">
            <v>19.559999999999999</v>
          </cell>
          <cell r="G5974">
            <v>0.3</v>
          </cell>
          <cell r="I5974">
            <v>5.8700999999999999</v>
          </cell>
        </row>
        <row r="5975">
          <cell r="C5975">
            <v>56436</v>
          </cell>
          <cell r="D5975" t="str">
            <v>LÂMPADA MISTA - 220V - 250W</v>
          </cell>
          <cell r="E5975" t="str">
            <v>Un</v>
          </cell>
          <cell r="F5975">
            <v>72.53</v>
          </cell>
          <cell r="G5975">
            <v>1</v>
          </cell>
          <cell r="I5975">
            <v>72.53</v>
          </cell>
        </row>
        <row r="5976">
          <cell r="A5976">
            <v>98259</v>
          </cell>
          <cell r="B5976" t="str">
            <v>LÂMPADA MISTA - 220V/500W</v>
          </cell>
          <cell r="H5976" t="str">
            <v>UN</v>
          </cell>
          <cell r="J5976">
            <v>61.91</v>
          </cell>
        </row>
        <row r="5977">
          <cell r="C5977">
            <v>2041</v>
          </cell>
          <cell r="D5977" t="str">
            <v>ELETRICISTA (SGSP)</v>
          </cell>
          <cell r="E5977" t="str">
            <v>H</v>
          </cell>
          <cell r="F5977">
            <v>26.73</v>
          </cell>
          <cell r="G5977">
            <v>0.3</v>
          </cell>
          <cell r="I5977">
            <v>8.0200999999999993</v>
          </cell>
        </row>
        <row r="5978">
          <cell r="C5978">
            <v>2044</v>
          </cell>
          <cell r="D5978" t="str">
            <v>AJUDANTE DE ELETRICISTA (SGSP)</v>
          </cell>
          <cell r="E5978" t="str">
            <v>H</v>
          </cell>
          <cell r="F5978">
            <v>19.559999999999999</v>
          </cell>
          <cell r="G5978">
            <v>0.3</v>
          </cell>
          <cell r="I5978">
            <v>5.8700999999999999</v>
          </cell>
        </row>
        <row r="5979">
          <cell r="C5979">
            <v>56437</v>
          </cell>
          <cell r="D5979" t="str">
            <v>LÂMPADA MISTA - 220V - 500W</v>
          </cell>
          <cell r="E5979" t="str">
            <v>Un</v>
          </cell>
          <cell r="F5979">
            <v>48.02</v>
          </cell>
          <cell r="G5979">
            <v>1</v>
          </cell>
          <cell r="I5979">
            <v>48.02</v>
          </cell>
        </row>
        <row r="5980">
          <cell r="A5980">
            <v>98260</v>
          </cell>
          <cell r="B5980" t="str">
            <v>LÂMPADA FLUORESCENTE - 110W TIPO HO</v>
          </cell>
          <cell r="H5980" t="str">
            <v>UN</v>
          </cell>
          <cell r="J5980">
            <v>46.06</v>
          </cell>
        </row>
        <row r="5981">
          <cell r="C5981">
            <v>2044</v>
          </cell>
          <cell r="D5981" t="str">
            <v>AJUDANTE DE ELETRICISTA (SGSP)</v>
          </cell>
          <cell r="E5981" t="str">
            <v>H</v>
          </cell>
          <cell r="F5981">
            <v>19.559999999999999</v>
          </cell>
          <cell r="G5981">
            <v>0.2</v>
          </cell>
          <cell r="I5981">
            <v>3.9134000000000002</v>
          </cell>
        </row>
        <row r="5982">
          <cell r="C5982">
            <v>56418</v>
          </cell>
          <cell r="D5982" t="str">
            <v>LÂMPADA FLUORESCENTE TIPO HO - 110W</v>
          </cell>
          <cell r="E5982" t="str">
            <v>Un</v>
          </cell>
          <cell r="F5982">
            <v>42.15</v>
          </cell>
          <cell r="G5982">
            <v>1</v>
          </cell>
          <cell r="I5982">
            <v>42.15</v>
          </cell>
        </row>
        <row r="5983">
          <cell r="A5983">
            <v>98261</v>
          </cell>
          <cell r="B5983" t="str">
            <v>LÂMPADA VAPOR DE MERCÚRIO - 220V/80W</v>
          </cell>
          <cell r="H5983" t="str">
            <v>UN</v>
          </cell>
          <cell r="J5983">
            <v>41.74</v>
          </cell>
        </row>
        <row r="5984">
          <cell r="C5984">
            <v>2041</v>
          </cell>
          <cell r="D5984" t="str">
            <v>ELETRICISTA (SGSP)</v>
          </cell>
          <cell r="E5984" t="str">
            <v>H</v>
          </cell>
          <cell r="F5984">
            <v>26.73</v>
          </cell>
          <cell r="G5984">
            <v>0.3</v>
          </cell>
          <cell r="I5984">
            <v>8.0200999999999993</v>
          </cell>
        </row>
        <row r="5985">
          <cell r="C5985">
            <v>2044</v>
          </cell>
          <cell r="D5985" t="str">
            <v>AJUDANTE DE ELETRICISTA (SGSP)</v>
          </cell>
          <cell r="E5985" t="str">
            <v>H</v>
          </cell>
          <cell r="F5985">
            <v>19.559999999999999</v>
          </cell>
          <cell r="G5985">
            <v>0.3</v>
          </cell>
          <cell r="I5985">
            <v>5.8700999999999999</v>
          </cell>
        </row>
        <row r="5986">
          <cell r="C5986">
            <v>56438</v>
          </cell>
          <cell r="D5986" t="str">
            <v>LÂMPADA VAPOR DE MERCÚRIO - 220V - 80W</v>
          </cell>
          <cell r="E5986" t="str">
            <v>Un</v>
          </cell>
          <cell r="F5986">
            <v>27.85</v>
          </cell>
          <cell r="G5986">
            <v>1</v>
          </cell>
          <cell r="I5986">
            <v>27.85</v>
          </cell>
        </row>
        <row r="5987">
          <cell r="A5987">
            <v>98262</v>
          </cell>
          <cell r="B5987" t="str">
            <v>LÂMPADA VAPOR DE MERCÚRIO - 220V/125W</v>
          </cell>
          <cell r="H5987" t="str">
            <v>UN</v>
          </cell>
          <cell r="J5987">
            <v>43.18</v>
          </cell>
        </row>
        <row r="5988">
          <cell r="C5988">
            <v>2041</v>
          </cell>
          <cell r="D5988" t="str">
            <v>ELETRICISTA (SGSP)</v>
          </cell>
          <cell r="E5988" t="str">
            <v>H</v>
          </cell>
          <cell r="F5988">
            <v>26.73</v>
          </cell>
          <cell r="G5988">
            <v>0.3</v>
          </cell>
          <cell r="I5988">
            <v>8.0200999999999993</v>
          </cell>
        </row>
        <row r="5989">
          <cell r="C5989">
            <v>2044</v>
          </cell>
          <cell r="D5989" t="str">
            <v>AJUDANTE DE ELETRICISTA (SGSP)</v>
          </cell>
          <cell r="E5989" t="str">
            <v>H</v>
          </cell>
          <cell r="F5989">
            <v>19.559999999999999</v>
          </cell>
          <cell r="G5989">
            <v>0.3</v>
          </cell>
          <cell r="I5989">
            <v>5.8700999999999999</v>
          </cell>
        </row>
        <row r="5990">
          <cell r="C5990">
            <v>56439</v>
          </cell>
          <cell r="D5990" t="str">
            <v>LÂMPADA VAPOR DE MERCÚRIO - 220V - 125W</v>
          </cell>
          <cell r="E5990" t="str">
            <v>Un</v>
          </cell>
          <cell r="F5990">
            <v>29.29</v>
          </cell>
          <cell r="G5990">
            <v>1</v>
          </cell>
          <cell r="I5990">
            <v>29.29</v>
          </cell>
        </row>
        <row r="5991">
          <cell r="A5991">
            <v>98263</v>
          </cell>
          <cell r="B5991" t="str">
            <v>LÂMPADA VAPOR DE MERCÚRIO - 220V/250W</v>
          </cell>
          <cell r="H5991" t="str">
            <v>UN</v>
          </cell>
          <cell r="J5991">
            <v>74.83</v>
          </cell>
        </row>
        <row r="5992">
          <cell r="C5992">
            <v>2041</v>
          </cell>
          <cell r="D5992" t="str">
            <v>ELETRICISTA (SGSP)</v>
          </cell>
          <cell r="E5992" t="str">
            <v>H</v>
          </cell>
          <cell r="F5992">
            <v>26.73</v>
          </cell>
          <cell r="G5992">
            <v>0.3</v>
          </cell>
          <cell r="I5992">
            <v>8.0200999999999993</v>
          </cell>
        </row>
        <row r="5993">
          <cell r="C5993">
            <v>2044</v>
          </cell>
          <cell r="D5993" t="str">
            <v>AJUDANTE DE ELETRICISTA (SGSP)</v>
          </cell>
          <cell r="E5993" t="str">
            <v>H</v>
          </cell>
          <cell r="F5993">
            <v>19.559999999999999</v>
          </cell>
          <cell r="G5993">
            <v>0.3</v>
          </cell>
          <cell r="I5993">
            <v>5.8700999999999999</v>
          </cell>
        </row>
        <row r="5994">
          <cell r="C5994">
            <v>56440</v>
          </cell>
          <cell r="D5994" t="str">
            <v>LÂMPADA VAPOR DE MERCÚRIO - 250V - 250W</v>
          </cell>
          <cell r="E5994" t="str">
            <v>Un</v>
          </cell>
          <cell r="F5994">
            <v>60.94</v>
          </cell>
          <cell r="G5994">
            <v>1</v>
          </cell>
          <cell r="I5994">
            <v>60.94</v>
          </cell>
        </row>
        <row r="5995">
          <cell r="A5995">
            <v>98264</v>
          </cell>
          <cell r="B5995" t="str">
            <v>LÂMPADA VAPOR DE MERCÚRIO - 220V/400W</v>
          </cell>
          <cell r="H5995" t="str">
            <v>UN</v>
          </cell>
          <cell r="J5995">
            <v>118.47</v>
          </cell>
        </row>
        <row r="5996">
          <cell r="C5996">
            <v>2041</v>
          </cell>
          <cell r="D5996" t="str">
            <v>ELETRICISTA (SGSP)</v>
          </cell>
          <cell r="E5996" t="str">
            <v>H</v>
          </cell>
          <cell r="F5996">
            <v>26.73</v>
          </cell>
          <cell r="G5996">
            <v>0.3</v>
          </cell>
          <cell r="I5996">
            <v>8.0200999999999993</v>
          </cell>
        </row>
        <row r="5997">
          <cell r="C5997">
            <v>2044</v>
          </cell>
          <cell r="D5997" t="str">
            <v>AJUDANTE DE ELETRICISTA (SGSP)</v>
          </cell>
          <cell r="E5997" t="str">
            <v>H</v>
          </cell>
          <cell r="F5997">
            <v>19.559999999999999</v>
          </cell>
          <cell r="G5997">
            <v>0.3</v>
          </cell>
          <cell r="I5997">
            <v>5.8700999999999999</v>
          </cell>
        </row>
        <row r="5998">
          <cell r="C5998">
            <v>56441</v>
          </cell>
          <cell r="D5998" t="str">
            <v>LÂMPADA VAPOR DE MERCÚRIO - 220V - 400W</v>
          </cell>
          <cell r="E5998" t="str">
            <v>Un</v>
          </cell>
          <cell r="F5998">
            <v>104.58</v>
          </cell>
          <cell r="G5998">
            <v>1</v>
          </cell>
          <cell r="I5998">
            <v>104.58</v>
          </cell>
        </row>
        <row r="5999">
          <cell r="A5999">
            <v>98266</v>
          </cell>
          <cell r="B5999" t="str">
            <v>LÂMPADA VAPOR DE SÓDIO ALTA PRESSÃO - 70W</v>
          </cell>
          <cell r="H5999" t="str">
            <v>UN</v>
          </cell>
          <cell r="J5999">
            <v>57.78</v>
          </cell>
        </row>
        <row r="6000">
          <cell r="C6000">
            <v>2041</v>
          </cell>
          <cell r="D6000" t="str">
            <v>ELETRICISTA (SGSP)</v>
          </cell>
          <cell r="E6000" t="str">
            <v>H</v>
          </cell>
          <cell r="F6000">
            <v>26.73</v>
          </cell>
          <cell r="G6000">
            <v>0.3</v>
          </cell>
          <cell r="I6000">
            <v>8.0200999999999993</v>
          </cell>
        </row>
        <row r="6001">
          <cell r="C6001">
            <v>2044</v>
          </cell>
          <cell r="D6001" t="str">
            <v>AJUDANTE DE ELETRICISTA (SGSP)</v>
          </cell>
          <cell r="E6001" t="str">
            <v>H</v>
          </cell>
          <cell r="F6001">
            <v>19.559999999999999</v>
          </cell>
          <cell r="G6001">
            <v>0.3</v>
          </cell>
          <cell r="I6001">
            <v>5.8700999999999999</v>
          </cell>
        </row>
        <row r="6002">
          <cell r="C6002">
            <v>56450</v>
          </cell>
          <cell r="D6002" t="str">
            <v>LÂMPADA VAPOR DE SÓDIO - 70W</v>
          </cell>
          <cell r="E6002" t="str">
            <v>Un</v>
          </cell>
          <cell r="F6002">
            <v>43.89</v>
          </cell>
          <cell r="G6002">
            <v>1</v>
          </cell>
          <cell r="I6002">
            <v>43.89</v>
          </cell>
        </row>
        <row r="6003">
          <cell r="A6003">
            <v>98267</v>
          </cell>
          <cell r="B6003" t="str">
            <v>LÂMPADA VAPOR DE SÓDIO ALTA PRESSÃO - 150W</v>
          </cell>
          <cell r="H6003" t="str">
            <v>UN</v>
          </cell>
          <cell r="J6003">
            <v>79.790000000000006</v>
          </cell>
        </row>
        <row r="6004">
          <cell r="C6004">
            <v>2041</v>
          </cell>
          <cell r="D6004" t="str">
            <v>ELETRICISTA (SGSP)</v>
          </cell>
          <cell r="E6004" t="str">
            <v>H</v>
          </cell>
          <cell r="F6004">
            <v>26.73</v>
          </cell>
          <cell r="G6004">
            <v>0.3</v>
          </cell>
          <cell r="I6004">
            <v>8.0200999999999993</v>
          </cell>
        </row>
        <row r="6005">
          <cell r="C6005">
            <v>2044</v>
          </cell>
          <cell r="D6005" t="str">
            <v>AJUDANTE DE ELETRICISTA (SGSP)</v>
          </cell>
          <cell r="E6005" t="str">
            <v>H</v>
          </cell>
          <cell r="F6005">
            <v>19.559999999999999</v>
          </cell>
          <cell r="G6005">
            <v>0.3</v>
          </cell>
          <cell r="I6005">
            <v>5.8700999999999999</v>
          </cell>
        </row>
        <row r="6006">
          <cell r="C6006">
            <v>56451</v>
          </cell>
          <cell r="D6006" t="str">
            <v>LÂMPADA VAPOR DE SÓDIO - 150W</v>
          </cell>
          <cell r="E6006" t="str">
            <v>Un</v>
          </cell>
          <cell r="F6006">
            <v>65.900000000000006</v>
          </cell>
          <cell r="G6006">
            <v>1</v>
          </cell>
          <cell r="I6006">
            <v>65.900000000000006</v>
          </cell>
        </row>
        <row r="6007">
          <cell r="A6007">
            <v>98268</v>
          </cell>
          <cell r="B6007" t="str">
            <v>LÂMPADA VAPOR DE SÓDIO ALTA PRESSÃO - 250W</v>
          </cell>
          <cell r="H6007" t="str">
            <v>UN</v>
          </cell>
          <cell r="J6007">
            <v>77.099999999999994</v>
          </cell>
        </row>
        <row r="6008">
          <cell r="C6008">
            <v>2041</v>
          </cell>
          <cell r="D6008" t="str">
            <v>ELETRICISTA (SGSP)</v>
          </cell>
          <cell r="E6008" t="str">
            <v>H</v>
          </cell>
          <cell r="F6008">
            <v>26.73</v>
          </cell>
          <cell r="G6008">
            <v>0.3</v>
          </cell>
          <cell r="I6008">
            <v>8.0200999999999993</v>
          </cell>
        </row>
        <row r="6009">
          <cell r="C6009">
            <v>2044</v>
          </cell>
          <cell r="D6009" t="str">
            <v>AJUDANTE DE ELETRICISTA (SGSP)</v>
          </cell>
          <cell r="E6009" t="str">
            <v>H</v>
          </cell>
          <cell r="F6009">
            <v>19.559999999999999</v>
          </cell>
          <cell r="G6009">
            <v>0.3</v>
          </cell>
          <cell r="I6009">
            <v>5.8700999999999999</v>
          </cell>
        </row>
        <row r="6010">
          <cell r="C6010">
            <v>56452</v>
          </cell>
          <cell r="D6010" t="str">
            <v>LÂMPADA VAPOR DE SÓDIO - 250W</v>
          </cell>
          <cell r="E6010" t="str">
            <v>Un</v>
          </cell>
          <cell r="F6010">
            <v>63.21</v>
          </cell>
          <cell r="G6010">
            <v>1</v>
          </cell>
          <cell r="I6010">
            <v>63.21</v>
          </cell>
        </row>
        <row r="6011">
          <cell r="A6011">
            <v>98269</v>
          </cell>
          <cell r="B6011" t="str">
            <v>LÂMPADA VAPOR DE SÓDIO ALTA PRESSÃO - 400W</v>
          </cell>
          <cell r="H6011" t="str">
            <v>UN</v>
          </cell>
          <cell r="J6011">
            <v>91.05</v>
          </cell>
        </row>
        <row r="6012">
          <cell r="C6012">
            <v>2041</v>
          </cell>
          <cell r="D6012" t="str">
            <v>ELETRICISTA (SGSP)</v>
          </cell>
          <cell r="E6012" t="str">
            <v>H</v>
          </cell>
          <cell r="F6012">
            <v>26.73</v>
          </cell>
          <cell r="G6012">
            <v>0.3</v>
          </cell>
          <cell r="I6012">
            <v>8.0200999999999993</v>
          </cell>
        </row>
        <row r="6013">
          <cell r="C6013">
            <v>2044</v>
          </cell>
          <cell r="D6013" t="str">
            <v>AJUDANTE DE ELETRICISTA (SGSP)</v>
          </cell>
          <cell r="E6013" t="str">
            <v>H</v>
          </cell>
          <cell r="F6013">
            <v>19.559999999999999</v>
          </cell>
          <cell r="G6013">
            <v>0.3</v>
          </cell>
          <cell r="I6013">
            <v>5.8700999999999999</v>
          </cell>
        </row>
        <row r="6014">
          <cell r="C6014">
            <v>56453</v>
          </cell>
          <cell r="D6014" t="str">
            <v>LÂMPADA VAPOR DE SÓDIO - 400W</v>
          </cell>
          <cell r="E6014" t="str">
            <v>Un</v>
          </cell>
          <cell r="F6014">
            <v>77.16</v>
          </cell>
          <cell r="G6014">
            <v>1</v>
          </cell>
          <cell r="I6014">
            <v>77.16</v>
          </cell>
        </row>
        <row r="6015">
          <cell r="A6015">
            <v>98275</v>
          </cell>
          <cell r="B6015" t="str">
            <v>LÂMPADA DE HALOGÊNIO - 110V/220V/300W</v>
          </cell>
          <cell r="H6015" t="str">
            <v>UN</v>
          </cell>
          <cell r="J6015">
            <v>29.78</v>
          </cell>
        </row>
        <row r="6016">
          <cell r="C6016">
            <v>2041</v>
          </cell>
          <cell r="D6016" t="str">
            <v>ELETRICISTA (SGSP)</v>
          </cell>
          <cell r="E6016" t="str">
            <v>H</v>
          </cell>
          <cell r="F6016">
            <v>26.73</v>
          </cell>
          <cell r="G6016">
            <v>0.3</v>
          </cell>
          <cell r="I6016">
            <v>8.0200999999999993</v>
          </cell>
        </row>
        <row r="6017">
          <cell r="C6017">
            <v>2044</v>
          </cell>
          <cell r="D6017" t="str">
            <v>AJUDANTE DE ELETRICISTA (SGSP)</v>
          </cell>
          <cell r="E6017" t="str">
            <v>H</v>
          </cell>
          <cell r="F6017">
            <v>19.559999999999999</v>
          </cell>
          <cell r="G6017">
            <v>0.3</v>
          </cell>
          <cell r="I6017">
            <v>5.8700999999999999</v>
          </cell>
        </row>
        <row r="6018">
          <cell r="C6018">
            <v>56460</v>
          </cell>
          <cell r="D6018" t="str">
            <v>LÂMPADA DE HALOGÊNIO 300W / 110V</v>
          </cell>
          <cell r="E6018" t="str">
            <v>Un</v>
          </cell>
          <cell r="F6018">
            <v>15.89</v>
          </cell>
          <cell r="G6018">
            <v>1</v>
          </cell>
          <cell r="I6018">
            <v>15.89</v>
          </cell>
        </row>
        <row r="6019">
          <cell r="A6019">
            <v>98277</v>
          </cell>
          <cell r="B6019" t="str">
            <v>LÂMPADA DE HALOGÊNIO - 220V/1000W</v>
          </cell>
          <cell r="H6019" t="str">
            <v>UN</v>
          </cell>
          <cell r="J6019">
            <v>105.65</v>
          </cell>
        </row>
        <row r="6020">
          <cell r="C6020">
            <v>2041</v>
          </cell>
          <cell r="D6020" t="str">
            <v>ELETRICISTA (SGSP)</v>
          </cell>
          <cell r="E6020" t="str">
            <v>H</v>
          </cell>
          <cell r="F6020">
            <v>26.73</v>
          </cell>
          <cell r="G6020">
            <v>0.3</v>
          </cell>
          <cell r="I6020">
            <v>8.0200999999999993</v>
          </cell>
        </row>
        <row r="6021">
          <cell r="C6021">
            <v>2044</v>
          </cell>
          <cell r="D6021" t="str">
            <v>AJUDANTE DE ELETRICISTA (SGSP)</v>
          </cell>
          <cell r="E6021" t="str">
            <v>H</v>
          </cell>
          <cell r="F6021">
            <v>19.559999999999999</v>
          </cell>
          <cell r="G6021">
            <v>0.3</v>
          </cell>
          <cell r="I6021">
            <v>5.8700999999999999</v>
          </cell>
        </row>
        <row r="6022">
          <cell r="C6022">
            <v>56464</v>
          </cell>
          <cell r="D6022" t="str">
            <v>LÂMPADA DE HALOGÊNIO 1000W / 220V</v>
          </cell>
          <cell r="E6022" t="str">
            <v>Un</v>
          </cell>
          <cell r="F6022">
            <v>91.76</v>
          </cell>
          <cell r="G6022">
            <v>1</v>
          </cell>
          <cell r="I6022">
            <v>91.76</v>
          </cell>
        </row>
        <row r="6023">
          <cell r="A6023">
            <v>98278</v>
          </cell>
          <cell r="B6023" t="str">
            <v>LÂMPADA DE LED (BULBO) SOQUETE E-27/ E-40 - 40W</v>
          </cell>
          <cell r="H6023" t="str">
            <v>UN</v>
          </cell>
          <cell r="J6023">
            <v>106.89</v>
          </cell>
        </row>
        <row r="6024">
          <cell r="C6024">
            <v>2041</v>
          </cell>
          <cell r="D6024" t="str">
            <v>ELETRICISTA (SGSP)</v>
          </cell>
          <cell r="E6024" t="str">
            <v>H</v>
          </cell>
          <cell r="F6024">
            <v>26.73</v>
          </cell>
          <cell r="G6024">
            <v>0.2</v>
          </cell>
          <cell r="I6024">
            <v>5.3467000000000002</v>
          </cell>
        </row>
        <row r="6025">
          <cell r="C6025">
            <v>2044</v>
          </cell>
          <cell r="D6025" t="str">
            <v>AJUDANTE DE ELETRICISTA (SGSP)</v>
          </cell>
          <cell r="E6025" t="str">
            <v>H</v>
          </cell>
          <cell r="F6025">
            <v>19.559999999999999</v>
          </cell>
          <cell r="G6025">
            <v>0.2</v>
          </cell>
          <cell r="I6025">
            <v>3.9134000000000002</v>
          </cell>
        </row>
        <row r="6026">
          <cell r="C6026">
            <v>56494</v>
          </cell>
          <cell r="D6026" t="str">
            <v>LÂMPADA DE LED (BULBO) SOQUETE E-27/E- 40 - 40 W</v>
          </cell>
          <cell r="E6026" t="str">
            <v>Un</v>
          </cell>
          <cell r="F6026">
            <v>97.63</v>
          </cell>
          <cell r="G6026">
            <v>1</v>
          </cell>
          <cell r="I6026">
            <v>97.63</v>
          </cell>
        </row>
        <row r="6027">
          <cell r="A6027">
            <v>98279</v>
          </cell>
          <cell r="B6027" t="str">
            <v>LÂMPADA DE LED (BULBO) SOQUETE E-27/ E-40 - 70W</v>
          </cell>
          <cell r="H6027" t="str">
            <v>UN</v>
          </cell>
          <cell r="J6027">
            <v>115.62</v>
          </cell>
        </row>
        <row r="6028">
          <cell r="C6028">
            <v>2041</v>
          </cell>
          <cell r="D6028" t="str">
            <v>ELETRICISTA (SGSP)</v>
          </cell>
          <cell r="E6028" t="str">
            <v>H</v>
          </cell>
          <cell r="F6028">
            <v>26.73</v>
          </cell>
          <cell r="G6028">
            <v>0.2</v>
          </cell>
          <cell r="I6028">
            <v>5.3467000000000002</v>
          </cell>
        </row>
        <row r="6029">
          <cell r="C6029">
            <v>2044</v>
          </cell>
          <cell r="D6029" t="str">
            <v>AJUDANTE DE ELETRICISTA (SGSP)</v>
          </cell>
          <cell r="E6029" t="str">
            <v>H</v>
          </cell>
          <cell r="F6029">
            <v>19.559999999999999</v>
          </cell>
          <cell r="G6029">
            <v>0.2</v>
          </cell>
          <cell r="I6029">
            <v>3.9134000000000002</v>
          </cell>
        </row>
        <row r="6030">
          <cell r="C6030">
            <v>56495</v>
          </cell>
          <cell r="D6030" t="str">
            <v>LÂMPADA DE LED (BULBO) SOQUETE E-27/E- 40 - 70 W</v>
          </cell>
          <cell r="E6030" t="str">
            <v>Un</v>
          </cell>
          <cell r="F6030">
            <v>106.36</v>
          </cell>
          <cell r="G6030">
            <v>1</v>
          </cell>
          <cell r="I6030">
            <v>106.36</v>
          </cell>
        </row>
        <row r="6031">
          <cell r="A6031">
            <v>98280</v>
          </cell>
          <cell r="B6031" t="str">
            <v>LÂMPADA DE LED TUBULAR T8 - 9/10W</v>
          </cell>
          <cell r="H6031" t="str">
            <v>UN</v>
          </cell>
          <cell r="J6031">
            <v>22.25</v>
          </cell>
        </row>
        <row r="6032">
          <cell r="C6032">
            <v>2044</v>
          </cell>
          <cell r="D6032" t="str">
            <v>AJUDANTE DE ELETRICISTA (SGSP)</v>
          </cell>
          <cell r="E6032" t="str">
            <v>H</v>
          </cell>
          <cell r="F6032">
            <v>19.559999999999999</v>
          </cell>
          <cell r="G6032">
            <v>0.1</v>
          </cell>
          <cell r="I6032">
            <v>1.9567000000000001</v>
          </cell>
        </row>
        <row r="6033">
          <cell r="C6033">
            <v>55805</v>
          </cell>
          <cell r="D6033" t="str">
            <v>LÂMPADA LED TUBULAR T8 DE 10W - BASE G13 - IRC&gt;=80</v>
          </cell>
          <cell r="E6033" t="str">
            <v>Un</v>
          </cell>
          <cell r="F6033">
            <v>20.29</v>
          </cell>
          <cell r="G6033">
            <v>1</v>
          </cell>
          <cell r="I6033">
            <v>20.29</v>
          </cell>
        </row>
        <row r="6034">
          <cell r="A6034">
            <v>98281</v>
          </cell>
          <cell r="B6034" t="str">
            <v>LÂMPADA DE LED TUBULAR T8 - 18/20W</v>
          </cell>
          <cell r="H6034" t="str">
            <v>UN</v>
          </cell>
          <cell r="J6034">
            <v>47.91</v>
          </cell>
        </row>
        <row r="6035">
          <cell r="C6035">
            <v>2044</v>
          </cell>
          <cell r="D6035" t="str">
            <v>AJUDANTE DE ELETRICISTA (SGSP)</v>
          </cell>
          <cell r="E6035" t="str">
            <v>H</v>
          </cell>
          <cell r="F6035">
            <v>19.559999999999999</v>
          </cell>
          <cell r="G6035">
            <v>0.1</v>
          </cell>
          <cell r="I6035">
            <v>1.9567000000000001</v>
          </cell>
        </row>
        <row r="6036">
          <cell r="C6036">
            <v>56492</v>
          </cell>
          <cell r="D6036" t="str">
            <v>LAMPADA DE LED TUBULAR 18/20 W</v>
          </cell>
          <cell r="E6036" t="str">
            <v>Un</v>
          </cell>
          <cell r="F6036">
            <v>45.95</v>
          </cell>
          <cell r="G6036">
            <v>1</v>
          </cell>
          <cell r="I6036">
            <v>45.95</v>
          </cell>
        </row>
        <row r="6037">
          <cell r="A6037">
            <v>98283</v>
          </cell>
          <cell r="B6037" t="str">
            <v>LÂMPADA DE LED BULBO 10W - SOQUETE E-27</v>
          </cell>
          <cell r="H6037" t="str">
            <v>UN</v>
          </cell>
          <cell r="J6037">
            <v>15.82</v>
          </cell>
        </row>
        <row r="6038">
          <cell r="C6038">
            <v>2041</v>
          </cell>
          <cell r="D6038" t="str">
            <v>ELETRICISTA (SGSP)</v>
          </cell>
          <cell r="E6038" t="str">
            <v>H</v>
          </cell>
          <cell r="F6038">
            <v>26.73</v>
          </cell>
          <cell r="G6038">
            <v>0.2</v>
          </cell>
          <cell r="I6038">
            <v>5.3467000000000002</v>
          </cell>
        </row>
        <row r="6039">
          <cell r="C6039">
            <v>2044</v>
          </cell>
          <cell r="D6039" t="str">
            <v>AJUDANTE DE ELETRICISTA (SGSP)</v>
          </cell>
          <cell r="E6039" t="str">
            <v>H</v>
          </cell>
          <cell r="F6039">
            <v>19.559999999999999</v>
          </cell>
          <cell r="G6039">
            <v>0.2</v>
          </cell>
          <cell r="I6039">
            <v>3.9134000000000002</v>
          </cell>
        </row>
        <row r="6040">
          <cell r="C6040">
            <v>56493</v>
          </cell>
          <cell r="D6040" t="str">
            <v>LÂMPADA DE LED BULBO 10 W - SOQUETE E-27</v>
          </cell>
          <cell r="E6040" t="str">
            <v>Un</v>
          </cell>
          <cell r="F6040">
            <v>6.56</v>
          </cell>
          <cell r="G6040">
            <v>1</v>
          </cell>
          <cell r="I6040">
            <v>6.56</v>
          </cell>
        </row>
        <row r="6041">
          <cell r="A6041">
            <v>98284</v>
          </cell>
          <cell r="B6041" t="str">
            <v>MÓDULO FOTOVOLTÁICO (PAINEL) POLICRISTALINO - 270 W - TENSÃO MÁX. 1000 VCC - EFICIÊNCIA MÍN. 15%</v>
          </cell>
          <cell r="H6041" t="str">
            <v>UN</v>
          </cell>
          <cell r="J6041">
            <v>906.25</v>
          </cell>
        </row>
        <row r="6042">
          <cell r="C6042">
            <v>1037</v>
          </cell>
          <cell r="D6042" t="str">
            <v>ELETROTÉCNICO MONTADOR (SGSP)</v>
          </cell>
          <cell r="E6042" t="str">
            <v>H</v>
          </cell>
          <cell r="F6042">
            <v>44.05</v>
          </cell>
          <cell r="G6042">
            <v>1</v>
          </cell>
          <cell r="I6042">
            <v>44.053800000000003</v>
          </cell>
        </row>
        <row r="6043">
          <cell r="C6043">
            <v>2041</v>
          </cell>
          <cell r="D6043" t="str">
            <v>ELETRICISTA (SGSP)</v>
          </cell>
          <cell r="E6043" t="str">
            <v>H</v>
          </cell>
          <cell r="F6043">
            <v>26.73</v>
          </cell>
          <cell r="G6043">
            <v>2</v>
          </cell>
          <cell r="I6043">
            <v>53.467700000000001</v>
          </cell>
        </row>
        <row r="6044">
          <cell r="C6044">
            <v>2044</v>
          </cell>
          <cell r="D6044" t="str">
            <v>AJUDANTE DE ELETRICISTA (SGSP)</v>
          </cell>
          <cell r="E6044" t="str">
            <v>H</v>
          </cell>
          <cell r="F6044">
            <v>19.559999999999999</v>
          </cell>
          <cell r="G6044">
            <v>3</v>
          </cell>
          <cell r="I6044">
            <v>58.701000000000001</v>
          </cell>
        </row>
        <row r="6045">
          <cell r="C6045">
            <v>56701</v>
          </cell>
          <cell r="D6045" t="str">
            <v>MÓDULO FOTOVOLTÁICO (PAINEL) POLICRISTALINO - 270 W - TENSÃO MÁX. 1000 VCC - EFICIÊNCIA MÍN. 15 %</v>
          </cell>
          <cell r="E6045" t="str">
            <v>Un</v>
          </cell>
          <cell r="F6045">
            <v>750.03</v>
          </cell>
          <cell r="G6045">
            <v>1</v>
          </cell>
          <cell r="I6045">
            <v>750.03</v>
          </cell>
        </row>
        <row r="6046">
          <cell r="A6046">
            <v>98285</v>
          </cell>
          <cell r="B6046" t="str">
            <v>LÂMPADA DE LED (BULBO) SOQUETE E-27/E-40 - 100W</v>
          </cell>
          <cell r="H6046" t="str">
            <v>UN</v>
          </cell>
          <cell r="J6046">
            <v>201.08</v>
          </cell>
        </row>
        <row r="6047">
          <cell r="C6047">
            <v>2041</v>
          </cell>
          <cell r="D6047" t="str">
            <v>ELETRICISTA (SGSP)</v>
          </cell>
          <cell r="E6047" t="str">
            <v>H</v>
          </cell>
          <cell r="F6047">
            <v>26.73</v>
          </cell>
          <cell r="G6047">
            <v>0.3</v>
          </cell>
          <cell r="I6047">
            <v>8.0200999999999993</v>
          </cell>
        </row>
        <row r="6048">
          <cell r="C6048">
            <v>2044</v>
          </cell>
          <cell r="D6048" t="str">
            <v>AJUDANTE DE ELETRICISTA (SGSP)</v>
          </cell>
          <cell r="E6048" t="str">
            <v>H</v>
          </cell>
          <cell r="F6048">
            <v>19.559999999999999</v>
          </cell>
          <cell r="G6048">
            <v>0.3</v>
          </cell>
          <cell r="I6048">
            <v>5.8700999999999999</v>
          </cell>
        </row>
        <row r="6049">
          <cell r="C6049">
            <v>56496</v>
          </cell>
          <cell r="D6049" t="str">
            <v>LÂMPADA DE LED (BULBO) SOQUETE E-27/E- 40 - 100 W</v>
          </cell>
          <cell r="E6049" t="str">
            <v>Un</v>
          </cell>
          <cell r="F6049">
            <v>187.19</v>
          </cell>
          <cell r="G6049">
            <v>1</v>
          </cell>
          <cell r="I6049">
            <v>187.19</v>
          </cell>
        </row>
        <row r="6050">
          <cell r="A6050">
            <v>98286</v>
          </cell>
          <cell r="B6050" t="str">
            <v>LÂMPADA DE LED (BULBO) SOQUETE E-27/E-40 - 150W</v>
          </cell>
          <cell r="H6050" t="str">
            <v>UN</v>
          </cell>
          <cell r="J6050">
            <v>259.87</v>
          </cell>
        </row>
        <row r="6051">
          <cell r="C6051">
            <v>2041</v>
          </cell>
          <cell r="D6051" t="str">
            <v>ELETRICISTA (SGSP)</v>
          </cell>
          <cell r="E6051" t="str">
            <v>H</v>
          </cell>
          <cell r="F6051">
            <v>26.73</v>
          </cell>
          <cell r="G6051">
            <v>0.3</v>
          </cell>
          <cell r="I6051">
            <v>8.0200999999999993</v>
          </cell>
        </row>
        <row r="6052">
          <cell r="C6052">
            <v>2044</v>
          </cell>
          <cell r="D6052" t="str">
            <v>AJUDANTE DE ELETRICISTA (SGSP)</v>
          </cell>
          <cell r="E6052" t="str">
            <v>H</v>
          </cell>
          <cell r="F6052">
            <v>19.559999999999999</v>
          </cell>
          <cell r="G6052">
            <v>0.3</v>
          </cell>
          <cell r="I6052">
            <v>5.8700999999999999</v>
          </cell>
        </row>
        <row r="6053">
          <cell r="C6053">
            <v>56497</v>
          </cell>
          <cell r="D6053" t="str">
            <v>LÂMPADA DE LED (BULBO) SOQUETE E-27/E- 40 - 150 W</v>
          </cell>
          <cell r="E6053" t="str">
            <v>Un</v>
          </cell>
          <cell r="F6053">
            <v>245.98</v>
          </cell>
          <cell r="G6053">
            <v>1</v>
          </cell>
          <cell r="I6053">
            <v>245.98</v>
          </cell>
        </row>
        <row r="6054">
          <cell r="A6054">
            <v>98290</v>
          </cell>
          <cell r="B6054" t="str">
            <v>PLUG PARA TELEFONE DE 4 PINOS PADRÃO TELEBRÁS</v>
          </cell>
          <cell r="H6054" t="str">
            <v>UN</v>
          </cell>
          <cell r="J6054">
            <v>11.8</v>
          </cell>
        </row>
        <row r="6055">
          <cell r="C6055">
            <v>2041</v>
          </cell>
          <cell r="D6055" t="str">
            <v>ELETRICISTA (SGSP)</v>
          </cell>
          <cell r="E6055" t="str">
            <v>H</v>
          </cell>
          <cell r="F6055">
            <v>26.73</v>
          </cell>
          <cell r="G6055">
            <v>0.2</v>
          </cell>
          <cell r="I6055">
            <v>5.3467000000000002</v>
          </cell>
        </row>
        <row r="6056">
          <cell r="C6056">
            <v>2044</v>
          </cell>
          <cell r="D6056" t="str">
            <v>AJUDANTE DE ELETRICISTA (SGSP)</v>
          </cell>
          <cell r="E6056" t="str">
            <v>H</v>
          </cell>
          <cell r="F6056">
            <v>19.559999999999999</v>
          </cell>
          <cell r="G6056">
            <v>0.2</v>
          </cell>
          <cell r="I6056">
            <v>3.9134000000000002</v>
          </cell>
        </row>
        <row r="6057">
          <cell r="C6057">
            <v>55270</v>
          </cell>
          <cell r="D6057" t="str">
            <v>PLUG P/ TELEFONE 4P PADRÃO TELEBRAS</v>
          </cell>
          <cell r="E6057" t="str">
            <v>Un</v>
          </cell>
          <cell r="F6057">
            <v>2.54</v>
          </cell>
          <cell r="G6057">
            <v>1</v>
          </cell>
          <cell r="I6057">
            <v>2.54</v>
          </cell>
        </row>
        <row r="6058">
          <cell r="A6058">
            <v>98291</v>
          </cell>
          <cell r="B6058" t="str">
            <v>PLUG 3P+T 30A - 440V</v>
          </cell>
          <cell r="H6058" t="str">
            <v>UN</v>
          </cell>
          <cell r="J6058">
            <v>176.89</v>
          </cell>
        </row>
        <row r="6059">
          <cell r="C6059">
            <v>2041</v>
          </cell>
          <cell r="D6059" t="str">
            <v>ELETRICISTA (SGSP)</v>
          </cell>
          <cell r="E6059" t="str">
            <v>H</v>
          </cell>
          <cell r="F6059">
            <v>26.73</v>
          </cell>
          <cell r="G6059">
            <v>0.4</v>
          </cell>
          <cell r="I6059">
            <v>10.6935</v>
          </cell>
        </row>
        <row r="6060">
          <cell r="C6060">
            <v>2044</v>
          </cell>
          <cell r="D6060" t="str">
            <v>AJUDANTE DE ELETRICISTA (SGSP)</v>
          </cell>
          <cell r="E6060" t="str">
            <v>H</v>
          </cell>
          <cell r="F6060">
            <v>19.559999999999999</v>
          </cell>
          <cell r="G6060">
            <v>0.4</v>
          </cell>
          <cell r="I6060">
            <v>7.8268000000000004</v>
          </cell>
        </row>
        <row r="6061">
          <cell r="C6061">
            <v>55271</v>
          </cell>
          <cell r="D6061" t="str">
            <v>PLUG 3P+T 30A - 440V</v>
          </cell>
          <cell r="E6061" t="str">
            <v>Un</v>
          </cell>
          <cell r="F6061">
            <v>158.37</v>
          </cell>
          <cell r="G6061">
            <v>1</v>
          </cell>
          <cell r="I6061">
            <v>158.37</v>
          </cell>
        </row>
        <row r="6062">
          <cell r="A6062">
            <v>98292</v>
          </cell>
          <cell r="B6062" t="str">
            <v>PLUG 3P+T 32A - 600/690V - TIPO INDUSTRIAL</v>
          </cell>
          <cell r="H6062" t="str">
            <v>UN</v>
          </cell>
          <cell r="J6062">
            <v>216.43</v>
          </cell>
        </row>
        <row r="6063">
          <cell r="C6063">
            <v>2041</v>
          </cell>
          <cell r="D6063" t="str">
            <v>ELETRICISTA (SGSP)</v>
          </cell>
          <cell r="E6063" t="str">
            <v>H</v>
          </cell>
          <cell r="F6063">
            <v>26.73</v>
          </cell>
          <cell r="G6063">
            <v>0.5</v>
          </cell>
          <cell r="I6063">
            <v>13.366899999999999</v>
          </cell>
        </row>
        <row r="6064">
          <cell r="C6064">
            <v>2044</v>
          </cell>
          <cell r="D6064" t="str">
            <v>AJUDANTE DE ELETRICISTA (SGSP)</v>
          </cell>
          <cell r="E6064" t="str">
            <v>H</v>
          </cell>
          <cell r="F6064">
            <v>19.559999999999999</v>
          </cell>
          <cell r="G6064">
            <v>0.5</v>
          </cell>
          <cell r="I6064">
            <v>9.7835000000000001</v>
          </cell>
        </row>
        <row r="6065">
          <cell r="C6065">
            <v>55272</v>
          </cell>
          <cell r="D6065" t="str">
            <v>PLUG 3P+T 32A -  600/690V - TIPO INDUSTRIAL</v>
          </cell>
          <cell r="E6065" t="str">
            <v>Un</v>
          </cell>
          <cell r="F6065">
            <v>193.28</v>
          </cell>
          <cell r="G6065">
            <v>1</v>
          </cell>
          <cell r="I6065">
            <v>193.28</v>
          </cell>
        </row>
        <row r="6066">
          <cell r="A6066">
            <v>98293</v>
          </cell>
          <cell r="B6066" t="str">
            <v>PLUG 3P+T 63A - 600/690V - TIPO INDUSTRIAL</v>
          </cell>
          <cell r="H6066" t="str">
            <v>UN</v>
          </cell>
          <cell r="J6066">
            <v>603.94000000000005</v>
          </cell>
        </row>
        <row r="6067">
          <cell r="C6067">
            <v>2041</v>
          </cell>
          <cell r="D6067" t="str">
            <v>ELETRICISTA (SGSP)</v>
          </cell>
          <cell r="E6067" t="str">
            <v>H</v>
          </cell>
          <cell r="F6067">
            <v>26.73</v>
          </cell>
          <cell r="G6067">
            <v>1</v>
          </cell>
          <cell r="I6067">
            <v>26.733799999999999</v>
          </cell>
        </row>
        <row r="6068">
          <cell r="C6068">
            <v>2044</v>
          </cell>
          <cell r="D6068" t="str">
            <v>AJUDANTE DE ELETRICISTA (SGSP)</v>
          </cell>
          <cell r="E6068" t="str">
            <v>H</v>
          </cell>
          <cell r="F6068">
            <v>19.559999999999999</v>
          </cell>
          <cell r="G6068">
            <v>1</v>
          </cell>
          <cell r="I6068">
            <v>19.567</v>
          </cell>
        </row>
        <row r="6069">
          <cell r="C6069">
            <v>55273</v>
          </cell>
          <cell r="D6069" t="str">
            <v>PLUG 3P+T 63A -  600/690V - TIPO INDUSTRIAL</v>
          </cell>
          <cell r="E6069" t="str">
            <v>Un</v>
          </cell>
          <cell r="F6069">
            <v>557.64</v>
          </cell>
          <cell r="G6069">
            <v>1</v>
          </cell>
          <cell r="I6069">
            <v>557.64</v>
          </cell>
        </row>
        <row r="6070">
          <cell r="A6070">
            <v>98294</v>
          </cell>
          <cell r="B6070" t="str">
            <v>PLUG P/ TOMADA ATÉ 20A (2P+T, 20A - 250V)</v>
          </cell>
          <cell r="H6070" t="str">
            <v>UN</v>
          </cell>
          <cell r="J6070">
            <v>27</v>
          </cell>
        </row>
        <row r="6071">
          <cell r="C6071">
            <v>2041</v>
          </cell>
          <cell r="D6071" t="str">
            <v>ELETRICISTA (SGSP)</v>
          </cell>
          <cell r="E6071" t="str">
            <v>H</v>
          </cell>
          <cell r="F6071">
            <v>26.73</v>
          </cell>
          <cell r="G6071">
            <v>0.3</v>
          </cell>
          <cell r="I6071">
            <v>8.0200999999999993</v>
          </cell>
        </row>
        <row r="6072">
          <cell r="C6072">
            <v>2044</v>
          </cell>
          <cell r="D6072" t="str">
            <v>AJUDANTE DE ELETRICISTA (SGSP)</v>
          </cell>
          <cell r="E6072" t="str">
            <v>H</v>
          </cell>
          <cell r="F6072">
            <v>19.559999999999999</v>
          </cell>
          <cell r="G6072">
            <v>0.3</v>
          </cell>
          <cell r="I6072">
            <v>5.8700999999999999</v>
          </cell>
        </row>
        <row r="6073">
          <cell r="C6073">
            <v>55274</v>
          </cell>
          <cell r="D6073" t="str">
            <v>PLUG PARA TOMADA 2P+T - 20A - 250V</v>
          </cell>
          <cell r="E6073" t="str">
            <v>Un</v>
          </cell>
          <cell r="F6073">
            <v>13.11</v>
          </cell>
          <cell r="G6073">
            <v>1</v>
          </cell>
          <cell r="I6073">
            <v>13.11</v>
          </cell>
        </row>
        <row r="6074">
          <cell r="A6074">
            <v>98295</v>
          </cell>
          <cell r="B6074" t="str">
            <v>PLUG PARA TELEFONE - PADRÃO RJ11</v>
          </cell>
          <cell r="H6074" t="str">
            <v>UN</v>
          </cell>
          <cell r="J6074">
            <v>10.050000000000001</v>
          </cell>
        </row>
        <row r="6075">
          <cell r="C6075">
            <v>2041</v>
          </cell>
          <cell r="D6075" t="str">
            <v>ELETRICISTA (SGSP)</v>
          </cell>
          <cell r="E6075" t="str">
            <v>H</v>
          </cell>
          <cell r="F6075">
            <v>26.73</v>
          </cell>
          <cell r="G6075">
            <v>0.2</v>
          </cell>
          <cell r="I6075">
            <v>5.3467000000000002</v>
          </cell>
        </row>
        <row r="6076">
          <cell r="C6076">
            <v>2044</v>
          </cell>
          <cell r="D6076" t="str">
            <v>AJUDANTE DE ELETRICISTA (SGSP)</v>
          </cell>
          <cell r="E6076" t="str">
            <v>H</v>
          </cell>
          <cell r="F6076">
            <v>19.559999999999999</v>
          </cell>
          <cell r="G6076">
            <v>0.2</v>
          </cell>
          <cell r="I6076">
            <v>3.9134000000000002</v>
          </cell>
        </row>
        <row r="6077">
          <cell r="C6077">
            <v>55275</v>
          </cell>
          <cell r="D6077" t="str">
            <v>PLUG PARA TELEFONE RJ11</v>
          </cell>
          <cell r="E6077" t="str">
            <v>Un</v>
          </cell>
          <cell r="F6077">
            <v>0.79</v>
          </cell>
          <cell r="G6077">
            <v>1</v>
          </cell>
          <cell r="I6077">
            <v>0.79</v>
          </cell>
        </row>
        <row r="6078">
          <cell r="A6078">
            <v>98296</v>
          </cell>
          <cell r="B6078" t="str">
            <v>INTERRUPTOR COM VARIADOR DE LUMINOSIDADE 110/ 220 V - 127V/ 500W</v>
          </cell>
          <cell r="H6078" t="str">
            <v>UN</v>
          </cell>
          <cell r="J6078">
            <v>347.63</v>
          </cell>
        </row>
        <row r="6079">
          <cell r="C6079">
            <v>2041</v>
          </cell>
          <cell r="D6079" t="str">
            <v>ELETRICISTA (SGSP)</v>
          </cell>
          <cell r="E6079" t="str">
            <v>H</v>
          </cell>
          <cell r="F6079">
            <v>26.73</v>
          </cell>
          <cell r="G6079">
            <v>0.25</v>
          </cell>
          <cell r="I6079">
            <v>6.6833999999999998</v>
          </cell>
        </row>
        <row r="6080">
          <cell r="C6080">
            <v>2044</v>
          </cell>
          <cell r="D6080" t="str">
            <v>AJUDANTE DE ELETRICISTA (SGSP)</v>
          </cell>
          <cell r="E6080" t="str">
            <v>H</v>
          </cell>
          <cell r="F6080">
            <v>19.559999999999999</v>
          </cell>
          <cell r="G6080">
            <v>0.15</v>
          </cell>
          <cell r="I6080">
            <v>2.9350000000000001</v>
          </cell>
        </row>
        <row r="6081">
          <cell r="C6081">
            <v>55219</v>
          </cell>
          <cell r="D6081" t="str">
            <v>VARIADOR DE LUMINOSIDADE ROTATIVO - 127V/500W</v>
          </cell>
          <cell r="E6081" t="str">
            <v>Un</v>
          </cell>
          <cell r="F6081">
            <v>338.01</v>
          </cell>
          <cell r="G6081">
            <v>1</v>
          </cell>
          <cell r="I6081">
            <v>338.01</v>
          </cell>
        </row>
        <row r="6082">
          <cell r="A6082">
            <v>98297</v>
          </cell>
          <cell r="B6082" t="str">
            <v>INTERRUPTOR PARALELO BIPOLAR 1 TECLA</v>
          </cell>
          <cell r="H6082" t="str">
            <v>UN</v>
          </cell>
          <cell r="J6082">
            <v>50.23</v>
          </cell>
        </row>
        <row r="6083">
          <cell r="C6083">
            <v>2041</v>
          </cell>
          <cell r="D6083" t="str">
            <v>ELETRICISTA (SGSP)</v>
          </cell>
          <cell r="E6083" t="str">
            <v>H</v>
          </cell>
          <cell r="F6083">
            <v>26.73</v>
          </cell>
          <cell r="G6083">
            <v>0.4</v>
          </cell>
          <cell r="I6083">
            <v>10.6935</v>
          </cell>
        </row>
        <row r="6084">
          <cell r="C6084">
            <v>2044</v>
          </cell>
          <cell r="D6084" t="str">
            <v>AJUDANTE DE ELETRICISTA (SGSP)</v>
          </cell>
          <cell r="E6084" t="str">
            <v>H</v>
          </cell>
          <cell r="F6084">
            <v>19.559999999999999</v>
          </cell>
          <cell r="G6084">
            <v>0.4</v>
          </cell>
          <cell r="I6084">
            <v>7.8268000000000004</v>
          </cell>
        </row>
        <row r="6085">
          <cell r="C6085">
            <v>55225</v>
          </cell>
          <cell r="D6085" t="str">
            <v>INTERRUPTOR PARALELO BIPOLAR - 1 TECLA - SEM PLACA/ ESPELHO</v>
          </cell>
          <cell r="E6085" t="str">
            <v>Un</v>
          </cell>
          <cell r="F6085">
            <v>31.71</v>
          </cell>
          <cell r="G6085">
            <v>1</v>
          </cell>
          <cell r="I6085">
            <v>31.71</v>
          </cell>
        </row>
        <row r="6086">
          <cell r="A6086">
            <v>98299</v>
          </cell>
          <cell r="B6086" t="str">
            <v>REATOR PARA LÂMPADA HG - 220V/80W</v>
          </cell>
          <cell r="H6086" t="str">
            <v>UN</v>
          </cell>
          <cell r="J6086">
            <v>97.01</v>
          </cell>
        </row>
        <row r="6087">
          <cell r="C6087">
            <v>2041</v>
          </cell>
          <cell r="D6087" t="str">
            <v>ELETRICISTA (SGSP)</v>
          </cell>
          <cell r="E6087" t="str">
            <v>H</v>
          </cell>
          <cell r="F6087">
            <v>26.73</v>
          </cell>
          <cell r="G6087">
            <v>1</v>
          </cell>
          <cell r="I6087">
            <v>26.733799999999999</v>
          </cell>
        </row>
        <row r="6088">
          <cell r="C6088">
            <v>2044</v>
          </cell>
          <cell r="D6088" t="str">
            <v>AJUDANTE DE ELETRICISTA (SGSP)</v>
          </cell>
          <cell r="E6088" t="str">
            <v>H</v>
          </cell>
          <cell r="F6088">
            <v>19.559999999999999</v>
          </cell>
          <cell r="G6088">
            <v>1</v>
          </cell>
          <cell r="I6088">
            <v>19.567</v>
          </cell>
        </row>
        <row r="6089">
          <cell r="C6089">
            <v>56048</v>
          </cell>
          <cell r="D6089" t="str">
            <v>REATOR PARA LÂMPADA VAPOR DE MERCÚRIO - 80W / 220V</v>
          </cell>
          <cell r="E6089" t="str">
            <v>Un</v>
          </cell>
          <cell r="F6089">
            <v>50.71</v>
          </cell>
          <cell r="G6089">
            <v>1</v>
          </cell>
          <cell r="I6089">
            <v>50.71</v>
          </cell>
        </row>
        <row r="6090">
          <cell r="A6090">
            <v>98320</v>
          </cell>
          <cell r="B6090" t="str">
            <v>COLOCAÇÃO DE ARAME GUIA #14 DE AÇO GALVANIZADO EM ELETRODUTO</v>
          </cell>
          <cell r="H6090" t="str">
            <v>M</v>
          </cell>
          <cell r="J6090">
            <v>3.03</v>
          </cell>
        </row>
        <row r="6091">
          <cell r="C6091">
            <v>2041</v>
          </cell>
          <cell r="D6091" t="str">
            <v>ELETRICISTA (SGSP)</v>
          </cell>
          <cell r="E6091" t="str">
            <v>H</v>
          </cell>
          <cell r="F6091">
            <v>26.73</v>
          </cell>
          <cell r="G6091">
            <v>0.05</v>
          </cell>
          <cell r="I6091">
            <v>1.3366</v>
          </cell>
        </row>
        <row r="6092">
          <cell r="C6092">
            <v>2044</v>
          </cell>
          <cell r="D6092" t="str">
            <v>AJUDANTE DE ELETRICISTA (SGSP)</v>
          </cell>
          <cell r="E6092" t="str">
            <v>H</v>
          </cell>
          <cell r="F6092">
            <v>19.559999999999999</v>
          </cell>
          <cell r="G6092">
            <v>0.05</v>
          </cell>
          <cell r="I6092">
            <v>0.97829999999999995</v>
          </cell>
        </row>
        <row r="6093">
          <cell r="C6093">
            <v>17715</v>
          </cell>
          <cell r="D6093" t="str">
            <v>ARAME GALVANIZADO N. 14</v>
          </cell>
          <cell r="E6093" t="str">
            <v>Kg</v>
          </cell>
          <cell r="F6093">
            <v>19.59</v>
          </cell>
          <cell r="G6093">
            <v>3.6600000000000001E-2</v>
          </cell>
          <cell r="I6093">
            <v>0.71689999999999998</v>
          </cell>
        </row>
        <row r="6094">
          <cell r="A6094">
            <v>98351</v>
          </cell>
          <cell r="B6094" t="str">
            <v>FOTOCELULA SOLAR-RELÊ FOTOELÉTRICO CAPACIDADE - 1000W</v>
          </cell>
          <cell r="H6094" t="str">
            <v>UN</v>
          </cell>
          <cell r="J6094">
            <v>123.52</v>
          </cell>
        </row>
        <row r="6095">
          <cell r="C6095">
            <v>2041</v>
          </cell>
          <cell r="D6095" t="str">
            <v>ELETRICISTA (SGSP)</v>
          </cell>
          <cell r="E6095" t="str">
            <v>H</v>
          </cell>
          <cell r="F6095">
            <v>26.73</v>
          </cell>
          <cell r="G6095">
            <v>1.5</v>
          </cell>
          <cell r="I6095">
            <v>40.100700000000003</v>
          </cell>
        </row>
        <row r="6096">
          <cell r="C6096">
            <v>2044</v>
          </cell>
          <cell r="D6096" t="str">
            <v>AJUDANTE DE ELETRICISTA (SGSP)</v>
          </cell>
          <cell r="E6096" t="str">
            <v>H</v>
          </cell>
          <cell r="F6096">
            <v>19.559999999999999</v>
          </cell>
          <cell r="G6096">
            <v>1.5</v>
          </cell>
          <cell r="I6096">
            <v>29.3505</v>
          </cell>
        </row>
        <row r="6097">
          <cell r="C6097">
            <v>59051</v>
          </cell>
          <cell r="D6097" t="str">
            <v>RELÉ FOTOEL. FOTOCÉLULA SOLAR 1000W</v>
          </cell>
          <cell r="E6097" t="str">
            <v>Un</v>
          </cell>
          <cell r="F6097">
            <v>54.07</v>
          </cell>
          <cell r="G6097">
            <v>1</v>
          </cell>
          <cell r="I6097">
            <v>54.07</v>
          </cell>
        </row>
        <row r="6098">
          <cell r="A6098">
            <v>98355</v>
          </cell>
          <cell r="B6098" t="str">
            <v>BASE E ESTAIS PARA HASTE DE PÁRA-RAIOS</v>
          </cell>
          <cell r="H6098" t="str">
            <v>UN</v>
          </cell>
          <cell r="J6098">
            <v>342.82</v>
          </cell>
        </row>
        <row r="6099">
          <cell r="C6099">
            <v>2041</v>
          </cell>
          <cell r="D6099" t="str">
            <v>ELETRICISTA (SGSP)</v>
          </cell>
          <cell r="E6099" t="str">
            <v>H</v>
          </cell>
          <cell r="F6099">
            <v>26.73</v>
          </cell>
          <cell r="G6099">
            <v>1.5</v>
          </cell>
          <cell r="I6099">
            <v>40.100700000000003</v>
          </cell>
        </row>
        <row r="6100">
          <cell r="C6100">
            <v>2044</v>
          </cell>
          <cell r="D6100" t="str">
            <v>AJUDANTE DE ELETRICISTA (SGSP)</v>
          </cell>
          <cell r="E6100" t="str">
            <v>H</v>
          </cell>
          <cell r="F6100">
            <v>19.559999999999999</v>
          </cell>
          <cell r="G6100">
            <v>1.5</v>
          </cell>
          <cell r="I6100">
            <v>29.3505</v>
          </cell>
        </row>
        <row r="6101">
          <cell r="C6101">
            <v>57210</v>
          </cell>
          <cell r="D6101" t="str">
            <v>BASE E ESTAIS PARA MASTRO DE PÁRA-RAIOS</v>
          </cell>
          <cell r="E6101" t="str">
            <v>CJ</v>
          </cell>
          <cell r="F6101">
            <v>273.37</v>
          </cell>
          <cell r="G6101">
            <v>1</v>
          </cell>
          <cell r="I6101">
            <v>273.37</v>
          </cell>
        </row>
        <row r="6102">
          <cell r="A6102">
            <v>98357</v>
          </cell>
          <cell r="B6102" t="str">
            <v>TERMINAL AÉREO EM AÇO GALVANIZADO COM BASE DE FIXAÇÃO H=30CM</v>
          </cell>
          <cell r="H6102" t="str">
            <v>UN</v>
          </cell>
          <cell r="J6102">
            <v>35.82</v>
          </cell>
        </row>
        <row r="6103">
          <cell r="C6103">
            <v>2041</v>
          </cell>
          <cell r="D6103" t="str">
            <v>ELETRICISTA (SGSP)</v>
          </cell>
          <cell r="E6103" t="str">
            <v>H</v>
          </cell>
          <cell r="F6103">
            <v>26.73</v>
          </cell>
          <cell r="G6103">
            <v>0.5</v>
          </cell>
          <cell r="I6103">
            <v>13.366899999999999</v>
          </cell>
        </row>
        <row r="6104">
          <cell r="C6104">
            <v>2044</v>
          </cell>
          <cell r="D6104" t="str">
            <v>AJUDANTE DE ELETRICISTA (SGSP)</v>
          </cell>
          <cell r="E6104" t="str">
            <v>H</v>
          </cell>
          <cell r="F6104">
            <v>19.559999999999999</v>
          </cell>
          <cell r="G6104">
            <v>0.5</v>
          </cell>
          <cell r="I6104">
            <v>9.7835000000000001</v>
          </cell>
        </row>
        <row r="6105">
          <cell r="C6105">
            <v>57212</v>
          </cell>
          <cell r="D6105" t="str">
            <v>TERMINAL AÉREO AÇO GALV. C/ BASE FIXA 30 CM</v>
          </cell>
          <cell r="E6105" t="str">
            <v>Un</v>
          </cell>
          <cell r="F6105">
            <v>12.67</v>
          </cell>
          <cell r="G6105">
            <v>1</v>
          </cell>
          <cell r="I6105">
            <v>12.67</v>
          </cell>
        </row>
        <row r="6106">
          <cell r="A6106">
            <v>98358</v>
          </cell>
          <cell r="B6106" t="str">
            <v>SUPORTE PARA FIXAÇÃO DE CABO EM TELHA ONDULADA</v>
          </cell>
          <cell r="H6106" t="str">
            <v>UN</v>
          </cell>
          <cell r="J6106">
            <v>60.53</v>
          </cell>
        </row>
        <row r="6107">
          <cell r="C6107">
            <v>2041</v>
          </cell>
          <cell r="D6107" t="str">
            <v>ELETRICISTA (SGSP)</v>
          </cell>
          <cell r="E6107" t="str">
            <v>H</v>
          </cell>
          <cell r="F6107">
            <v>26.73</v>
          </cell>
          <cell r="G6107">
            <v>1</v>
          </cell>
          <cell r="I6107">
            <v>26.733799999999999</v>
          </cell>
        </row>
        <row r="6108">
          <cell r="C6108">
            <v>2044</v>
          </cell>
          <cell r="D6108" t="str">
            <v>AJUDANTE DE ELETRICISTA (SGSP)</v>
          </cell>
          <cell r="E6108" t="str">
            <v>H</v>
          </cell>
          <cell r="F6108">
            <v>19.559999999999999</v>
          </cell>
          <cell r="G6108">
            <v>1</v>
          </cell>
          <cell r="I6108">
            <v>19.567</v>
          </cell>
        </row>
        <row r="6109">
          <cell r="C6109">
            <v>57213</v>
          </cell>
          <cell r="D6109" t="str">
            <v>SUPORTE P/FIXAÇÃO CABO EM TELHA ONDULADA</v>
          </cell>
          <cell r="E6109" t="str">
            <v>Un</v>
          </cell>
          <cell r="F6109">
            <v>14.23</v>
          </cell>
          <cell r="G6109">
            <v>1</v>
          </cell>
          <cell r="I6109">
            <v>14.23</v>
          </cell>
        </row>
        <row r="6110">
          <cell r="A6110">
            <v>98362</v>
          </cell>
          <cell r="B6110" t="str">
            <v>CRUZETA DE FERRO GALVANIZADO PARA 3 PROJETORES</v>
          </cell>
          <cell r="H6110" t="str">
            <v>UN</v>
          </cell>
          <cell r="J6110">
            <v>332.32</v>
          </cell>
        </row>
        <row r="6111">
          <cell r="C6111">
            <v>2041</v>
          </cell>
          <cell r="D6111" t="str">
            <v>ELETRICISTA (SGSP)</v>
          </cell>
          <cell r="E6111" t="str">
            <v>H</v>
          </cell>
          <cell r="F6111">
            <v>26.73</v>
          </cell>
          <cell r="G6111">
            <v>3</v>
          </cell>
          <cell r="I6111">
            <v>80.201499999999996</v>
          </cell>
        </row>
        <row r="6112">
          <cell r="C6112">
            <v>2044</v>
          </cell>
          <cell r="D6112" t="str">
            <v>AJUDANTE DE ELETRICISTA (SGSP)</v>
          </cell>
          <cell r="E6112" t="str">
            <v>H</v>
          </cell>
          <cell r="F6112">
            <v>19.559999999999999</v>
          </cell>
          <cell r="G6112">
            <v>3</v>
          </cell>
          <cell r="I6112">
            <v>58.701000000000001</v>
          </cell>
        </row>
        <row r="6113">
          <cell r="C6113">
            <v>59001</v>
          </cell>
          <cell r="D6113" t="str">
            <v>CRUZETA DE FERRO GALVANIZADO PARA 3 PROJETORES</v>
          </cell>
          <cell r="E6113" t="str">
            <v>Un</v>
          </cell>
          <cell r="F6113">
            <v>193.42</v>
          </cell>
          <cell r="G6113">
            <v>1</v>
          </cell>
          <cell r="I6113">
            <v>193.42</v>
          </cell>
        </row>
        <row r="6114">
          <cell r="A6114">
            <v>98363</v>
          </cell>
          <cell r="B6114" t="str">
            <v>BRAÇO P/ LUMINÁRIA EM TUBO FERRO GALVANIZADO 1"X1M</v>
          </cell>
          <cell r="H6114" t="str">
            <v>UN</v>
          </cell>
          <cell r="J6114">
            <v>160.85</v>
          </cell>
        </row>
        <row r="6115">
          <cell r="C6115">
            <v>2041</v>
          </cell>
          <cell r="D6115" t="str">
            <v>ELETRICISTA (SGSP)</v>
          </cell>
          <cell r="E6115" t="str">
            <v>H</v>
          </cell>
          <cell r="F6115">
            <v>26.73</v>
          </cell>
          <cell r="G6115">
            <v>2</v>
          </cell>
          <cell r="I6115">
            <v>53.467700000000001</v>
          </cell>
        </row>
        <row r="6116">
          <cell r="C6116">
            <v>2044</v>
          </cell>
          <cell r="D6116" t="str">
            <v>AJUDANTE DE ELETRICISTA (SGSP)</v>
          </cell>
          <cell r="E6116" t="str">
            <v>H</v>
          </cell>
          <cell r="F6116">
            <v>19.559999999999999</v>
          </cell>
          <cell r="G6116">
            <v>2</v>
          </cell>
          <cell r="I6116">
            <v>39.134</v>
          </cell>
        </row>
        <row r="6117">
          <cell r="C6117">
            <v>59002</v>
          </cell>
          <cell r="D6117" t="str">
            <v>BRAÇO P/LUMIN. TUBO FERRO GALV. 1-X1;00M</v>
          </cell>
          <cell r="E6117" t="str">
            <v>Un</v>
          </cell>
          <cell r="F6117">
            <v>68.25</v>
          </cell>
          <cell r="G6117">
            <v>1</v>
          </cell>
          <cell r="I6117">
            <v>68.25</v>
          </cell>
        </row>
        <row r="6118">
          <cell r="A6118">
            <v>98365</v>
          </cell>
          <cell r="B6118" t="str">
            <v>POSTE DE AÇO GALVANIZADO, TIPO RETO FLANGEADO H=5M</v>
          </cell>
          <cell r="H6118" t="str">
            <v>UN</v>
          </cell>
          <cell r="J6118">
            <v>1344.62</v>
          </cell>
        </row>
        <row r="6119">
          <cell r="C6119">
            <v>1037</v>
          </cell>
          <cell r="D6119" t="str">
            <v>ELETROTÉCNICO MONTADOR (SGSP)</v>
          </cell>
          <cell r="E6119" t="str">
            <v>H</v>
          </cell>
          <cell r="F6119">
            <v>44.05</v>
          </cell>
          <cell r="G6119">
            <v>2</v>
          </cell>
          <cell r="I6119">
            <v>88.107600000000005</v>
          </cell>
        </row>
        <row r="6120">
          <cell r="C6120">
            <v>2020</v>
          </cell>
          <cell r="D6120" t="str">
            <v>PEDREIRO (SGSP)</v>
          </cell>
          <cell r="E6120" t="str">
            <v>H</v>
          </cell>
          <cell r="F6120">
            <v>24.28</v>
          </cell>
          <cell r="G6120">
            <v>0.75</v>
          </cell>
          <cell r="I6120">
            <v>18.2135</v>
          </cell>
        </row>
        <row r="6121">
          <cell r="C6121">
            <v>2041</v>
          </cell>
          <cell r="D6121" t="str">
            <v>ELETRICISTA (SGSP)</v>
          </cell>
          <cell r="E6121" t="str">
            <v>H</v>
          </cell>
          <cell r="F6121">
            <v>26.73</v>
          </cell>
          <cell r="G6121">
            <v>4</v>
          </cell>
          <cell r="I6121">
            <v>106.9354</v>
          </cell>
        </row>
        <row r="6122">
          <cell r="C6122">
            <v>2044</v>
          </cell>
          <cell r="D6122" t="str">
            <v>AJUDANTE DE ELETRICISTA (SGSP)</v>
          </cell>
          <cell r="E6122" t="str">
            <v>H</v>
          </cell>
          <cell r="F6122">
            <v>19.559999999999999</v>
          </cell>
          <cell r="G6122">
            <v>8</v>
          </cell>
          <cell r="I6122">
            <v>156.5361</v>
          </cell>
        </row>
        <row r="6123">
          <cell r="C6123">
            <v>2099</v>
          </cell>
          <cell r="D6123" t="str">
            <v>SERVENTE (SGSP)</v>
          </cell>
          <cell r="E6123" t="str">
            <v>H</v>
          </cell>
          <cell r="F6123">
            <v>19.59</v>
          </cell>
          <cell r="G6123">
            <v>3.75</v>
          </cell>
          <cell r="I6123">
            <v>73.472999999999999</v>
          </cell>
        </row>
        <row r="6124">
          <cell r="C6124">
            <v>10612</v>
          </cell>
          <cell r="D6124" t="str">
            <v>CONCRETO FCK=20MPA C/ BRITA 2</v>
          </cell>
          <cell r="E6124" t="str">
            <v>M3</v>
          </cell>
          <cell r="F6124">
            <v>363.18</v>
          </cell>
          <cell r="G6124">
            <v>0.111</v>
          </cell>
          <cell r="I6124">
            <v>40.3127</v>
          </cell>
        </row>
        <row r="6125">
          <cell r="C6125">
            <v>50009</v>
          </cell>
          <cell r="D6125" t="str">
            <v>POSTE DE AÇO GALVANIZADO - RETO - FLANGEADO - H= 5,00M</v>
          </cell>
          <cell r="E6125" t="str">
            <v>Un</v>
          </cell>
          <cell r="F6125">
            <v>861.04</v>
          </cell>
          <cell r="G6125">
            <v>1</v>
          </cell>
          <cell r="I6125">
            <v>861.04</v>
          </cell>
        </row>
        <row r="6126">
          <cell r="A6126">
            <v>98366</v>
          </cell>
          <cell r="B6126" t="str">
            <v>POSTE DE AÇO GALVANIZADO, TIPO RETO FLANGEADO H=7M</v>
          </cell>
          <cell r="H6126" t="str">
            <v>UN</v>
          </cell>
          <cell r="J6126">
            <v>1796.61</v>
          </cell>
        </row>
        <row r="6127">
          <cell r="C6127">
            <v>1037</v>
          </cell>
          <cell r="D6127" t="str">
            <v>ELETROTÉCNICO MONTADOR (SGSP)</v>
          </cell>
          <cell r="E6127" t="str">
            <v>H</v>
          </cell>
          <cell r="F6127">
            <v>44.05</v>
          </cell>
          <cell r="G6127">
            <v>2</v>
          </cell>
          <cell r="I6127">
            <v>88.107600000000005</v>
          </cell>
        </row>
        <row r="6128">
          <cell r="C6128">
            <v>2020</v>
          </cell>
          <cell r="D6128" t="str">
            <v>PEDREIRO (SGSP)</v>
          </cell>
          <cell r="E6128" t="str">
            <v>H</v>
          </cell>
          <cell r="F6128">
            <v>24.28</v>
          </cell>
          <cell r="G6128">
            <v>0.75</v>
          </cell>
          <cell r="I6128">
            <v>18.2135</v>
          </cell>
        </row>
        <row r="6129">
          <cell r="C6129">
            <v>2041</v>
          </cell>
          <cell r="D6129" t="str">
            <v>ELETRICISTA (SGSP)</v>
          </cell>
          <cell r="E6129" t="str">
            <v>H</v>
          </cell>
          <cell r="F6129">
            <v>26.73</v>
          </cell>
          <cell r="G6129">
            <v>4</v>
          </cell>
          <cell r="I6129">
            <v>106.9354</v>
          </cell>
        </row>
        <row r="6130">
          <cell r="C6130">
            <v>2044</v>
          </cell>
          <cell r="D6130" t="str">
            <v>AJUDANTE DE ELETRICISTA (SGSP)</v>
          </cell>
          <cell r="E6130" t="str">
            <v>H</v>
          </cell>
          <cell r="F6130">
            <v>19.559999999999999</v>
          </cell>
          <cell r="G6130">
            <v>8</v>
          </cell>
          <cell r="I6130">
            <v>156.5361</v>
          </cell>
        </row>
        <row r="6131">
          <cell r="C6131">
            <v>2099</v>
          </cell>
          <cell r="D6131" t="str">
            <v>SERVENTE (SGSP)</v>
          </cell>
          <cell r="E6131" t="str">
            <v>H</v>
          </cell>
          <cell r="F6131">
            <v>19.59</v>
          </cell>
          <cell r="G6131">
            <v>3.75</v>
          </cell>
          <cell r="I6131">
            <v>73.472999999999999</v>
          </cell>
        </row>
        <row r="6132">
          <cell r="C6132">
            <v>10612</v>
          </cell>
          <cell r="D6132" t="str">
            <v>CONCRETO FCK=20MPA C/ BRITA 2</v>
          </cell>
          <cell r="E6132" t="str">
            <v>M3</v>
          </cell>
          <cell r="F6132">
            <v>363.18</v>
          </cell>
          <cell r="G6132">
            <v>0.111</v>
          </cell>
          <cell r="I6132">
            <v>40.3127</v>
          </cell>
        </row>
        <row r="6133">
          <cell r="C6133">
            <v>50008</v>
          </cell>
          <cell r="D6133" t="str">
            <v>POSTE DE AÇO GALVANIZADO - RETO - FLANGEADO - H= 7,00M</v>
          </cell>
          <cell r="E6133" t="str">
            <v>Un</v>
          </cell>
          <cell r="F6133">
            <v>1313.03</v>
          </cell>
          <cell r="G6133">
            <v>1</v>
          </cell>
          <cell r="I6133">
            <v>1313.03</v>
          </cell>
        </row>
        <row r="6134">
          <cell r="A6134">
            <v>98370</v>
          </cell>
          <cell r="B6134" t="str">
            <v>POSTE DE AÇO GALVANIZADO, TIPO CURVO SIMPLES  H=7M</v>
          </cell>
          <cell r="H6134" t="str">
            <v>UN</v>
          </cell>
          <cell r="J6134">
            <v>1736.53</v>
          </cell>
        </row>
        <row r="6135">
          <cell r="C6135">
            <v>1037</v>
          </cell>
          <cell r="D6135" t="str">
            <v>ELETROTÉCNICO MONTADOR (SGSP)</v>
          </cell>
          <cell r="E6135" t="str">
            <v>H</v>
          </cell>
          <cell r="F6135">
            <v>44.05</v>
          </cell>
          <cell r="G6135">
            <v>2</v>
          </cell>
          <cell r="I6135">
            <v>88.107600000000005</v>
          </cell>
        </row>
        <row r="6136">
          <cell r="C6136">
            <v>2041</v>
          </cell>
          <cell r="D6136" t="str">
            <v>ELETRICISTA (SGSP)</v>
          </cell>
          <cell r="E6136" t="str">
            <v>H</v>
          </cell>
          <cell r="F6136">
            <v>26.73</v>
          </cell>
          <cell r="G6136">
            <v>4</v>
          </cell>
          <cell r="I6136">
            <v>106.9354</v>
          </cell>
        </row>
        <row r="6137">
          <cell r="C6137">
            <v>2044</v>
          </cell>
          <cell r="D6137" t="str">
            <v>AJUDANTE DE ELETRICISTA (SGSP)</v>
          </cell>
          <cell r="E6137" t="str">
            <v>H</v>
          </cell>
          <cell r="F6137">
            <v>19.559999999999999</v>
          </cell>
          <cell r="G6137">
            <v>8</v>
          </cell>
          <cell r="I6137">
            <v>156.5361</v>
          </cell>
        </row>
        <row r="6138">
          <cell r="C6138">
            <v>50030</v>
          </cell>
          <cell r="D6138" t="str">
            <v>POSTE DE AÇO GALVANIZADO -CURVO SIMPLES -ENGASTADO -H=7,00M LIVRES</v>
          </cell>
          <cell r="E6138" t="str">
            <v>Un</v>
          </cell>
          <cell r="F6138">
            <v>1384.95</v>
          </cell>
          <cell r="G6138">
            <v>1</v>
          </cell>
          <cell r="I6138">
            <v>1384.95</v>
          </cell>
        </row>
        <row r="6139">
          <cell r="A6139">
            <v>98371</v>
          </cell>
          <cell r="B6139" t="str">
            <v>POSTE DE AÇO GALVANIZADO, TIPO CURVO DUPLO H=7M</v>
          </cell>
          <cell r="H6139" t="str">
            <v>UN</v>
          </cell>
          <cell r="J6139">
            <v>2072.6</v>
          </cell>
        </row>
        <row r="6140">
          <cell r="C6140">
            <v>1037</v>
          </cell>
          <cell r="D6140" t="str">
            <v>ELETROTÉCNICO MONTADOR (SGSP)</v>
          </cell>
          <cell r="E6140" t="str">
            <v>H</v>
          </cell>
          <cell r="F6140">
            <v>44.05</v>
          </cell>
          <cell r="G6140">
            <v>2</v>
          </cell>
          <cell r="I6140">
            <v>88.107600000000005</v>
          </cell>
        </row>
        <row r="6141">
          <cell r="C6141">
            <v>2041</v>
          </cell>
          <cell r="D6141" t="str">
            <v>ELETRICISTA (SGSP)</v>
          </cell>
          <cell r="E6141" t="str">
            <v>H</v>
          </cell>
          <cell r="F6141">
            <v>26.73</v>
          </cell>
          <cell r="G6141">
            <v>4</v>
          </cell>
          <cell r="I6141">
            <v>106.9354</v>
          </cell>
        </row>
        <row r="6142">
          <cell r="C6142">
            <v>2044</v>
          </cell>
          <cell r="D6142" t="str">
            <v>AJUDANTE DE ELETRICISTA (SGSP)</v>
          </cell>
          <cell r="E6142" t="str">
            <v>H</v>
          </cell>
          <cell r="F6142">
            <v>19.559999999999999</v>
          </cell>
          <cell r="G6142">
            <v>8</v>
          </cell>
          <cell r="I6142">
            <v>156.5361</v>
          </cell>
        </row>
        <row r="6143">
          <cell r="C6143">
            <v>50031</v>
          </cell>
          <cell r="D6143" t="str">
            <v>POSTE DE AÇO GALVANIZADO - CURVO DUPLO - ENGASTADO -H=7,00M LIVRES</v>
          </cell>
          <cell r="E6143" t="str">
            <v>Un</v>
          </cell>
          <cell r="F6143">
            <v>1721.02</v>
          </cell>
          <cell r="G6143">
            <v>1</v>
          </cell>
          <cell r="I6143">
            <v>1721.02</v>
          </cell>
        </row>
        <row r="6144">
          <cell r="A6144">
            <v>98372</v>
          </cell>
          <cell r="B6144" t="str">
            <v>POSTE DE AÇO GALVANIZADO, TIPO RETO H=9M</v>
          </cell>
          <cell r="H6144" t="str">
            <v>UN</v>
          </cell>
          <cell r="J6144">
            <v>2448.4499999999998</v>
          </cell>
        </row>
        <row r="6145">
          <cell r="C6145">
            <v>1037</v>
          </cell>
          <cell r="D6145" t="str">
            <v>ELETROTÉCNICO MONTADOR (SGSP)</v>
          </cell>
          <cell r="E6145" t="str">
            <v>H</v>
          </cell>
          <cell r="F6145">
            <v>44.05</v>
          </cell>
          <cell r="G6145">
            <v>2</v>
          </cell>
          <cell r="I6145">
            <v>88.107600000000005</v>
          </cell>
        </row>
        <row r="6146">
          <cell r="C6146">
            <v>2041</v>
          </cell>
          <cell r="D6146" t="str">
            <v>ELETRICISTA (SGSP)</v>
          </cell>
          <cell r="E6146" t="str">
            <v>H</v>
          </cell>
          <cell r="F6146">
            <v>26.73</v>
          </cell>
          <cell r="G6146">
            <v>6</v>
          </cell>
          <cell r="I6146">
            <v>160.40309999999999</v>
          </cell>
        </row>
        <row r="6147">
          <cell r="C6147">
            <v>2044</v>
          </cell>
          <cell r="D6147" t="str">
            <v>AJUDANTE DE ELETRICISTA (SGSP)</v>
          </cell>
          <cell r="E6147" t="str">
            <v>H</v>
          </cell>
          <cell r="F6147">
            <v>19.559999999999999</v>
          </cell>
          <cell r="G6147">
            <v>12</v>
          </cell>
          <cell r="I6147">
            <v>234.80420000000001</v>
          </cell>
        </row>
        <row r="6148">
          <cell r="C6148">
            <v>50032</v>
          </cell>
          <cell r="D6148" t="str">
            <v>POSTE DE AÇO GALVANIZADO - RETO - ENGASTADO - H= 9,00M LIVRES</v>
          </cell>
          <cell r="E6148" t="str">
            <v>Un</v>
          </cell>
          <cell r="F6148">
            <v>1965.13</v>
          </cell>
          <cell r="G6148">
            <v>1</v>
          </cell>
          <cell r="I6148">
            <v>1965.13</v>
          </cell>
        </row>
        <row r="6149">
          <cell r="A6149">
            <v>98374</v>
          </cell>
          <cell r="B6149" t="str">
            <v>POSTE DE AÇO GALVANIZADO, TIPO RETO H=10M</v>
          </cell>
          <cell r="H6149" t="str">
            <v>UN</v>
          </cell>
          <cell r="J6149">
            <v>2626.9</v>
          </cell>
        </row>
        <row r="6150">
          <cell r="C6150">
            <v>1037</v>
          </cell>
          <cell r="D6150" t="str">
            <v>ELETROTÉCNICO MONTADOR (SGSP)</v>
          </cell>
          <cell r="E6150" t="str">
            <v>H</v>
          </cell>
          <cell r="F6150">
            <v>44.05</v>
          </cell>
          <cell r="G6150">
            <v>2</v>
          </cell>
          <cell r="I6150">
            <v>88.107600000000005</v>
          </cell>
        </row>
        <row r="6151">
          <cell r="C6151">
            <v>2041</v>
          </cell>
          <cell r="D6151" t="str">
            <v>ELETRICISTA (SGSP)</v>
          </cell>
          <cell r="E6151" t="str">
            <v>H</v>
          </cell>
          <cell r="F6151">
            <v>26.73</v>
          </cell>
          <cell r="G6151">
            <v>6</v>
          </cell>
          <cell r="I6151">
            <v>160.40309999999999</v>
          </cell>
        </row>
        <row r="6152">
          <cell r="C6152">
            <v>2044</v>
          </cell>
          <cell r="D6152" t="str">
            <v>AJUDANTE DE ELETRICISTA (SGSP)</v>
          </cell>
          <cell r="E6152" t="str">
            <v>H</v>
          </cell>
          <cell r="F6152">
            <v>19.559999999999999</v>
          </cell>
          <cell r="G6152">
            <v>12</v>
          </cell>
          <cell r="I6152">
            <v>234.80420000000001</v>
          </cell>
        </row>
        <row r="6153">
          <cell r="C6153">
            <v>50033</v>
          </cell>
          <cell r="D6153" t="str">
            <v>POSTE DE AÇO GALVANIZADO - RETO - ENGASTADO - H=10,00M LIVRES</v>
          </cell>
          <cell r="E6153" t="str">
            <v>Un</v>
          </cell>
          <cell r="F6153">
            <v>2143.58</v>
          </cell>
          <cell r="G6153">
            <v>1</v>
          </cell>
          <cell r="I6153">
            <v>2143.58</v>
          </cell>
        </row>
        <row r="6154">
          <cell r="A6154">
            <v>98376</v>
          </cell>
          <cell r="B6154" t="str">
            <v>CONECTOR TIPO PRENSA CABO EM ALUMÍNIO - 3/8"</v>
          </cell>
          <cell r="H6154" t="str">
            <v>UN</v>
          </cell>
          <cell r="J6154">
            <v>18.91</v>
          </cell>
        </row>
        <row r="6155">
          <cell r="C6155">
            <v>2041</v>
          </cell>
          <cell r="D6155" t="str">
            <v>ELETRICISTA (SGSP)</v>
          </cell>
          <cell r="E6155" t="str">
            <v>H</v>
          </cell>
          <cell r="F6155">
            <v>26.73</v>
          </cell>
          <cell r="G6155">
            <v>0.3</v>
          </cell>
          <cell r="I6155">
            <v>8.0200999999999993</v>
          </cell>
        </row>
        <row r="6156">
          <cell r="C6156">
            <v>2044</v>
          </cell>
          <cell r="D6156" t="str">
            <v>AJUDANTE DE ELETRICISTA (SGSP)</v>
          </cell>
          <cell r="E6156" t="str">
            <v>H</v>
          </cell>
          <cell r="F6156">
            <v>19.559999999999999</v>
          </cell>
          <cell r="G6156">
            <v>0.3</v>
          </cell>
          <cell r="I6156">
            <v>5.8700999999999999</v>
          </cell>
        </row>
        <row r="6157">
          <cell r="C6157">
            <v>58050</v>
          </cell>
          <cell r="D6157" t="str">
            <v>CONECTOR EM ALUMÍNIO TIPO PRENSA-CABO - 3/8"</v>
          </cell>
          <cell r="E6157" t="str">
            <v>Un</v>
          </cell>
          <cell r="F6157">
            <v>5.0199999999999996</v>
          </cell>
          <cell r="G6157">
            <v>1</v>
          </cell>
          <cell r="I6157">
            <v>5.0199999999999996</v>
          </cell>
        </row>
        <row r="6158">
          <cell r="A6158">
            <v>98377</v>
          </cell>
          <cell r="B6158" t="str">
            <v>CONECTOR TIPO PRENSA-CABO EM ALUMÍNIO - 1/2"</v>
          </cell>
          <cell r="H6158" t="str">
            <v>UN</v>
          </cell>
          <cell r="J6158">
            <v>20.54</v>
          </cell>
        </row>
        <row r="6159">
          <cell r="C6159">
            <v>2041</v>
          </cell>
          <cell r="D6159" t="str">
            <v>ELETRICISTA (SGSP)</v>
          </cell>
          <cell r="E6159" t="str">
            <v>H</v>
          </cell>
          <cell r="F6159">
            <v>26.73</v>
          </cell>
          <cell r="G6159">
            <v>0.3</v>
          </cell>
          <cell r="I6159">
            <v>8.0200999999999993</v>
          </cell>
        </row>
        <row r="6160">
          <cell r="C6160">
            <v>2044</v>
          </cell>
          <cell r="D6160" t="str">
            <v>AJUDANTE DE ELETRICISTA (SGSP)</v>
          </cell>
          <cell r="E6160" t="str">
            <v>H</v>
          </cell>
          <cell r="F6160">
            <v>19.559999999999999</v>
          </cell>
          <cell r="G6160">
            <v>0.3</v>
          </cell>
          <cell r="I6160">
            <v>5.8700999999999999</v>
          </cell>
        </row>
        <row r="6161">
          <cell r="C6161">
            <v>58051</v>
          </cell>
          <cell r="D6161" t="str">
            <v>CONECTOR EM ALUMÍNIO TIPO PRENSA-CABO - 1/2"</v>
          </cell>
          <cell r="E6161" t="str">
            <v>Un</v>
          </cell>
          <cell r="F6161">
            <v>6.65</v>
          </cell>
          <cell r="G6161">
            <v>1</v>
          </cell>
          <cell r="I6161">
            <v>6.65</v>
          </cell>
        </row>
        <row r="6162">
          <cell r="A6162">
            <v>98378</v>
          </cell>
          <cell r="B6162" t="str">
            <v>CONECTOR TIPO PRENSA-CABO EM ALUMÍNIO - 3/4"</v>
          </cell>
          <cell r="H6162" t="str">
            <v>UN</v>
          </cell>
          <cell r="J6162">
            <v>26.54</v>
          </cell>
        </row>
        <row r="6163">
          <cell r="C6163">
            <v>2041</v>
          </cell>
          <cell r="D6163" t="str">
            <v>ELETRICISTA (SGSP)</v>
          </cell>
          <cell r="E6163" t="str">
            <v>H</v>
          </cell>
          <cell r="F6163">
            <v>26.73</v>
          </cell>
          <cell r="G6163">
            <v>0.35</v>
          </cell>
          <cell r="I6163">
            <v>9.3567999999999998</v>
          </cell>
        </row>
        <row r="6164">
          <cell r="C6164">
            <v>2044</v>
          </cell>
          <cell r="D6164" t="str">
            <v>AJUDANTE DE ELETRICISTA (SGSP)</v>
          </cell>
          <cell r="E6164" t="str">
            <v>H</v>
          </cell>
          <cell r="F6164">
            <v>19.559999999999999</v>
          </cell>
          <cell r="G6164">
            <v>0.35</v>
          </cell>
          <cell r="I6164">
            <v>6.8483999999999998</v>
          </cell>
        </row>
        <row r="6165">
          <cell r="C6165">
            <v>58052</v>
          </cell>
          <cell r="D6165" t="str">
            <v>CONECTOR EM ALUMÍNIO TIPO PRENSA-CABO - 3/4"</v>
          </cell>
          <cell r="E6165" t="str">
            <v>Un</v>
          </cell>
          <cell r="F6165">
            <v>10.33</v>
          </cell>
          <cell r="G6165">
            <v>1</v>
          </cell>
          <cell r="I6165">
            <v>10.33</v>
          </cell>
        </row>
        <row r="6166">
          <cell r="A6166">
            <v>98379</v>
          </cell>
          <cell r="B6166" t="str">
            <v>CONECTOR TIPO PRENSA-CABO EM ALUMÍNIO - 1"</v>
          </cell>
          <cell r="H6166" t="str">
            <v>UN</v>
          </cell>
          <cell r="J6166">
            <v>28.52</v>
          </cell>
        </row>
        <row r="6167">
          <cell r="C6167">
            <v>2041</v>
          </cell>
          <cell r="D6167" t="str">
            <v>ELETRICISTA (SGSP)</v>
          </cell>
          <cell r="E6167" t="str">
            <v>H</v>
          </cell>
          <cell r="F6167">
            <v>26.73</v>
          </cell>
          <cell r="G6167">
            <v>0.35</v>
          </cell>
          <cell r="I6167">
            <v>9.3567999999999998</v>
          </cell>
        </row>
        <row r="6168">
          <cell r="C6168">
            <v>2044</v>
          </cell>
          <cell r="D6168" t="str">
            <v>AJUDANTE DE ELETRICISTA (SGSP)</v>
          </cell>
          <cell r="E6168" t="str">
            <v>H</v>
          </cell>
          <cell r="F6168">
            <v>19.559999999999999</v>
          </cell>
          <cell r="G6168">
            <v>0.35</v>
          </cell>
          <cell r="I6168">
            <v>6.8483999999999998</v>
          </cell>
        </row>
        <row r="6169">
          <cell r="C6169">
            <v>58053</v>
          </cell>
          <cell r="D6169" t="str">
            <v>CONECTOR EM ALUMÍNIO TIPO PRENSA-CABO - 1"</v>
          </cell>
          <cell r="E6169" t="str">
            <v>Un</v>
          </cell>
          <cell r="F6169">
            <v>12.31</v>
          </cell>
          <cell r="G6169">
            <v>1</v>
          </cell>
          <cell r="I6169">
            <v>12.31</v>
          </cell>
        </row>
        <row r="6170">
          <cell r="A6170">
            <v>98382</v>
          </cell>
          <cell r="B6170" t="str">
            <v>SUPORTE SIMPLES COM ROLDANA, PARA DESCIDA DE PÁRA-RAIOS</v>
          </cell>
          <cell r="H6170" t="str">
            <v>UN</v>
          </cell>
          <cell r="J6170">
            <v>52.01</v>
          </cell>
        </row>
        <row r="6171">
          <cell r="C6171">
            <v>2041</v>
          </cell>
          <cell r="D6171" t="str">
            <v>ELETRICISTA (SGSP)</v>
          </cell>
          <cell r="E6171" t="str">
            <v>H</v>
          </cell>
          <cell r="F6171">
            <v>26.73</v>
          </cell>
          <cell r="G6171">
            <v>1</v>
          </cell>
          <cell r="I6171">
            <v>26.733799999999999</v>
          </cell>
        </row>
        <row r="6172">
          <cell r="C6172">
            <v>2044</v>
          </cell>
          <cell r="D6172" t="str">
            <v>AJUDANTE DE ELETRICISTA (SGSP)</v>
          </cell>
          <cell r="E6172" t="str">
            <v>H</v>
          </cell>
          <cell r="F6172">
            <v>19.559999999999999</v>
          </cell>
          <cell r="G6172">
            <v>1</v>
          </cell>
          <cell r="I6172">
            <v>19.567</v>
          </cell>
        </row>
        <row r="6173">
          <cell r="C6173">
            <v>57247</v>
          </cell>
          <cell r="D6173" t="str">
            <v>SUPORTE ISOLADOR SIMPLES COM ROLDANA - ROSCA SOBERBA E BUCHA - PARA DESCIDA DE PÁRA-RAIOS</v>
          </cell>
          <cell r="E6173" t="str">
            <v>Un</v>
          </cell>
          <cell r="F6173">
            <v>5.71</v>
          </cell>
          <cell r="G6173">
            <v>1</v>
          </cell>
          <cell r="I6173">
            <v>5.71</v>
          </cell>
        </row>
        <row r="6174">
          <cell r="A6174">
            <v>98383</v>
          </cell>
          <cell r="B6174" t="str">
            <v>CONECTOR TIPO "SPLIT-BOLT" - PARA CABO DE 16MM2</v>
          </cell>
          <cell r="H6174" t="str">
            <v>UN</v>
          </cell>
          <cell r="J6174">
            <v>17.489999999999998</v>
          </cell>
        </row>
        <row r="6175">
          <cell r="C6175">
            <v>2041</v>
          </cell>
          <cell r="D6175" t="str">
            <v>ELETRICISTA (SGSP)</v>
          </cell>
          <cell r="E6175" t="str">
            <v>H</v>
          </cell>
          <cell r="F6175">
            <v>26.73</v>
          </cell>
          <cell r="G6175">
            <v>0.2</v>
          </cell>
          <cell r="I6175">
            <v>5.3467000000000002</v>
          </cell>
        </row>
        <row r="6176">
          <cell r="C6176">
            <v>2044</v>
          </cell>
          <cell r="D6176" t="str">
            <v>AJUDANTE DE ELETRICISTA (SGSP)</v>
          </cell>
          <cell r="E6176" t="str">
            <v>H</v>
          </cell>
          <cell r="F6176">
            <v>19.559999999999999</v>
          </cell>
          <cell r="G6176">
            <v>0.2</v>
          </cell>
          <cell r="I6176">
            <v>3.9134000000000002</v>
          </cell>
        </row>
        <row r="6177">
          <cell r="C6177">
            <v>58025</v>
          </cell>
          <cell r="D6177" t="str">
            <v>CONECTOR TIPO SPLIT-BOLT PARA CABO DE 16MM2</v>
          </cell>
          <cell r="E6177" t="str">
            <v>Un</v>
          </cell>
          <cell r="F6177">
            <v>8.23</v>
          </cell>
          <cell r="G6177">
            <v>1</v>
          </cell>
          <cell r="I6177">
            <v>8.23</v>
          </cell>
        </row>
        <row r="6178">
          <cell r="A6178">
            <v>98385</v>
          </cell>
          <cell r="B6178" t="str">
            <v>CONECTOR TIPO "SPLIT-BOLT" - PARA CABO DE 35MM2</v>
          </cell>
          <cell r="H6178" t="str">
            <v>UN</v>
          </cell>
          <cell r="J6178">
            <v>20.25</v>
          </cell>
        </row>
        <row r="6179">
          <cell r="C6179">
            <v>2041</v>
          </cell>
          <cell r="D6179" t="str">
            <v>ELETRICISTA (SGSP)</v>
          </cell>
          <cell r="E6179" t="str">
            <v>H</v>
          </cell>
          <cell r="F6179">
            <v>26.73</v>
          </cell>
          <cell r="G6179">
            <v>0.2</v>
          </cell>
          <cell r="I6179">
            <v>5.3467000000000002</v>
          </cell>
        </row>
        <row r="6180">
          <cell r="C6180">
            <v>2044</v>
          </cell>
          <cell r="D6180" t="str">
            <v>AJUDANTE DE ELETRICISTA (SGSP)</v>
          </cell>
          <cell r="E6180" t="str">
            <v>H</v>
          </cell>
          <cell r="F6180">
            <v>19.559999999999999</v>
          </cell>
          <cell r="G6180">
            <v>0.2</v>
          </cell>
          <cell r="I6180">
            <v>3.9134000000000002</v>
          </cell>
        </row>
        <row r="6181">
          <cell r="C6181">
            <v>58031</v>
          </cell>
          <cell r="D6181" t="str">
            <v>CONECTOR TIPO SPLIT-BOLT PARA CABO DE 35MM2</v>
          </cell>
          <cell r="E6181" t="str">
            <v>Un</v>
          </cell>
          <cell r="F6181">
            <v>10.99</v>
          </cell>
          <cell r="G6181">
            <v>1</v>
          </cell>
          <cell r="I6181">
            <v>10.99</v>
          </cell>
        </row>
        <row r="6182">
          <cell r="A6182">
            <v>98390</v>
          </cell>
          <cell r="B6182" t="str">
            <v>HASTE "COPPERWELD"- 5/8"X3,OOM</v>
          </cell>
          <cell r="H6182" t="str">
            <v>UN</v>
          </cell>
          <cell r="J6182">
            <v>253</v>
          </cell>
        </row>
        <row r="6183">
          <cell r="C6183">
            <v>2041</v>
          </cell>
          <cell r="D6183" t="str">
            <v>ELETRICISTA (SGSP)</v>
          </cell>
          <cell r="E6183" t="str">
            <v>H</v>
          </cell>
          <cell r="F6183">
            <v>26.73</v>
          </cell>
          <cell r="G6183">
            <v>2</v>
          </cell>
          <cell r="I6183">
            <v>53.467700000000001</v>
          </cell>
        </row>
        <row r="6184">
          <cell r="C6184">
            <v>2044</v>
          </cell>
          <cell r="D6184" t="str">
            <v>AJUDANTE DE ELETRICISTA (SGSP)</v>
          </cell>
          <cell r="E6184" t="str">
            <v>H</v>
          </cell>
          <cell r="F6184">
            <v>19.559999999999999</v>
          </cell>
          <cell r="G6184">
            <v>2</v>
          </cell>
          <cell r="I6184">
            <v>39.134</v>
          </cell>
        </row>
        <row r="6185">
          <cell r="C6185">
            <v>57610</v>
          </cell>
          <cell r="D6185" t="str">
            <v>HASTE TIPO COPPERWELD ALTA CAMADA - 5/8"X3,00M</v>
          </cell>
          <cell r="E6185" t="str">
            <v>Un</v>
          </cell>
          <cell r="F6185">
            <v>160.4</v>
          </cell>
          <cell r="G6185">
            <v>1</v>
          </cell>
          <cell r="I6185">
            <v>160.4</v>
          </cell>
        </row>
        <row r="6186">
          <cell r="A6186">
            <v>98391</v>
          </cell>
          <cell r="B6186" t="str">
            <v>CONECTOR PARA HASTE "COPPERWELD"</v>
          </cell>
          <cell r="H6186" t="str">
            <v>UN</v>
          </cell>
          <cell r="J6186">
            <v>70.56</v>
          </cell>
        </row>
        <row r="6187">
          <cell r="C6187">
            <v>2041</v>
          </cell>
          <cell r="D6187" t="str">
            <v>ELETRICISTA (SGSP)</v>
          </cell>
          <cell r="E6187" t="str">
            <v>H</v>
          </cell>
          <cell r="F6187">
            <v>26.73</v>
          </cell>
          <cell r="G6187">
            <v>0.2</v>
          </cell>
          <cell r="I6187">
            <v>5.3467000000000002</v>
          </cell>
        </row>
        <row r="6188">
          <cell r="C6188">
            <v>2044</v>
          </cell>
          <cell r="D6188" t="str">
            <v>AJUDANTE DE ELETRICISTA (SGSP)</v>
          </cell>
          <cell r="E6188" t="str">
            <v>H</v>
          </cell>
          <cell r="F6188">
            <v>19.559999999999999</v>
          </cell>
          <cell r="G6188">
            <v>0.2</v>
          </cell>
          <cell r="I6188">
            <v>3.9134000000000002</v>
          </cell>
        </row>
        <row r="6189">
          <cell r="C6189">
            <v>58020</v>
          </cell>
          <cell r="D6189" t="str">
            <v>CONECTOR PARA HASTE TIPO COPPERWELD</v>
          </cell>
          <cell r="E6189" t="str">
            <v>Un</v>
          </cell>
          <cell r="F6189">
            <v>61.3</v>
          </cell>
          <cell r="G6189">
            <v>1</v>
          </cell>
          <cell r="I6189">
            <v>61.3</v>
          </cell>
        </row>
        <row r="6190">
          <cell r="A6190">
            <v>98395</v>
          </cell>
          <cell r="B6190" t="str">
            <v>CONECTOR TIPO "SPLIT-BOLT" - PARA CABO DE 300,0MM2</v>
          </cell>
          <cell r="H6190" t="str">
            <v>UN</v>
          </cell>
          <cell r="J6190">
            <v>205.75</v>
          </cell>
        </row>
        <row r="6191">
          <cell r="C6191">
            <v>2041</v>
          </cell>
          <cell r="D6191" t="str">
            <v>ELETRICISTA (SGSP)</v>
          </cell>
          <cell r="E6191" t="str">
            <v>H</v>
          </cell>
          <cell r="F6191">
            <v>26.73</v>
          </cell>
          <cell r="G6191">
            <v>0.3</v>
          </cell>
          <cell r="I6191">
            <v>8.0200999999999993</v>
          </cell>
        </row>
        <row r="6192">
          <cell r="C6192">
            <v>2044</v>
          </cell>
          <cell r="D6192" t="str">
            <v>AJUDANTE DE ELETRICISTA (SGSP)</v>
          </cell>
          <cell r="E6192" t="str">
            <v>H</v>
          </cell>
          <cell r="F6192">
            <v>19.559999999999999</v>
          </cell>
          <cell r="G6192">
            <v>0.3</v>
          </cell>
          <cell r="I6192">
            <v>5.8700999999999999</v>
          </cell>
        </row>
        <row r="6193">
          <cell r="C6193">
            <v>58039</v>
          </cell>
          <cell r="D6193" t="str">
            <v>CONECTOR TIPO SPLIT-BOLT PARA CABO DE 300MM2</v>
          </cell>
          <cell r="E6193" t="str">
            <v>Un</v>
          </cell>
          <cell r="F6193">
            <v>191.86</v>
          </cell>
          <cell r="G6193">
            <v>1</v>
          </cell>
          <cell r="I6193">
            <v>191.86</v>
          </cell>
        </row>
        <row r="6194">
          <cell r="A6194">
            <v>98397</v>
          </cell>
          <cell r="B6194" t="str">
            <v>HASTE "COPPERWELD " - 3/4"X3,00M</v>
          </cell>
          <cell r="H6194" t="str">
            <v>UN</v>
          </cell>
          <cell r="J6194">
            <v>334.26</v>
          </cell>
        </row>
        <row r="6195">
          <cell r="C6195">
            <v>2041</v>
          </cell>
          <cell r="D6195" t="str">
            <v>ELETRICISTA (SGSP)</v>
          </cell>
          <cell r="E6195" t="str">
            <v>H</v>
          </cell>
          <cell r="F6195">
            <v>26.73</v>
          </cell>
          <cell r="G6195">
            <v>2.1</v>
          </cell>
          <cell r="I6195">
            <v>56.141100000000002</v>
          </cell>
        </row>
        <row r="6196">
          <cell r="C6196">
            <v>2044</v>
          </cell>
          <cell r="D6196" t="str">
            <v>AJUDANTE DE ELETRICISTA (SGSP)</v>
          </cell>
          <cell r="E6196" t="str">
            <v>H</v>
          </cell>
          <cell r="F6196">
            <v>19.559999999999999</v>
          </cell>
          <cell r="G6196">
            <v>2.1</v>
          </cell>
          <cell r="I6196">
            <v>41.090699999999998</v>
          </cell>
        </row>
        <row r="6197">
          <cell r="C6197">
            <v>57611</v>
          </cell>
          <cell r="D6197" t="str">
            <v>HASTE TIPO COPPERWELD ALTA CAMADA - 3/4"X3,00M</v>
          </cell>
          <cell r="E6197" t="str">
            <v>Un</v>
          </cell>
          <cell r="F6197">
            <v>237.03</v>
          </cell>
          <cell r="G6197">
            <v>1</v>
          </cell>
          <cell r="I6197">
            <v>237.03</v>
          </cell>
        </row>
        <row r="6198">
          <cell r="A6198">
            <v>98401</v>
          </cell>
          <cell r="B6198" t="str">
            <v>BUCHA E ARRUELA RÍGIDA PESADA EM ZAMAK - 1/2"</v>
          </cell>
          <cell r="H6198" t="str">
            <v>UN</v>
          </cell>
          <cell r="J6198">
            <v>10.26</v>
          </cell>
        </row>
        <row r="6199">
          <cell r="C6199">
            <v>2041</v>
          </cell>
          <cell r="D6199" t="str">
            <v>ELETRICISTA (SGSP)</v>
          </cell>
          <cell r="E6199" t="str">
            <v>H</v>
          </cell>
          <cell r="F6199">
            <v>26.73</v>
          </cell>
          <cell r="G6199">
            <v>0.2</v>
          </cell>
          <cell r="I6199">
            <v>5.3467000000000002</v>
          </cell>
        </row>
        <row r="6200">
          <cell r="C6200">
            <v>2044</v>
          </cell>
          <cell r="D6200" t="str">
            <v>AJUDANTE DE ELETRICISTA (SGSP)</v>
          </cell>
          <cell r="E6200" t="str">
            <v>H</v>
          </cell>
          <cell r="F6200">
            <v>19.559999999999999</v>
          </cell>
          <cell r="G6200">
            <v>0.2</v>
          </cell>
          <cell r="I6200">
            <v>3.9134000000000002</v>
          </cell>
        </row>
        <row r="6201">
          <cell r="C6201">
            <v>58411</v>
          </cell>
          <cell r="D6201" t="str">
            <v>BUCHA E ARRUELA DE ZAMACK -  1/2"</v>
          </cell>
          <cell r="E6201" t="str">
            <v>Un</v>
          </cell>
          <cell r="F6201">
            <v>1</v>
          </cell>
          <cell r="G6201">
            <v>1</v>
          </cell>
          <cell r="I6201">
            <v>1</v>
          </cell>
        </row>
        <row r="6202">
          <cell r="A6202">
            <v>98402</v>
          </cell>
          <cell r="B6202" t="str">
            <v>BUCHA E ARRUELA RÍGIDA PESADA EM ZAMAK - 3/4"</v>
          </cell>
          <cell r="H6202" t="str">
            <v>UN</v>
          </cell>
          <cell r="J6202">
            <v>10.36</v>
          </cell>
        </row>
        <row r="6203">
          <cell r="C6203">
            <v>2041</v>
          </cell>
          <cell r="D6203" t="str">
            <v>ELETRICISTA (SGSP)</v>
          </cell>
          <cell r="E6203" t="str">
            <v>H</v>
          </cell>
          <cell r="F6203">
            <v>26.73</v>
          </cell>
          <cell r="G6203">
            <v>0.2</v>
          </cell>
          <cell r="I6203">
            <v>5.3467000000000002</v>
          </cell>
        </row>
        <row r="6204">
          <cell r="C6204">
            <v>2044</v>
          </cell>
          <cell r="D6204" t="str">
            <v>AJUDANTE DE ELETRICISTA (SGSP)</v>
          </cell>
          <cell r="E6204" t="str">
            <v>H</v>
          </cell>
          <cell r="F6204">
            <v>19.559999999999999</v>
          </cell>
          <cell r="G6204">
            <v>0.2</v>
          </cell>
          <cell r="I6204">
            <v>3.9134000000000002</v>
          </cell>
        </row>
        <row r="6205">
          <cell r="C6205">
            <v>58412</v>
          </cell>
          <cell r="D6205" t="str">
            <v>BUCHA E ARRUELA DE ZAMACK -  3/4"</v>
          </cell>
          <cell r="E6205" t="str">
            <v>Un</v>
          </cell>
          <cell r="F6205">
            <v>1.1000000000000001</v>
          </cell>
          <cell r="G6205">
            <v>1</v>
          </cell>
          <cell r="I6205">
            <v>1.1000000000000001</v>
          </cell>
        </row>
        <row r="6206">
          <cell r="A6206">
            <v>98411</v>
          </cell>
          <cell r="B6206" t="str">
            <v>BRAÇADEIRA DE AÇO GALVANIZADO - 1/2"</v>
          </cell>
          <cell r="H6206" t="str">
            <v>UN</v>
          </cell>
          <cell r="J6206">
            <v>8.11</v>
          </cell>
        </row>
        <row r="6207">
          <cell r="C6207">
            <v>2041</v>
          </cell>
          <cell r="D6207" t="str">
            <v>ELETRICISTA (SGSP)</v>
          </cell>
          <cell r="E6207" t="str">
            <v>H</v>
          </cell>
          <cell r="F6207">
            <v>26.73</v>
          </cell>
          <cell r="G6207">
            <v>0.15</v>
          </cell>
          <cell r="I6207">
            <v>4.01</v>
          </cell>
        </row>
        <row r="6208">
          <cell r="C6208">
            <v>2044</v>
          </cell>
          <cell r="D6208" t="str">
            <v>AJUDANTE DE ELETRICISTA (SGSP)</v>
          </cell>
          <cell r="E6208" t="str">
            <v>H</v>
          </cell>
          <cell r="F6208">
            <v>19.559999999999999</v>
          </cell>
          <cell r="G6208">
            <v>0.15</v>
          </cell>
          <cell r="I6208">
            <v>2.9350000000000001</v>
          </cell>
        </row>
        <row r="6209">
          <cell r="C6209">
            <v>17040</v>
          </cell>
          <cell r="D6209" t="str">
            <v>PARAFUSO AUTO-ATARRAXANTE - CABEÇA PANELA - COM BUCHA DE NYLON S- 8 DIÂMETRO 5,5MM - COMPRIMENTO 50MM - FENDA SIMPLES</v>
          </cell>
          <cell r="E6209" t="str">
            <v>Un</v>
          </cell>
          <cell r="F6209">
            <v>0.86</v>
          </cell>
          <cell r="G6209">
            <v>1</v>
          </cell>
          <cell r="I6209">
            <v>0.86</v>
          </cell>
        </row>
        <row r="6210">
          <cell r="C6210">
            <v>58421</v>
          </cell>
          <cell r="D6210" t="str">
            <v>BRAÇADEIRA DE AÇO GALVANIZADO TIPO U (OMEGA/SIMPLES) - 1/2"</v>
          </cell>
          <cell r="E6210" t="str">
            <v>Un</v>
          </cell>
          <cell r="F6210">
            <v>0.3</v>
          </cell>
          <cell r="G6210">
            <v>1</v>
          </cell>
          <cell r="I6210">
            <v>0.3</v>
          </cell>
        </row>
        <row r="6211">
          <cell r="A6211">
            <v>98418</v>
          </cell>
          <cell r="B6211" t="str">
            <v>BRAÇADEIRA DE AÇO GALVANIZADO - 3"</v>
          </cell>
          <cell r="H6211" t="str">
            <v>UN</v>
          </cell>
          <cell r="J6211">
            <v>16.97</v>
          </cell>
        </row>
        <row r="6212">
          <cell r="C6212">
            <v>2041</v>
          </cell>
          <cell r="D6212" t="str">
            <v>ELETRICISTA (SGSP)</v>
          </cell>
          <cell r="E6212" t="str">
            <v>H</v>
          </cell>
          <cell r="F6212">
            <v>26.73</v>
          </cell>
          <cell r="G6212">
            <v>0.3</v>
          </cell>
          <cell r="I6212">
            <v>8.0200999999999993</v>
          </cell>
        </row>
        <row r="6213">
          <cell r="C6213">
            <v>2044</v>
          </cell>
          <cell r="D6213" t="str">
            <v>AJUDANTE DE ELETRICISTA (SGSP)</v>
          </cell>
          <cell r="E6213" t="str">
            <v>H</v>
          </cell>
          <cell r="F6213">
            <v>19.559999999999999</v>
          </cell>
          <cell r="G6213">
            <v>0.3</v>
          </cell>
          <cell r="I6213">
            <v>5.8700999999999999</v>
          </cell>
        </row>
        <row r="6214">
          <cell r="C6214">
            <v>17040</v>
          </cell>
          <cell r="D6214" t="str">
            <v>PARAFUSO AUTO-ATARRAXANTE - CABEÇA PANELA - COM BUCHA DE NYLON S- 8 DIÂMETRO 5,5MM - COMPRIMENTO 50MM - FENDA SIMPLES</v>
          </cell>
          <cell r="E6214" t="str">
            <v>Un</v>
          </cell>
          <cell r="F6214">
            <v>0.86</v>
          </cell>
          <cell r="G6214">
            <v>2</v>
          </cell>
          <cell r="I6214">
            <v>1.72</v>
          </cell>
        </row>
        <row r="6215">
          <cell r="C6215">
            <v>58426</v>
          </cell>
          <cell r="D6215" t="str">
            <v>BRAÇADEIRA DE AÇO GALVANIZADO TIPO U (OMEGA/SIMPLES) - 3"</v>
          </cell>
          <cell r="E6215" t="str">
            <v>Un</v>
          </cell>
          <cell r="F6215">
            <v>1.36</v>
          </cell>
          <cell r="G6215">
            <v>1</v>
          </cell>
          <cell r="I6215">
            <v>1.36</v>
          </cell>
        </row>
        <row r="6216">
          <cell r="A6216">
            <v>98421</v>
          </cell>
          <cell r="B6216" t="str">
            <v>SUPORTE P/ PERFILADO 100X38MM GE</v>
          </cell>
          <cell r="H6216" t="str">
            <v>UN</v>
          </cell>
          <cell r="J6216">
            <v>11.51</v>
          </cell>
        </row>
        <row r="6217">
          <cell r="C6217">
            <v>2041</v>
          </cell>
          <cell r="D6217" t="str">
            <v>ELETRICISTA (SGSP)</v>
          </cell>
          <cell r="E6217" t="str">
            <v>H</v>
          </cell>
          <cell r="F6217">
            <v>26.73</v>
          </cell>
          <cell r="G6217">
            <v>0.2</v>
          </cell>
          <cell r="I6217">
            <v>5.3467000000000002</v>
          </cell>
        </row>
        <row r="6218">
          <cell r="C6218">
            <v>2044</v>
          </cell>
          <cell r="D6218" t="str">
            <v>AJUDANTE DE ELETRICISTA (SGSP)</v>
          </cell>
          <cell r="E6218" t="str">
            <v>H</v>
          </cell>
          <cell r="F6218">
            <v>19.559999999999999</v>
          </cell>
          <cell r="G6218">
            <v>0.2</v>
          </cell>
          <cell r="I6218">
            <v>3.9134000000000002</v>
          </cell>
        </row>
        <row r="6219">
          <cell r="C6219">
            <v>54925</v>
          </cell>
          <cell r="D6219" t="str">
            <v>SUPORTE PARA PERFILADO 100X300MM</v>
          </cell>
          <cell r="E6219" t="str">
            <v>Un</v>
          </cell>
          <cell r="F6219">
            <v>2.25</v>
          </cell>
          <cell r="G6219">
            <v>1</v>
          </cell>
          <cell r="I6219">
            <v>2.25</v>
          </cell>
        </row>
        <row r="6220">
          <cell r="A6220">
            <v>98423</v>
          </cell>
          <cell r="B6220" t="str">
            <v>SUPORTE CURTO PARA LUMINÁRIA 100X38MM GE</v>
          </cell>
          <cell r="H6220" t="str">
            <v>UN</v>
          </cell>
          <cell r="J6220">
            <v>13.78</v>
          </cell>
        </row>
        <row r="6221">
          <cell r="C6221">
            <v>2041</v>
          </cell>
          <cell r="D6221" t="str">
            <v>ELETRICISTA (SGSP)</v>
          </cell>
          <cell r="E6221" t="str">
            <v>H</v>
          </cell>
          <cell r="F6221">
            <v>26.73</v>
          </cell>
          <cell r="G6221">
            <v>0.25</v>
          </cell>
          <cell r="I6221">
            <v>6.6833999999999998</v>
          </cell>
        </row>
        <row r="6222">
          <cell r="C6222">
            <v>2044</v>
          </cell>
          <cell r="D6222" t="str">
            <v>AJUDANTE DE ELETRICISTA (SGSP)</v>
          </cell>
          <cell r="E6222" t="str">
            <v>H</v>
          </cell>
          <cell r="F6222">
            <v>19.559999999999999</v>
          </cell>
          <cell r="G6222">
            <v>0.25</v>
          </cell>
          <cell r="I6222">
            <v>4.8917000000000002</v>
          </cell>
        </row>
        <row r="6223">
          <cell r="C6223">
            <v>54927</v>
          </cell>
          <cell r="D6223" t="str">
            <v>SUPORTE PARA LUMINÁRIA 100 X 38MM</v>
          </cell>
          <cell r="E6223" t="str">
            <v>Un</v>
          </cell>
          <cell r="F6223">
            <v>2.2000000000000002</v>
          </cell>
          <cell r="G6223">
            <v>1</v>
          </cell>
          <cell r="I6223">
            <v>2.2000000000000002</v>
          </cell>
        </row>
        <row r="6224">
          <cell r="A6224">
            <v>98424</v>
          </cell>
          <cell r="B6224" t="str">
            <v>SUPORTE LONGO PARA LUMINÁRIA 165X38MM GE</v>
          </cell>
          <cell r="H6224" t="str">
            <v>UN</v>
          </cell>
          <cell r="J6224">
            <v>14.62</v>
          </cell>
        </row>
        <row r="6225">
          <cell r="C6225">
            <v>2041</v>
          </cell>
          <cell r="D6225" t="str">
            <v>ELETRICISTA (SGSP)</v>
          </cell>
          <cell r="E6225" t="str">
            <v>H</v>
          </cell>
          <cell r="F6225">
            <v>26.73</v>
          </cell>
          <cell r="G6225">
            <v>0.25</v>
          </cell>
          <cell r="I6225">
            <v>6.6833999999999998</v>
          </cell>
        </row>
        <row r="6226">
          <cell r="C6226">
            <v>2044</v>
          </cell>
          <cell r="D6226" t="str">
            <v>AJUDANTE DE ELETRICISTA (SGSP)</v>
          </cell>
          <cell r="E6226" t="str">
            <v>H</v>
          </cell>
          <cell r="F6226">
            <v>19.559999999999999</v>
          </cell>
          <cell r="G6226">
            <v>0.25</v>
          </cell>
          <cell r="I6226">
            <v>4.8917000000000002</v>
          </cell>
        </row>
        <row r="6227">
          <cell r="C6227">
            <v>54928</v>
          </cell>
          <cell r="D6227" t="str">
            <v>SUPORTE PARA LUMINÁRIA 150/165 MM X 38MM</v>
          </cell>
          <cell r="E6227" t="str">
            <v>Un</v>
          </cell>
          <cell r="F6227">
            <v>3.04</v>
          </cell>
          <cell r="G6227">
            <v>1</v>
          </cell>
          <cell r="I6227">
            <v>3.04</v>
          </cell>
        </row>
        <row r="6228">
          <cell r="A6228">
            <v>98425</v>
          </cell>
          <cell r="B6228" t="str">
            <v>EMENDA INTERNA P/ PERFILADO 38X38 "1" GE</v>
          </cell>
          <cell r="H6228" t="str">
            <v>UN</v>
          </cell>
          <cell r="J6228">
            <v>11.83</v>
          </cell>
        </row>
        <row r="6229">
          <cell r="C6229">
            <v>2041</v>
          </cell>
          <cell r="D6229" t="str">
            <v>ELETRICISTA (SGSP)</v>
          </cell>
          <cell r="E6229" t="str">
            <v>H</v>
          </cell>
          <cell r="F6229">
            <v>26.73</v>
          </cell>
          <cell r="G6229">
            <v>0.2</v>
          </cell>
          <cell r="I6229">
            <v>5.3467000000000002</v>
          </cell>
        </row>
        <row r="6230">
          <cell r="C6230">
            <v>2044</v>
          </cell>
          <cell r="D6230" t="str">
            <v>AJUDANTE DE ELETRICISTA (SGSP)</v>
          </cell>
          <cell r="E6230" t="str">
            <v>H</v>
          </cell>
          <cell r="F6230">
            <v>19.559999999999999</v>
          </cell>
          <cell r="G6230">
            <v>0.2</v>
          </cell>
          <cell r="I6230">
            <v>3.9134000000000002</v>
          </cell>
        </row>
        <row r="6231">
          <cell r="C6231">
            <v>54930</v>
          </cell>
          <cell r="D6231" t="str">
            <v>EMENDA INTERNA PARA PERFILADO 38X38 MM -I-</v>
          </cell>
          <cell r="E6231" t="str">
            <v>Un</v>
          </cell>
          <cell r="F6231">
            <v>2.57</v>
          </cell>
          <cell r="G6231">
            <v>1</v>
          </cell>
          <cell r="I6231">
            <v>2.57</v>
          </cell>
        </row>
        <row r="6232">
          <cell r="A6232">
            <v>98427</v>
          </cell>
          <cell r="B6232" t="str">
            <v>EMENDA INTERNA P/ PEFILADO 38X38 "T" GE</v>
          </cell>
          <cell r="H6232" t="str">
            <v>UN</v>
          </cell>
          <cell r="J6232">
            <v>20.05</v>
          </cell>
        </row>
        <row r="6233">
          <cell r="C6233">
            <v>2041</v>
          </cell>
          <cell r="D6233" t="str">
            <v>ELETRICISTA (SGSP)</v>
          </cell>
          <cell r="E6233" t="str">
            <v>H</v>
          </cell>
          <cell r="F6233">
            <v>26.73</v>
          </cell>
          <cell r="G6233">
            <v>0.3</v>
          </cell>
          <cell r="I6233">
            <v>8.0200999999999993</v>
          </cell>
        </row>
        <row r="6234">
          <cell r="C6234">
            <v>2044</v>
          </cell>
          <cell r="D6234" t="str">
            <v>AJUDANTE DE ELETRICISTA (SGSP)</v>
          </cell>
          <cell r="E6234" t="str">
            <v>H</v>
          </cell>
          <cell r="F6234">
            <v>19.559999999999999</v>
          </cell>
          <cell r="G6234">
            <v>0.3</v>
          </cell>
          <cell r="I6234">
            <v>5.8700999999999999</v>
          </cell>
        </row>
        <row r="6235">
          <cell r="C6235">
            <v>54932</v>
          </cell>
          <cell r="D6235" t="str">
            <v>EMENDA INTERNA PARA PERFILADO 38X38MM -T-</v>
          </cell>
          <cell r="E6235" t="str">
            <v>Un</v>
          </cell>
          <cell r="F6235">
            <v>6.16</v>
          </cell>
          <cell r="G6235">
            <v>1</v>
          </cell>
          <cell r="I6235">
            <v>6.16</v>
          </cell>
        </row>
        <row r="6236">
          <cell r="A6236">
            <v>98436</v>
          </cell>
          <cell r="B6236" t="str">
            <v>CAIXA DE DERIVAÇÃO P/ PERFILADO 38X38 TP "C" GE - CHAPA 14</v>
          </cell>
          <cell r="H6236" t="str">
            <v>UN</v>
          </cell>
          <cell r="J6236">
            <v>50.09</v>
          </cell>
        </row>
        <row r="6237">
          <cell r="C6237">
            <v>2041</v>
          </cell>
          <cell r="D6237" t="str">
            <v>ELETRICISTA (SGSP)</v>
          </cell>
          <cell r="E6237" t="str">
            <v>H</v>
          </cell>
          <cell r="F6237">
            <v>26.73</v>
          </cell>
          <cell r="G6237">
            <v>0.25</v>
          </cell>
          <cell r="I6237">
            <v>6.6833999999999998</v>
          </cell>
        </row>
        <row r="6238">
          <cell r="C6238">
            <v>2044</v>
          </cell>
          <cell r="D6238" t="str">
            <v>AJUDANTE DE ELETRICISTA (SGSP)</v>
          </cell>
          <cell r="E6238" t="str">
            <v>H</v>
          </cell>
          <cell r="F6238">
            <v>19.559999999999999</v>
          </cell>
          <cell r="G6238">
            <v>0.25</v>
          </cell>
          <cell r="I6238">
            <v>4.8917000000000002</v>
          </cell>
        </row>
        <row r="6239">
          <cell r="C6239">
            <v>54941</v>
          </cell>
          <cell r="D6239" t="str">
            <v>CAIXA DERIVAÇÃO P/ PERFILADO TIPO C - 38X38MM</v>
          </cell>
          <cell r="E6239" t="str">
            <v>Un</v>
          </cell>
          <cell r="F6239">
            <v>38.51</v>
          </cell>
          <cell r="G6239">
            <v>1</v>
          </cell>
          <cell r="I6239">
            <v>38.51</v>
          </cell>
        </row>
        <row r="6240">
          <cell r="A6240">
            <v>98437</v>
          </cell>
          <cell r="B6240" t="str">
            <v>CAIXA DE DERIVAÇÃO P/ PERFILADO 38X38 TP "L" GE - CHAPA 14</v>
          </cell>
          <cell r="H6240" t="str">
            <v>UN</v>
          </cell>
          <cell r="J6240">
            <v>30.32</v>
          </cell>
        </row>
        <row r="6241">
          <cell r="C6241">
            <v>2041</v>
          </cell>
          <cell r="D6241" t="str">
            <v>ELETRICISTA (SGSP)</v>
          </cell>
          <cell r="E6241" t="str">
            <v>H</v>
          </cell>
          <cell r="F6241">
            <v>26.73</v>
          </cell>
          <cell r="G6241">
            <v>0.25</v>
          </cell>
          <cell r="I6241">
            <v>6.6833999999999998</v>
          </cell>
        </row>
        <row r="6242">
          <cell r="C6242">
            <v>2044</v>
          </cell>
          <cell r="D6242" t="str">
            <v>AJUDANTE DE ELETRICISTA (SGSP)</v>
          </cell>
          <cell r="E6242" t="str">
            <v>H</v>
          </cell>
          <cell r="F6242">
            <v>19.559999999999999</v>
          </cell>
          <cell r="G6242">
            <v>0.25</v>
          </cell>
          <cell r="I6242">
            <v>4.8917000000000002</v>
          </cell>
        </row>
        <row r="6243">
          <cell r="C6243">
            <v>54942</v>
          </cell>
          <cell r="D6243" t="str">
            <v>CAIXA DERIVAÇÃO P/ PERFILADO TIPO L - 38X38MM</v>
          </cell>
          <cell r="E6243" t="str">
            <v>Un</v>
          </cell>
          <cell r="F6243">
            <v>18.739999999999998</v>
          </cell>
          <cell r="G6243">
            <v>1</v>
          </cell>
          <cell r="I6243">
            <v>18.739999999999998</v>
          </cell>
        </row>
        <row r="6244">
          <cell r="A6244">
            <v>98440</v>
          </cell>
          <cell r="B6244" t="str">
            <v>CAIXA DE DERIVAÇÃO P/ PERFILADO 38X76 TP "E" GE - CHAPA 14</v>
          </cell>
          <cell r="H6244" t="str">
            <v>UN</v>
          </cell>
          <cell r="J6244">
            <v>41.63</v>
          </cell>
        </row>
        <row r="6245">
          <cell r="C6245">
            <v>2041</v>
          </cell>
          <cell r="D6245" t="str">
            <v>ELETRICISTA (SGSP)</v>
          </cell>
          <cell r="E6245" t="str">
            <v>H</v>
          </cell>
          <cell r="F6245">
            <v>26.73</v>
          </cell>
          <cell r="G6245">
            <v>0.25</v>
          </cell>
          <cell r="I6245">
            <v>6.6833999999999998</v>
          </cell>
        </row>
        <row r="6246">
          <cell r="C6246">
            <v>2044</v>
          </cell>
          <cell r="D6246" t="str">
            <v>AJUDANTE DE ELETRICISTA (SGSP)</v>
          </cell>
          <cell r="E6246" t="str">
            <v>H</v>
          </cell>
          <cell r="F6246">
            <v>19.559999999999999</v>
          </cell>
          <cell r="G6246">
            <v>0.25</v>
          </cell>
          <cell r="I6246">
            <v>4.8917000000000002</v>
          </cell>
        </row>
        <row r="6247">
          <cell r="C6247">
            <v>54944</v>
          </cell>
          <cell r="D6247" t="str">
            <v>CAIXA DERIVAÇÃO P/ PERFILADO TIPO X - 38X76MM</v>
          </cell>
          <cell r="E6247" t="str">
            <v>Un</v>
          </cell>
          <cell r="F6247">
            <v>30.05</v>
          </cell>
          <cell r="G6247">
            <v>1</v>
          </cell>
          <cell r="I6247">
            <v>30.05</v>
          </cell>
        </row>
        <row r="6248">
          <cell r="A6248">
            <v>98441</v>
          </cell>
          <cell r="B6248" t="str">
            <v>CAIXA DE DERIVAÇÃO P/ PERFILADO 38X76 TP "C" GE - CHAPA 14</v>
          </cell>
          <cell r="H6248" t="str">
            <v>UN</v>
          </cell>
          <cell r="J6248">
            <v>52.96</v>
          </cell>
        </row>
        <row r="6249">
          <cell r="C6249">
            <v>2041</v>
          </cell>
          <cell r="D6249" t="str">
            <v>ELETRICISTA (SGSP)</v>
          </cell>
          <cell r="E6249" t="str">
            <v>H</v>
          </cell>
          <cell r="F6249">
            <v>26.73</v>
          </cell>
          <cell r="G6249">
            <v>0.3</v>
          </cell>
          <cell r="I6249">
            <v>8.0200999999999993</v>
          </cell>
        </row>
        <row r="6250">
          <cell r="C6250">
            <v>2044</v>
          </cell>
          <cell r="D6250" t="str">
            <v>AJUDANTE DE ELETRICISTA (SGSP)</v>
          </cell>
          <cell r="E6250" t="str">
            <v>H</v>
          </cell>
          <cell r="F6250">
            <v>19.559999999999999</v>
          </cell>
          <cell r="G6250">
            <v>0.3</v>
          </cell>
          <cell r="I6250">
            <v>5.8700999999999999</v>
          </cell>
        </row>
        <row r="6251">
          <cell r="C6251">
            <v>54945</v>
          </cell>
          <cell r="D6251" t="str">
            <v>CAIXA DERIVAÇÃO P/ PERFILADO TIPO C - 38X76MM</v>
          </cell>
          <cell r="E6251" t="str">
            <v>Un</v>
          </cell>
          <cell r="F6251">
            <v>39.07</v>
          </cell>
          <cell r="G6251">
            <v>1</v>
          </cell>
          <cell r="I6251">
            <v>39.07</v>
          </cell>
        </row>
        <row r="6252">
          <cell r="A6252">
            <v>98442</v>
          </cell>
          <cell r="B6252" t="str">
            <v>CAIXA DE DERIVAÇÃO P/ PERFILADO 38X76 TP "L" GE - CHAPA 14</v>
          </cell>
          <cell r="H6252" t="str">
            <v>UN</v>
          </cell>
          <cell r="J6252">
            <v>49.1</v>
          </cell>
        </row>
        <row r="6253">
          <cell r="C6253">
            <v>2041</v>
          </cell>
          <cell r="D6253" t="str">
            <v>ELETRICISTA (SGSP)</v>
          </cell>
          <cell r="E6253" t="str">
            <v>H</v>
          </cell>
          <cell r="F6253">
            <v>26.73</v>
          </cell>
          <cell r="G6253">
            <v>0.3</v>
          </cell>
          <cell r="I6253">
            <v>8.0200999999999993</v>
          </cell>
        </row>
        <row r="6254">
          <cell r="C6254">
            <v>2044</v>
          </cell>
          <cell r="D6254" t="str">
            <v>AJUDANTE DE ELETRICISTA (SGSP)</v>
          </cell>
          <cell r="E6254" t="str">
            <v>H</v>
          </cell>
          <cell r="F6254">
            <v>19.559999999999999</v>
          </cell>
          <cell r="G6254">
            <v>0.3</v>
          </cell>
          <cell r="I6254">
            <v>5.8700999999999999</v>
          </cell>
        </row>
        <row r="6255">
          <cell r="C6255">
            <v>54946</v>
          </cell>
          <cell r="D6255" t="str">
            <v>CAIXA DERIVAÇÃO P/ PERFILADO TIPO L - 38X76MM</v>
          </cell>
          <cell r="E6255" t="str">
            <v>Un</v>
          </cell>
          <cell r="F6255">
            <v>35.21</v>
          </cell>
          <cell r="G6255">
            <v>1</v>
          </cell>
          <cell r="I6255">
            <v>35.21</v>
          </cell>
        </row>
        <row r="6256">
          <cell r="A6256">
            <v>98443</v>
          </cell>
          <cell r="B6256" t="str">
            <v>CAIXA DE DERIVAÇÃO P/ PERFILADO 38X76 TP "T" GE - CHAPA 14</v>
          </cell>
          <cell r="H6256" t="str">
            <v>UN</v>
          </cell>
          <cell r="J6256">
            <v>56.34</v>
          </cell>
        </row>
        <row r="6257">
          <cell r="C6257">
            <v>2041</v>
          </cell>
          <cell r="D6257" t="str">
            <v>ELETRICISTA (SGSP)</v>
          </cell>
          <cell r="E6257" t="str">
            <v>H</v>
          </cell>
          <cell r="F6257">
            <v>26.73</v>
          </cell>
          <cell r="G6257">
            <v>0.4</v>
          </cell>
          <cell r="I6257">
            <v>10.6935</v>
          </cell>
        </row>
        <row r="6258">
          <cell r="C6258">
            <v>2044</v>
          </cell>
          <cell r="D6258" t="str">
            <v>AJUDANTE DE ELETRICISTA (SGSP)</v>
          </cell>
          <cell r="E6258" t="str">
            <v>H</v>
          </cell>
          <cell r="F6258">
            <v>19.559999999999999</v>
          </cell>
          <cell r="G6258">
            <v>0.4</v>
          </cell>
          <cell r="I6258">
            <v>7.8268000000000004</v>
          </cell>
        </row>
        <row r="6259">
          <cell r="C6259">
            <v>54949</v>
          </cell>
          <cell r="D6259" t="str">
            <v>CAIXA DERIVAÇÃO P/ PERFILADO TIPO T - 38X76MM</v>
          </cell>
          <cell r="E6259" t="str">
            <v>Un</v>
          </cell>
          <cell r="F6259">
            <v>37.82</v>
          </cell>
          <cell r="G6259">
            <v>1</v>
          </cell>
          <cell r="I6259">
            <v>37.82</v>
          </cell>
        </row>
        <row r="6260">
          <cell r="A6260">
            <v>98445</v>
          </cell>
          <cell r="B6260" t="str">
            <v>CAIXA EM ALUMÍNIO P/ TOMADA FIXAÇÃO EM PERFILADO</v>
          </cell>
          <cell r="H6260" t="str">
            <v>UN</v>
          </cell>
          <cell r="J6260">
            <v>41.9</v>
          </cell>
        </row>
        <row r="6261">
          <cell r="C6261">
            <v>2041</v>
          </cell>
          <cell r="D6261" t="str">
            <v>ELETRICISTA (SGSP)</v>
          </cell>
          <cell r="E6261" t="str">
            <v>H</v>
          </cell>
          <cell r="F6261">
            <v>26.73</v>
          </cell>
          <cell r="G6261">
            <v>0.8</v>
          </cell>
          <cell r="I6261">
            <v>21.387</v>
          </cell>
        </row>
        <row r="6262">
          <cell r="C6262">
            <v>2044</v>
          </cell>
          <cell r="D6262" t="str">
            <v>AJUDANTE DE ELETRICISTA (SGSP)</v>
          </cell>
          <cell r="E6262" t="str">
            <v>H</v>
          </cell>
          <cell r="F6262">
            <v>19.559999999999999</v>
          </cell>
          <cell r="G6262">
            <v>0.8</v>
          </cell>
          <cell r="I6262">
            <v>15.653600000000001</v>
          </cell>
        </row>
        <row r="6263">
          <cell r="C6263">
            <v>54950</v>
          </cell>
          <cell r="D6263" t="str">
            <v>CAIXA DE TOMADA EM PERFILADO - MED: (38X40X120)MM</v>
          </cell>
          <cell r="E6263" t="str">
            <v>Un</v>
          </cell>
          <cell r="F6263">
            <v>4.8600000000000003</v>
          </cell>
          <cell r="G6263">
            <v>1</v>
          </cell>
          <cell r="I6263">
            <v>4.8600000000000003</v>
          </cell>
        </row>
        <row r="6264">
          <cell r="A6264">
            <v>98457</v>
          </cell>
          <cell r="B6264" t="str">
            <v>SAÍDA PARA ELETRODUTO EM PERFILADO 3/4" GE</v>
          </cell>
          <cell r="H6264" t="str">
            <v>UN</v>
          </cell>
          <cell r="J6264">
            <v>7.35</v>
          </cell>
        </row>
        <row r="6265">
          <cell r="C6265">
            <v>2041</v>
          </cell>
          <cell r="D6265" t="str">
            <v>ELETRICISTA (SGSP)</v>
          </cell>
          <cell r="E6265" t="str">
            <v>H</v>
          </cell>
          <cell r="F6265">
            <v>26.73</v>
          </cell>
          <cell r="G6265">
            <v>0.1</v>
          </cell>
          <cell r="I6265">
            <v>2.6732999999999998</v>
          </cell>
        </row>
        <row r="6266">
          <cell r="C6266">
            <v>2044</v>
          </cell>
          <cell r="D6266" t="str">
            <v>AJUDANTE DE ELETRICISTA (SGSP)</v>
          </cell>
          <cell r="E6266" t="str">
            <v>H</v>
          </cell>
          <cell r="F6266">
            <v>19.559999999999999</v>
          </cell>
          <cell r="G6266">
            <v>0.1</v>
          </cell>
          <cell r="I6266">
            <v>1.9567000000000001</v>
          </cell>
        </row>
        <row r="6267">
          <cell r="C6267">
            <v>54965</v>
          </cell>
          <cell r="D6267" t="str">
            <v>SAÍDA LATERAL P/ ELETRODUTO EM PERFILADO - 3/4"</v>
          </cell>
          <cell r="E6267" t="str">
            <v>Un</v>
          </cell>
          <cell r="F6267">
            <v>2.72</v>
          </cell>
          <cell r="G6267">
            <v>1</v>
          </cell>
          <cell r="I6267">
            <v>2.72</v>
          </cell>
        </row>
        <row r="6268">
          <cell r="A6268">
            <v>98462</v>
          </cell>
          <cell r="B6268" t="str">
            <v>VERGALHÃO DE AÇO C/ ROSCA TOTAL 5/16" GE</v>
          </cell>
          <cell r="H6268" t="str">
            <v>M</v>
          </cell>
          <cell r="J6268">
            <v>44.2</v>
          </cell>
        </row>
        <row r="6269">
          <cell r="C6269">
            <v>2041</v>
          </cell>
          <cell r="D6269" t="str">
            <v>ELETRICISTA (SGSP)</v>
          </cell>
          <cell r="E6269" t="str">
            <v>H</v>
          </cell>
          <cell r="F6269">
            <v>26.73</v>
          </cell>
          <cell r="G6269">
            <v>0.8</v>
          </cell>
          <cell r="I6269">
            <v>21.387</v>
          </cell>
        </row>
        <row r="6270">
          <cell r="C6270">
            <v>2044</v>
          </cell>
          <cell r="D6270" t="str">
            <v>AJUDANTE DE ELETRICISTA (SGSP)</v>
          </cell>
          <cell r="E6270" t="str">
            <v>H</v>
          </cell>
          <cell r="F6270">
            <v>19.559999999999999</v>
          </cell>
          <cell r="G6270">
            <v>0.8</v>
          </cell>
          <cell r="I6270">
            <v>15.653600000000001</v>
          </cell>
        </row>
        <row r="6271">
          <cell r="C6271">
            <v>54952</v>
          </cell>
          <cell r="D6271" t="str">
            <v>TIRANTE EM AÇO GALV. ROSQUEADO - 5/16". GALV. ELETROLÍTICA</v>
          </cell>
          <cell r="E6271" t="str">
            <v>M</v>
          </cell>
          <cell r="F6271">
            <v>6.51</v>
          </cell>
          <cell r="G6271">
            <v>1.1000000000000001</v>
          </cell>
          <cell r="I6271">
            <v>7.1609999999999996</v>
          </cell>
        </row>
        <row r="6272">
          <cell r="A6272">
            <v>98510</v>
          </cell>
          <cell r="B6272" t="str">
            <v>REATOR PARA LÂMPADA VAPOR METÁLICO - 70W/ 220V</v>
          </cell>
          <cell r="H6272" t="str">
            <v>UN</v>
          </cell>
          <cell r="J6272">
            <v>122.96</v>
          </cell>
        </row>
        <row r="6273">
          <cell r="C6273">
            <v>2041</v>
          </cell>
          <cell r="D6273" t="str">
            <v>ELETRICISTA (SGSP)</v>
          </cell>
          <cell r="E6273" t="str">
            <v>H</v>
          </cell>
          <cell r="F6273">
            <v>26.73</v>
          </cell>
          <cell r="G6273">
            <v>1</v>
          </cell>
          <cell r="I6273">
            <v>26.733799999999999</v>
          </cell>
        </row>
        <row r="6274">
          <cell r="C6274">
            <v>2044</v>
          </cell>
          <cell r="D6274" t="str">
            <v>AJUDANTE DE ELETRICISTA (SGSP)</v>
          </cell>
          <cell r="E6274" t="str">
            <v>H</v>
          </cell>
          <cell r="F6274">
            <v>19.559999999999999</v>
          </cell>
          <cell r="G6274">
            <v>1</v>
          </cell>
          <cell r="I6274">
            <v>19.567</v>
          </cell>
        </row>
        <row r="6275">
          <cell r="C6275">
            <v>56061</v>
          </cell>
          <cell r="D6275" t="str">
            <v>REATOR PARA LÂMPADA VAPOR METÁLICO - 220V - 70W</v>
          </cell>
          <cell r="E6275" t="str">
            <v>Un</v>
          </cell>
          <cell r="F6275">
            <v>76.66</v>
          </cell>
          <cell r="G6275">
            <v>1</v>
          </cell>
          <cell r="I6275">
            <v>76.66</v>
          </cell>
        </row>
        <row r="6276">
          <cell r="A6276">
            <v>98512</v>
          </cell>
          <cell r="B6276" t="str">
            <v>REATOR PARA LÂMPADA VAPOR METÁLICO - 150W/ 220V</v>
          </cell>
          <cell r="H6276" t="str">
            <v>UN</v>
          </cell>
          <cell r="J6276">
            <v>132.85</v>
          </cell>
        </row>
        <row r="6277">
          <cell r="C6277">
            <v>2041</v>
          </cell>
          <cell r="D6277" t="str">
            <v>ELETRICISTA (SGSP)</v>
          </cell>
          <cell r="E6277" t="str">
            <v>H</v>
          </cell>
          <cell r="F6277">
            <v>26.73</v>
          </cell>
          <cell r="G6277">
            <v>1</v>
          </cell>
          <cell r="I6277">
            <v>26.733799999999999</v>
          </cell>
        </row>
        <row r="6278">
          <cell r="C6278">
            <v>2044</v>
          </cell>
          <cell r="D6278" t="str">
            <v>AJUDANTE DE ELETRICISTA (SGSP)</v>
          </cell>
          <cell r="E6278" t="str">
            <v>H</v>
          </cell>
          <cell r="F6278">
            <v>19.559999999999999</v>
          </cell>
          <cell r="G6278">
            <v>1</v>
          </cell>
          <cell r="I6278">
            <v>19.567</v>
          </cell>
        </row>
        <row r="6279">
          <cell r="C6279">
            <v>56062</v>
          </cell>
          <cell r="D6279" t="str">
            <v>REATOR PARA LÂMPADA VAPOR METÁLICO - 220V - 150W</v>
          </cell>
          <cell r="E6279" t="str">
            <v>Un</v>
          </cell>
          <cell r="F6279">
            <v>86.55</v>
          </cell>
          <cell r="G6279">
            <v>1</v>
          </cell>
          <cell r="I6279">
            <v>86.55</v>
          </cell>
        </row>
        <row r="6280">
          <cell r="A6280">
            <v>98513</v>
          </cell>
          <cell r="B6280" t="str">
            <v>REATOR DE LÂMPADA VAPOR METÁLICO - 250W/ 220V</v>
          </cell>
          <cell r="H6280" t="str">
            <v>UN</v>
          </cell>
          <cell r="J6280">
            <v>162.16999999999999</v>
          </cell>
        </row>
        <row r="6281">
          <cell r="C6281">
            <v>2041</v>
          </cell>
          <cell r="D6281" t="str">
            <v>ELETRICISTA (SGSP)</v>
          </cell>
          <cell r="E6281" t="str">
            <v>H</v>
          </cell>
          <cell r="F6281">
            <v>26.73</v>
          </cell>
          <cell r="G6281">
            <v>1</v>
          </cell>
          <cell r="I6281">
            <v>26.733799999999999</v>
          </cell>
        </row>
        <row r="6282">
          <cell r="C6282">
            <v>2044</v>
          </cell>
          <cell r="D6282" t="str">
            <v>AJUDANTE DE ELETRICISTA (SGSP)</v>
          </cell>
          <cell r="E6282" t="str">
            <v>H</v>
          </cell>
          <cell r="F6282">
            <v>19.559999999999999</v>
          </cell>
          <cell r="G6282">
            <v>1</v>
          </cell>
          <cell r="I6282">
            <v>19.567</v>
          </cell>
        </row>
        <row r="6283">
          <cell r="C6283">
            <v>56063</v>
          </cell>
          <cell r="D6283" t="str">
            <v>REATOR PARA LÂMPADA VAPOR METÁLICO - 220V - 250W</v>
          </cell>
          <cell r="E6283" t="str">
            <v>Un</v>
          </cell>
          <cell r="F6283">
            <v>115.87</v>
          </cell>
          <cell r="G6283">
            <v>1</v>
          </cell>
          <cell r="I6283">
            <v>115.87</v>
          </cell>
        </row>
        <row r="6284">
          <cell r="A6284">
            <v>98514</v>
          </cell>
          <cell r="B6284" t="str">
            <v>REATOR PARA LÂMPADA VAPOR METÁLICO - 400W/ 220V</v>
          </cell>
          <cell r="H6284" t="str">
            <v>UN</v>
          </cell>
          <cell r="J6284">
            <v>178.92</v>
          </cell>
        </row>
        <row r="6285">
          <cell r="C6285">
            <v>2041</v>
          </cell>
          <cell r="D6285" t="str">
            <v>ELETRICISTA (SGSP)</v>
          </cell>
          <cell r="E6285" t="str">
            <v>H</v>
          </cell>
          <cell r="F6285">
            <v>26.73</v>
          </cell>
          <cell r="G6285">
            <v>1</v>
          </cell>
          <cell r="I6285">
            <v>26.733799999999999</v>
          </cell>
        </row>
        <row r="6286">
          <cell r="C6286">
            <v>2044</v>
          </cell>
          <cell r="D6286" t="str">
            <v>AJUDANTE DE ELETRICISTA (SGSP)</v>
          </cell>
          <cell r="E6286" t="str">
            <v>H</v>
          </cell>
          <cell r="F6286">
            <v>19.559999999999999</v>
          </cell>
          <cell r="G6286">
            <v>1</v>
          </cell>
          <cell r="I6286">
            <v>19.567</v>
          </cell>
        </row>
        <row r="6287">
          <cell r="C6287">
            <v>56064</v>
          </cell>
          <cell r="D6287" t="str">
            <v>REATOR PARA LÂMPADA VAPOR METÁLICO - 220V - 400W</v>
          </cell>
          <cell r="E6287" t="str">
            <v>Un</v>
          </cell>
          <cell r="F6287">
            <v>132.62</v>
          </cell>
          <cell r="G6287">
            <v>1</v>
          </cell>
          <cell r="I6287">
            <v>132.62</v>
          </cell>
        </row>
        <row r="6288">
          <cell r="A6288">
            <v>98526</v>
          </cell>
          <cell r="B6288" t="str">
            <v>REATOR ELETRÔNICO AFP 127V P/ LÂMPADA FLUORESCENTE - 1 X 14W</v>
          </cell>
          <cell r="H6288" t="str">
            <v>UN</v>
          </cell>
          <cell r="J6288">
            <v>100.16</v>
          </cell>
        </row>
        <row r="6289">
          <cell r="C6289">
            <v>2041</v>
          </cell>
          <cell r="D6289" t="str">
            <v>ELETRICISTA (SGSP)</v>
          </cell>
          <cell r="E6289" t="str">
            <v>H</v>
          </cell>
          <cell r="F6289">
            <v>26.73</v>
          </cell>
          <cell r="G6289">
            <v>1</v>
          </cell>
          <cell r="I6289">
            <v>26.733799999999999</v>
          </cell>
        </row>
        <row r="6290">
          <cell r="C6290">
            <v>2044</v>
          </cell>
          <cell r="D6290" t="str">
            <v>AJUDANTE DE ELETRICISTA (SGSP)</v>
          </cell>
          <cell r="E6290" t="str">
            <v>H</v>
          </cell>
          <cell r="F6290">
            <v>19.559999999999999</v>
          </cell>
          <cell r="G6290">
            <v>1</v>
          </cell>
          <cell r="I6290">
            <v>19.567</v>
          </cell>
        </row>
        <row r="6291">
          <cell r="C6291">
            <v>56077</v>
          </cell>
          <cell r="D6291" t="str">
            <v>REATOR ELETRÔNICO AFP PARA LÂMPADA FLUORESCENTE - 1X14W - BIVOLT</v>
          </cell>
          <cell r="E6291" t="str">
            <v>Un</v>
          </cell>
          <cell r="F6291">
            <v>53.86</v>
          </cell>
          <cell r="G6291">
            <v>1</v>
          </cell>
          <cell r="I6291">
            <v>53.86</v>
          </cell>
        </row>
        <row r="6292">
          <cell r="A6292">
            <v>98527</v>
          </cell>
          <cell r="B6292" t="str">
            <v>REATOR ELETRÔNICO AFP 127V P/ LÂMPADA FLUORESCENTE - 1 X 28W</v>
          </cell>
          <cell r="H6292" t="str">
            <v>UN</v>
          </cell>
          <cell r="J6292">
            <v>133.16999999999999</v>
          </cell>
        </row>
        <row r="6293">
          <cell r="C6293">
            <v>2041</v>
          </cell>
          <cell r="D6293" t="str">
            <v>ELETRICISTA (SGSP)</v>
          </cell>
          <cell r="E6293" t="str">
            <v>H</v>
          </cell>
          <cell r="F6293">
            <v>26.73</v>
          </cell>
          <cell r="G6293">
            <v>1</v>
          </cell>
          <cell r="I6293">
            <v>26.733799999999999</v>
          </cell>
        </row>
        <row r="6294">
          <cell r="C6294">
            <v>2044</v>
          </cell>
          <cell r="D6294" t="str">
            <v>AJUDANTE DE ELETRICISTA (SGSP)</v>
          </cell>
          <cell r="E6294" t="str">
            <v>H</v>
          </cell>
          <cell r="F6294">
            <v>19.559999999999999</v>
          </cell>
          <cell r="G6294">
            <v>1</v>
          </cell>
          <cell r="I6294">
            <v>19.567</v>
          </cell>
        </row>
        <row r="6295">
          <cell r="C6295">
            <v>56078</v>
          </cell>
          <cell r="D6295" t="str">
            <v>REATOR ELETRÔNICO AFP PARA LÂMPADA FLUORESCENTE - 1X28W - BIVOLT</v>
          </cell>
          <cell r="E6295" t="str">
            <v>Un</v>
          </cell>
          <cell r="F6295">
            <v>86.87</v>
          </cell>
          <cell r="G6295">
            <v>1</v>
          </cell>
          <cell r="I6295">
            <v>86.87</v>
          </cell>
        </row>
        <row r="6296">
          <cell r="A6296">
            <v>98528</v>
          </cell>
          <cell r="B6296" t="str">
            <v>REATOR ELETRÔNICO AFP 127V P/ LÂMPADA FLUORESCENTE - 2 X 14W</v>
          </cell>
          <cell r="H6296" t="str">
            <v>UN</v>
          </cell>
          <cell r="J6296">
            <v>135.84</v>
          </cell>
        </row>
        <row r="6297">
          <cell r="C6297">
            <v>2041</v>
          </cell>
          <cell r="D6297" t="str">
            <v>ELETRICISTA (SGSP)</v>
          </cell>
          <cell r="E6297" t="str">
            <v>H</v>
          </cell>
          <cell r="F6297">
            <v>26.73</v>
          </cell>
          <cell r="G6297">
            <v>1.5</v>
          </cell>
          <cell r="I6297">
            <v>40.100700000000003</v>
          </cell>
        </row>
        <row r="6298">
          <cell r="C6298">
            <v>2044</v>
          </cell>
          <cell r="D6298" t="str">
            <v>AJUDANTE DE ELETRICISTA (SGSP)</v>
          </cell>
          <cell r="E6298" t="str">
            <v>H</v>
          </cell>
          <cell r="F6298">
            <v>19.559999999999999</v>
          </cell>
          <cell r="G6298">
            <v>1.5</v>
          </cell>
          <cell r="I6298">
            <v>29.3505</v>
          </cell>
        </row>
        <row r="6299">
          <cell r="C6299">
            <v>56079</v>
          </cell>
          <cell r="D6299" t="str">
            <v>REATOR ELETRÔNICO AFP PARA LÂMPADA FLUORESCENTE - 2X14W - BIVOLT</v>
          </cell>
          <cell r="E6299" t="str">
            <v>Un</v>
          </cell>
          <cell r="F6299">
            <v>66.39</v>
          </cell>
          <cell r="G6299">
            <v>1</v>
          </cell>
          <cell r="I6299">
            <v>66.39</v>
          </cell>
        </row>
        <row r="6300">
          <cell r="A6300">
            <v>98529</v>
          </cell>
          <cell r="B6300" t="str">
            <v>REATOR ELETRÔNICO AFP 127V P/ LÂMPADA FLUORESCENTE - 2 X 28W</v>
          </cell>
          <cell r="H6300" t="str">
            <v>UN</v>
          </cell>
          <cell r="J6300">
            <v>150.77000000000001</v>
          </cell>
        </row>
        <row r="6301">
          <cell r="C6301">
            <v>2041</v>
          </cell>
          <cell r="D6301" t="str">
            <v>ELETRICISTA (SGSP)</v>
          </cell>
          <cell r="E6301" t="str">
            <v>H</v>
          </cell>
          <cell r="F6301">
            <v>26.73</v>
          </cell>
          <cell r="G6301">
            <v>1.5</v>
          </cell>
          <cell r="I6301">
            <v>40.100700000000003</v>
          </cell>
        </row>
        <row r="6302">
          <cell r="C6302">
            <v>2044</v>
          </cell>
          <cell r="D6302" t="str">
            <v>AJUDANTE DE ELETRICISTA (SGSP)</v>
          </cell>
          <cell r="E6302" t="str">
            <v>H</v>
          </cell>
          <cell r="F6302">
            <v>19.559999999999999</v>
          </cell>
          <cell r="G6302">
            <v>1.5</v>
          </cell>
          <cell r="I6302">
            <v>29.3505</v>
          </cell>
        </row>
        <row r="6303">
          <cell r="C6303">
            <v>56080</v>
          </cell>
          <cell r="D6303" t="str">
            <v>REATOR ELETRÔNICO AFP PARA LÂMPADA FLUORESCENTE - 2X28W - BIVOLT</v>
          </cell>
          <cell r="E6303" t="str">
            <v>Un</v>
          </cell>
          <cell r="F6303">
            <v>81.319999999999993</v>
          </cell>
          <cell r="G6303">
            <v>1</v>
          </cell>
          <cell r="I6303">
            <v>81.319999999999993</v>
          </cell>
        </row>
        <row r="6304">
          <cell r="A6304">
            <v>98530</v>
          </cell>
          <cell r="B6304" t="str">
            <v>REATOR ELETRÔNICO FLUORESCENTE SIMPLES AFP - 1X16W - 127/220V</v>
          </cell>
          <cell r="H6304" t="str">
            <v>UN</v>
          </cell>
          <cell r="J6304">
            <v>81.430000000000007</v>
          </cell>
        </row>
        <row r="6305">
          <cell r="C6305">
            <v>2041</v>
          </cell>
          <cell r="D6305" t="str">
            <v>ELETRICISTA (SGSP)</v>
          </cell>
          <cell r="E6305" t="str">
            <v>H</v>
          </cell>
          <cell r="F6305">
            <v>26.73</v>
          </cell>
          <cell r="G6305">
            <v>1</v>
          </cell>
          <cell r="I6305">
            <v>26.733799999999999</v>
          </cell>
        </row>
        <row r="6306">
          <cell r="C6306">
            <v>2044</v>
          </cell>
          <cell r="D6306" t="str">
            <v>AJUDANTE DE ELETRICISTA (SGSP)</v>
          </cell>
          <cell r="E6306" t="str">
            <v>H</v>
          </cell>
          <cell r="F6306">
            <v>19.559999999999999</v>
          </cell>
          <cell r="G6306">
            <v>1</v>
          </cell>
          <cell r="I6306">
            <v>19.567</v>
          </cell>
        </row>
        <row r="6307">
          <cell r="C6307">
            <v>56065</v>
          </cell>
          <cell r="D6307" t="str">
            <v>REATOR ELETRÔNICO AFP PARA LÂMPADA FLUORESCENTE -1X16W - BIVOLT</v>
          </cell>
          <cell r="E6307" t="str">
            <v>Un</v>
          </cell>
          <cell r="F6307">
            <v>35.130000000000003</v>
          </cell>
          <cell r="G6307">
            <v>1</v>
          </cell>
          <cell r="I6307">
            <v>35.130000000000003</v>
          </cell>
        </row>
        <row r="6308">
          <cell r="A6308">
            <v>98531</v>
          </cell>
          <cell r="B6308" t="str">
            <v>REATOR ELETRÔNICO FLUORESCENTE SIMPLES AFP - 1X32W - 127/220V</v>
          </cell>
          <cell r="H6308" t="str">
            <v>UN</v>
          </cell>
          <cell r="J6308">
            <v>77.5</v>
          </cell>
        </row>
        <row r="6309">
          <cell r="C6309">
            <v>2041</v>
          </cell>
          <cell r="D6309" t="str">
            <v>ELETRICISTA (SGSP)</v>
          </cell>
          <cell r="E6309" t="str">
            <v>H</v>
          </cell>
          <cell r="F6309">
            <v>26.73</v>
          </cell>
          <cell r="G6309">
            <v>1</v>
          </cell>
          <cell r="I6309">
            <v>26.733799999999999</v>
          </cell>
        </row>
        <row r="6310">
          <cell r="C6310">
            <v>2044</v>
          </cell>
          <cell r="D6310" t="str">
            <v>AJUDANTE DE ELETRICISTA (SGSP)</v>
          </cell>
          <cell r="E6310" t="str">
            <v>H</v>
          </cell>
          <cell r="F6310">
            <v>19.559999999999999</v>
          </cell>
          <cell r="G6310">
            <v>1</v>
          </cell>
          <cell r="I6310">
            <v>19.567</v>
          </cell>
        </row>
        <row r="6311">
          <cell r="C6311">
            <v>56066</v>
          </cell>
          <cell r="D6311" t="str">
            <v>REATOR ELETRÔNICO AFP PARA LÂMPADA FLUORESCENTE -1X32W - BIVOLT</v>
          </cell>
          <cell r="E6311" t="str">
            <v>Un</v>
          </cell>
          <cell r="F6311">
            <v>31.2</v>
          </cell>
          <cell r="G6311">
            <v>1</v>
          </cell>
          <cell r="I6311">
            <v>31.2</v>
          </cell>
        </row>
        <row r="6312">
          <cell r="A6312">
            <v>98532</v>
          </cell>
          <cell r="B6312" t="str">
            <v>REATOR ELETRÔNICO FLUORESCENTE DUPLO AFP - 2X16W - 127/220V</v>
          </cell>
          <cell r="H6312" t="str">
            <v>UN</v>
          </cell>
          <cell r="J6312">
            <v>105.83</v>
          </cell>
        </row>
        <row r="6313">
          <cell r="C6313">
            <v>2041</v>
          </cell>
          <cell r="D6313" t="str">
            <v>ELETRICISTA (SGSP)</v>
          </cell>
          <cell r="E6313" t="str">
            <v>H</v>
          </cell>
          <cell r="F6313">
            <v>26.73</v>
          </cell>
          <cell r="G6313">
            <v>1.5</v>
          </cell>
          <cell r="I6313">
            <v>40.100700000000003</v>
          </cell>
        </row>
        <row r="6314">
          <cell r="C6314">
            <v>2044</v>
          </cell>
          <cell r="D6314" t="str">
            <v>AJUDANTE DE ELETRICISTA (SGSP)</v>
          </cell>
          <cell r="E6314" t="str">
            <v>H</v>
          </cell>
          <cell r="F6314">
            <v>19.559999999999999</v>
          </cell>
          <cell r="G6314">
            <v>1.5</v>
          </cell>
          <cell r="I6314">
            <v>29.3505</v>
          </cell>
        </row>
        <row r="6315">
          <cell r="C6315">
            <v>56067</v>
          </cell>
          <cell r="D6315" t="str">
            <v>REATOR ELETRÔNICO AFP PARA LÂMPADA FLUORESCENTE -2X16W - BIVOLT</v>
          </cell>
          <cell r="E6315" t="str">
            <v>Un</v>
          </cell>
          <cell r="F6315">
            <v>36.380000000000003</v>
          </cell>
          <cell r="G6315">
            <v>1</v>
          </cell>
          <cell r="I6315">
            <v>36.380000000000003</v>
          </cell>
        </row>
        <row r="6316">
          <cell r="A6316">
            <v>98533</v>
          </cell>
          <cell r="B6316" t="str">
            <v>REATOR ELETRÔNICO FLUORESCENTE DUPLO AFP - 2X32W - 127/220V</v>
          </cell>
          <cell r="H6316" t="str">
            <v>UN</v>
          </cell>
          <cell r="J6316">
            <v>114.52</v>
          </cell>
        </row>
        <row r="6317">
          <cell r="C6317">
            <v>2041</v>
          </cell>
          <cell r="D6317" t="str">
            <v>ELETRICISTA (SGSP)</v>
          </cell>
          <cell r="E6317" t="str">
            <v>H</v>
          </cell>
          <cell r="F6317">
            <v>26.73</v>
          </cell>
          <cell r="G6317">
            <v>1.5</v>
          </cell>
          <cell r="I6317">
            <v>40.100700000000003</v>
          </cell>
        </row>
        <row r="6318">
          <cell r="C6318">
            <v>2044</v>
          </cell>
          <cell r="D6318" t="str">
            <v>AJUDANTE DE ELETRICISTA (SGSP)</v>
          </cell>
          <cell r="E6318" t="str">
            <v>H</v>
          </cell>
          <cell r="F6318">
            <v>19.559999999999999</v>
          </cell>
          <cell r="G6318">
            <v>1.5</v>
          </cell>
          <cell r="I6318">
            <v>29.3505</v>
          </cell>
        </row>
        <row r="6319">
          <cell r="C6319">
            <v>56068</v>
          </cell>
          <cell r="D6319" t="str">
            <v>REATOR ELETRÔNICO AFP PARA LÂMPADA FLUORESCENTE -2X32W - BIVOLT</v>
          </cell>
          <cell r="E6319" t="str">
            <v>Un</v>
          </cell>
          <cell r="F6319">
            <v>45.07</v>
          </cell>
          <cell r="G6319">
            <v>1</v>
          </cell>
          <cell r="I6319">
            <v>45.07</v>
          </cell>
        </row>
        <row r="6320">
          <cell r="A6320">
            <v>98540</v>
          </cell>
          <cell r="B6320" t="str">
            <v>REATOR ELETRÔNICO FLUORESCENTE SIMPLES AFP 1X54W - 220V</v>
          </cell>
          <cell r="H6320" t="str">
            <v>UN</v>
          </cell>
          <cell r="J6320">
            <v>178.92</v>
          </cell>
        </row>
        <row r="6321">
          <cell r="C6321">
            <v>2041</v>
          </cell>
          <cell r="D6321" t="str">
            <v>ELETRICISTA (SGSP)</v>
          </cell>
          <cell r="E6321" t="str">
            <v>H</v>
          </cell>
          <cell r="F6321">
            <v>26.73</v>
          </cell>
          <cell r="G6321">
            <v>1</v>
          </cell>
          <cell r="I6321">
            <v>26.733799999999999</v>
          </cell>
        </row>
        <row r="6322">
          <cell r="C6322">
            <v>2044</v>
          </cell>
          <cell r="D6322" t="str">
            <v>AJUDANTE DE ELETRICISTA (SGSP)</v>
          </cell>
          <cell r="E6322" t="str">
            <v>H</v>
          </cell>
          <cell r="F6322">
            <v>19.559999999999999</v>
          </cell>
          <cell r="G6322">
            <v>1</v>
          </cell>
          <cell r="I6322">
            <v>19.567</v>
          </cell>
        </row>
        <row r="6323">
          <cell r="C6323">
            <v>56075</v>
          </cell>
          <cell r="D6323" t="str">
            <v>REATOR ELETRÔNICO AFP PARA LÂMPADA FLUORESCENTE -1X54W - BIVOLT</v>
          </cell>
          <cell r="E6323" t="str">
            <v>Un</v>
          </cell>
          <cell r="F6323">
            <v>132.62</v>
          </cell>
          <cell r="G6323">
            <v>1</v>
          </cell>
          <cell r="I6323">
            <v>132.62</v>
          </cell>
        </row>
        <row r="6324">
          <cell r="A6324">
            <v>98541</v>
          </cell>
          <cell r="B6324" t="str">
            <v>REATOR ELETRÔNICO FLUORESCENTE DUPLO AFP 2X54W - 220V</v>
          </cell>
          <cell r="H6324" t="str">
            <v>UN</v>
          </cell>
          <cell r="J6324">
            <v>183.2</v>
          </cell>
        </row>
        <row r="6325">
          <cell r="C6325">
            <v>2041</v>
          </cell>
          <cell r="D6325" t="str">
            <v>ELETRICISTA (SGSP)</v>
          </cell>
          <cell r="E6325" t="str">
            <v>H</v>
          </cell>
          <cell r="F6325">
            <v>26.73</v>
          </cell>
          <cell r="G6325">
            <v>1</v>
          </cell>
          <cell r="I6325">
            <v>26.733799999999999</v>
          </cell>
        </row>
        <row r="6326">
          <cell r="C6326">
            <v>2044</v>
          </cell>
          <cell r="D6326" t="str">
            <v>AJUDANTE DE ELETRICISTA (SGSP)</v>
          </cell>
          <cell r="E6326" t="str">
            <v>H</v>
          </cell>
          <cell r="F6326">
            <v>19.559999999999999</v>
          </cell>
          <cell r="G6326">
            <v>1</v>
          </cell>
          <cell r="I6326">
            <v>19.567</v>
          </cell>
        </row>
        <row r="6327">
          <cell r="C6327">
            <v>56076</v>
          </cell>
          <cell r="D6327" t="str">
            <v>REATOR ELETRÔNICO AFP PARA LÂMPADA FLUORESCENTE -2X54W - BIVOLT</v>
          </cell>
          <cell r="E6327" t="str">
            <v>Un</v>
          </cell>
          <cell r="F6327">
            <v>136.9</v>
          </cell>
          <cell r="G6327">
            <v>1</v>
          </cell>
          <cell r="I6327">
            <v>136.9</v>
          </cell>
        </row>
        <row r="6328">
          <cell r="A6328">
            <v>98560</v>
          </cell>
          <cell r="B6328" t="str">
            <v>LÂMPADA VAPOR METÁLICO - 70W</v>
          </cell>
          <cell r="H6328" t="str">
            <v>UN</v>
          </cell>
          <cell r="J6328">
            <v>56.33</v>
          </cell>
        </row>
        <row r="6329">
          <cell r="C6329">
            <v>2041</v>
          </cell>
          <cell r="D6329" t="str">
            <v>ELETRICISTA (SGSP)</v>
          </cell>
          <cell r="E6329" t="str">
            <v>H</v>
          </cell>
          <cell r="F6329">
            <v>26.73</v>
          </cell>
          <cell r="G6329">
            <v>0.3</v>
          </cell>
          <cell r="I6329">
            <v>8.0200999999999993</v>
          </cell>
        </row>
        <row r="6330">
          <cell r="C6330">
            <v>2044</v>
          </cell>
          <cell r="D6330" t="str">
            <v>AJUDANTE DE ELETRICISTA (SGSP)</v>
          </cell>
          <cell r="E6330" t="str">
            <v>H</v>
          </cell>
          <cell r="F6330">
            <v>19.559999999999999</v>
          </cell>
          <cell r="G6330">
            <v>0.3</v>
          </cell>
          <cell r="I6330">
            <v>5.8700999999999999</v>
          </cell>
        </row>
        <row r="6331">
          <cell r="C6331">
            <v>56480</v>
          </cell>
          <cell r="D6331" t="str">
            <v>LÂMPADA MULTIVAPOR METÁLICO TUBULAR OU OVÓIDE, BASE E27 - 70W - 1ª LINHA</v>
          </cell>
          <cell r="E6331" t="str">
            <v>Un</v>
          </cell>
          <cell r="F6331">
            <v>42.44</v>
          </cell>
          <cell r="G6331">
            <v>1</v>
          </cell>
          <cell r="I6331">
            <v>42.44</v>
          </cell>
        </row>
        <row r="6332">
          <cell r="A6332">
            <v>98561</v>
          </cell>
          <cell r="B6332" t="str">
            <v>LÂMPADA VAPOR METÁLICO - 150W</v>
          </cell>
          <cell r="H6332" t="str">
            <v>UN</v>
          </cell>
          <cell r="J6332">
            <v>32.18</v>
          </cell>
        </row>
        <row r="6333">
          <cell r="C6333">
            <v>2041</v>
          </cell>
          <cell r="D6333" t="str">
            <v>ELETRICISTA (SGSP)</v>
          </cell>
          <cell r="E6333" t="str">
            <v>H</v>
          </cell>
          <cell r="F6333">
            <v>26.73</v>
          </cell>
          <cell r="G6333">
            <v>0.3</v>
          </cell>
          <cell r="I6333">
            <v>8.0200999999999993</v>
          </cell>
        </row>
        <row r="6334">
          <cell r="C6334">
            <v>2044</v>
          </cell>
          <cell r="D6334" t="str">
            <v>AJUDANTE DE ELETRICISTA (SGSP)</v>
          </cell>
          <cell r="E6334" t="str">
            <v>H</v>
          </cell>
          <cell r="F6334">
            <v>19.559999999999999</v>
          </cell>
          <cell r="G6334">
            <v>0.3</v>
          </cell>
          <cell r="I6334">
            <v>5.8700999999999999</v>
          </cell>
        </row>
        <row r="6335">
          <cell r="C6335">
            <v>56481</v>
          </cell>
          <cell r="D6335" t="str">
            <v>LÂMPADA MULTIVAPOR METÁLICO TUBULAR OU OVÓIDE, BASE E27 - 150W - 1ª LINHA</v>
          </cell>
          <cell r="E6335" t="str">
            <v>Un</v>
          </cell>
          <cell r="F6335">
            <v>18.29</v>
          </cell>
          <cell r="G6335">
            <v>1</v>
          </cell>
          <cell r="I6335">
            <v>18.29</v>
          </cell>
        </row>
        <row r="6336">
          <cell r="A6336">
            <v>98562</v>
          </cell>
          <cell r="B6336" t="str">
            <v>LÂMPADA VAPOR METÁLICO - 250W</v>
          </cell>
          <cell r="H6336" t="str">
            <v>UN</v>
          </cell>
          <cell r="J6336">
            <v>112.82</v>
          </cell>
        </row>
        <row r="6337">
          <cell r="C6337">
            <v>2041</v>
          </cell>
          <cell r="D6337" t="str">
            <v>ELETRICISTA (SGSP)</v>
          </cell>
          <cell r="E6337" t="str">
            <v>H</v>
          </cell>
          <cell r="F6337">
            <v>26.73</v>
          </cell>
          <cell r="G6337">
            <v>0.3</v>
          </cell>
          <cell r="I6337">
            <v>8.0200999999999993</v>
          </cell>
        </row>
        <row r="6338">
          <cell r="C6338">
            <v>2044</v>
          </cell>
          <cell r="D6338" t="str">
            <v>AJUDANTE DE ELETRICISTA (SGSP)</v>
          </cell>
          <cell r="E6338" t="str">
            <v>H</v>
          </cell>
          <cell r="F6338">
            <v>19.559999999999999</v>
          </cell>
          <cell r="G6338">
            <v>0.3</v>
          </cell>
          <cell r="I6338">
            <v>5.8700999999999999</v>
          </cell>
        </row>
        <row r="6339">
          <cell r="C6339">
            <v>56482</v>
          </cell>
          <cell r="D6339" t="str">
            <v>LÂMPADA MULTIVAPOR METÁLICO TUBULAR OU OVÓIDE, BASE E40 - 250W</v>
          </cell>
          <cell r="E6339" t="str">
            <v>Un</v>
          </cell>
          <cell r="F6339">
            <v>98.93</v>
          </cell>
          <cell r="G6339">
            <v>1</v>
          </cell>
          <cell r="I6339">
            <v>98.93</v>
          </cell>
        </row>
        <row r="6340">
          <cell r="A6340">
            <v>98563</v>
          </cell>
          <cell r="B6340" t="str">
            <v>LÂMPADA VAPOR METÁLICO - 400W</v>
          </cell>
          <cell r="H6340" t="str">
            <v>UN</v>
          </cell>
          <cell r="J6340">
            <v>111.93</v>
          </cell>
        </row>
        <row r="6341">
          <cell r="C6341">
            <v>2041</v>
          </cell>
          <cell r="D6341" t="str">
            <v>ELETRICISTA (SGSP)</v>
          </cell>
          <cell r="E6341" t="str">
            <v>H</v>
          </cell>
          <cell r="F6341">
            <v>26.73</v>
          </cell>
          <cell r="G6341">
            <v>0.3</v>
          </cell>
          <cell r="I6341">
            <v>8.0200999999999993</v>
          </cell>
        </row>
        <row r="6342">
          <cell r="C6342">
            <v>2044</v>
          </cell>
          <cell r="D6342" t="str">
            <v>AJUDANTE DE ELETRICISTA (SGSP)</v>
          </cell>
          <cell r="E6342" t="str">
            <v>H</v>
          </cell>
          <cell r="F6342">
            <v>19.559999999999999</v>
          </cell>
          <cell r="G6342">
            <v>0.3</v>
          </cell>
          <cell r="I6342">
            <v>5.8700999999999999</v>
          </cell>
        </row>
        <row r="6343">
          <cell r="C6343">
            <v>56483</v>
          </cell>
          <cell r="D6343" t="str">
            <v>LÂMPADA MULTIVAPOR METÁLICO TUBULAR OU OVÓIDE, BASE E40 - 400W</v>
          </cell>
          <cell r="E6343" t="str">
            <v>Un</v>
          </cell>
          <cell r="F6343">
            <v>98.04</v>
          </cell>
          <cell r="G6343">
            <v>1</v>
          </cell>
          <cell r="I6343">
            <v>98.04</v>
          </cell>
        </row>
        <row r="6344">
          <cell r="A6344">
            <v>98570</v>
          </cell>
          <cell r="B6344" t="str">
            <v>LÂMPADA FLUORESCENTE COMPACTA 15W - 220V</v>
          </cell>
          <cell r="H6344" t="str">
            <v>UN</v>
          </cell>
          <cell r="J6344">
            <v>16.41</v>
          </cell>
        </row>
        <row r="6345">
          <cell r="C6345">
            <v>2044</v>
          </cell>
          <cell r="D6345" t="str">
            <v>AJUDANTE DE ELETRICISTA (SGSP)</v>
          </cell>
          <cell r="E6345" t="str">
            <v>H</v>
          </cell>
          <cell r="F6345">
            <v>19.559999999999999</v>
          </cell>
          <cell r="G6345">
            <v>0.1</v>
          </cell>
          <cell r="I6345">
            <v>1.9567000000000001</v>
          </cell>
        </row>
        <row r="6346">
          <cell r="C6346">
            <v>56469</v>
          </cell>
          <cell r="D6346" t="str">
            <v>LÂMPADA FLUORESCENTE COMPACTA - 15W/220V</v>
          </cell>
          <cell r="E6346" t="str">
            <v>Un</v>
          </cell>
          <cell r="F6346">
            <v>14.45</v>
          </cell>
          <cell r="G6346">
            <v>1</v>
          </cell>
          <cell r="I6346">
            <v>14.45</v>
          </cell>
        </row>
        <row r="6347">
          <cell r="A6347">
            <v>98573</v>
          </cell>
          <cell r="B6347" t="str">
            <v>LÂMPADA COMPACTA MINI-FLUORESCENTE COM REATOR E SOQUETE INCORPORADOS - 25W</v>
          </cell>
          <cell r="H6347" t="str">
            <v>UN</v>
          </cell>
          <cell r="J6347">
            <v>16.23</v>
          </cell>
        </row>
        <row r="6348">
          <cell r="C6348">
            <v>2044</v>
          </cell>
          <cell r="D6348" t="str">
            <v>AJUDANTE DE ELETRICISTA (SGSP)</v>
          </cell>
          <cell r="E6348" t="str">
            <v>H</v>
          </cell>
          <cell r="F6348">
            <v>19.559999999999999</v>
          </cell>
          <cell r="G6348">
            <v>0.1</v>
          </cell>
          <cell r="I6348">
            <v>1.9567000000000001</v>
          </cell>
        </row>
        <row r="6349">
          <cell r="C6349">
            <v>56468</v>
          </cell>
          <cell r="D6349" t="str">
            <v>LÂMPADA COMPACTA MINI FLUORESCENTE COM REATOR E SOQUETE INCORPORADOS - 25W</v>
          </cell>
          <cell r="E6349" t="str">
            <v>Un</v>
          </cell>
          <cell r="F6349">
            <v>14.27</v>
          </cell>
          <cell r="G6349">
            <v>1</v>
          </cell>
          <cell r="I6349">
            <v>14.27</v>
          </cell>
        </row>
        <row r="6350">
          <cell r="A6350">
            <v>98579</v>
          </cell>
          <cell r="B6350" t="str">
            <v>LÂMPADA FLUORESCENTE - 14W</v>
          </cell>
          <cell r="H6350" t="str">
            <v>UN</v>
          </cell>
          <cell r="J6350">
            <v>14.28</v>
          </cell>
        </row>
        <row r="6351">
          <cell r="C6351">
            <v>2044</v>
          </cell>
          <cell r="D6351" t="str">
            <v>AJUDANTE DE ELETRICISTA (SGSP)</v>
          </cell>
          <cell r="E6351" t="str">
            <v>H</v>
          </cell>
          <cell r="F6351">
            <v>19.559999999999999</v>
          </cell>
          <cell r="G6351">
            <v>0.1</v>
          </cell>
          <cell r="I6351">
            <v>1.9567000000000001</v>
          </cell>
        </row>
        <row r="6352">
          <cell r="C6352">
            <v>56411</v>
          </cell>
          <cell r="D6352" t="str">
            <v>LÂMPADA FLUORESCENTE - 14W</v>
          </cell>
          <cell r="E6352" t="str">
            <v>Un</v>
          </cell>
          <cell r="F6352">
            <v>12.32</v>
          </cell>
          <cell r="G6352">
            <v>1</v>
          </cell>
          <cell r="I6352">
            <v>12.32</v>
          </cell>
        </row>
        <row r="6353">
          <cell r="A6353">
            <v>98580</v>
          </cell>
          <cell r="B6353" t="str">
            <v>LÂMPADA FLUORESCENTE 16W</v>
          </cell>
          <cell r="H6353" t="str">
            <v>UN</v>
          </cell>
          <cell r="J6353">
            <v>12.04</v>
          </cell>
        </row>
        <row r="6354">
          <cell r="C6354">
            <v>2044</v>
          </cell>
          <cell r="D6354" t="str">
            <v>AJUDANTE DE ELETRICISTA (SGSP)</v>
          </cell>
          <cell r="E6354" t="str">
            <v>H</v>
          </cell>
          <cell r="F6354">
            <v>19.559999999999999</v>
          </cell>
          <cell r="G6354">
            <v>0.1</v>
          </cell>
          <cell r="I6354">
            <v>1.9567000000000001</v>
          </cell>
        </row>
        <row r="6355">
          <cell r="C6355">
            <v>56466</v>
          </cell>
          <cell r="D6355" t="str">
            <v>LÂMPADA FLUORESCENTE - 16W</v>
          </cell>
          <cell r="E6355" t="str">
            <v>Un</v>
          </cell>
          <cell r="F6355">
            <v>10.08</v>
          </cell>
          <cell r="G6355">
            <v>1</v>
          </cell>
          <cell r="I6355">
            <v>10.08</v>
          </cell>
        </row>
        <row r="6356">
          <cell r="A6356">
            <v>98581</v>
          </cell>
          <cell r="B6356" t="str">
            <v>LÂMPADA FLUORESCENTE 32W</v>
          </cell>
          <cell r="H6356" t="str">
            <v>UN</v>
          </cell>
          <cell r="J6356">
            <v>15.52</v>
          </cell>
        </row>
        <row r="6357">
          <cell r="C6357">
            <v>2044</v>
          </cell>
          <cell r="D6357" t="str">
            <v>AJUDANTE DE ELETRICISTA (SGSP)</v>
          </cell>
          <cell r="E6357" t="str">
            <v>H</v>
          </cell>
          <cell r="F6357">
            <v>19.559999999999999</v>
          </cell>
          <cell r="G6357">
            <v>0.1</v>
          </cell>
          <cell r="I6357">
            <v>1.9567000000000001</v>
          </cell>
        </row>
        <row r="6358">
          <cell r="C6358">
            <v>56467</v>
          </cell>
          <cell r="D6358" t="str">
            <v>LÂMPADA FLUORESCENTE - 32W</v>
          </cell>
          <cell r="E6358" t="str">
            <v>Un</v>
          </cell>
          <cell r="F6358">
            <v>13.56</v>
          </cell>
          <cell r="G6358">
            <v>1</v>
          </cell>
          <cell r="I6358">
            <v>13.56</v>
          </cell>
        </row>
        <row r="6359">
          <cell r="A6359">
            <v>98582</v>
          </cell>
          <cell r="B6359" t="str">
            <v>LÂMPADA FLUORESCENTE - 28W</v>
          </cell>
          <cell r="H6359" t="str">
            <v>UN</v>
          </cell>
          <cell r="J6359">
            <v>15.14</v>
          </cell>
        </row>
        <row r="6360">
          <cell r="C6360">
            <v>2044</v>
          </cell>
          <cell r="D6360" t="str">
            <v>AJUDANTE DE ELETRICISTA (SGSP)</v>
          </cell>
          <cell r="E6360" t="str">
            <v>H</v>
          </cell>
          <cell r="F6360">
            <v>19.559999999999999</v>
          </cell>
          <cell r="G6360">
            <v>0.1</v>
          </cell>
          <cell r="I6360">
            <v>1.9567000000000001</v>
          </cell>
        </row>
        <row r="6361">
          <cell r="C6361">
            <v>56412</v>
          </cell>
          <cell r="D6361" t="str">
            <v>LÂMPADA FLUORESCENTE - 28W</v>
          </cell>
          <cell r="E6361" t="str">
            <v>Un</v>
          </cell>
          <cell r="F6361">
            <v>13.18</v>
          </cell>
          <cell r="G6361">
            <v>1</v>
          </cell>
          <cell r="I6361">
            <v>13.18</v>
          </cell>
        </row>
        <row r="6362">
          <cell r="A6362">
            <v>98610</v>
          </cell>
          <cell r="B6362" t="str">
            <v>TOMADA RJ 45 PARA INFORMÁTICA COM PLACA</v>
          </cell>
          <cell r="H6362" t="str">
            <v>UN</v>
          </cell>
          <cell r="J6362">
            <v>89.04</v>
          </cell>
        </row>
        <row r="6363">
          <cell r="C6363">
            <v>2041</v>
          </cell>
          <cell r="D6363" t="str">
            <v>ELETRICISTA (SGSP)</v>
          </cell>
          <cell r="E6363" t="str">
            <v>H</v>
          </cell>
          <cell r="F6363">
            <v>26.73</v>
          </cell>
          <cell r="G6363">
            <v>0.25</v>
          </cell>
          <cell r="I6363">
            <v>6.6833999999999998</v>
          </cell>
        </row>
        <row r="6364">
          <cell r="C6364">
            <v>2044</v>
          </cell>
          <cell r="D6364" t="str">
            <v>AJUDANTE DE ELETRICISTA (SGSP)</v>
          </cell>
          <cell r="E6364" t="str">
            <v>H</v>
          </cell>
          <cell r="F6364">
            <v>19.559999999999999</v>
          </cell>
          <cell r="G6364">
            <v>0.25</v>
          </cell>
          <cell r="I6364">
            <v>4.8917000000000002</v>
          </cell>
        </row>
        <row r="6365">
          <cell r="C6365">
            <v>55269</v>
          </cell>
          <cell r="D6365" t="str">
            <v>TOMADA RJ 45 PARA INFORMÁTICA COM PLACA</v>
          </cell>
          <cell r="E6365" t="str">
            <v>Un</v>
          </cell>
          <cell r="F6365">
            <v>77.459999999999994</v>
          </cell>
          <cell r="G6365">
            <v>1</v>
          </cell>
          <cell r="I6365">
            <v>77.459999999999994</v>
          </cell>
        </row>
        <row r="6366">
          <cell r="A6366">
            <v>98611</v>
          </cell>
          <cell r="B6366" t="str">
            <v>TOMADA PARA TELEFONE PADRÃO RJ11 COM PLACA/ ESPELHO</v>
          </cell>
          <cell r="H6366" t="str">
            <v>UN</v>
          </cell>
          <cell r="J6366">
            <v>20.100000000000001</v>
          </cell>
        </row>
        <row r="6367">
          <cell r="C6367">
            <v>2041</v>
          </cell>
          <cell r="D6367" t="str">
            <v>ELETRICISTA (SGSP)</v>
          </cell>
          <cell r="E6367" t="str">
            <v>H</v>
          </cell>
          <cell r="F6367">
            <v>26.73</v>
          </cell>
          <cell r="G6367">
            <v>0.25</v>
          </cell>
          <cell r="I6367">
            <v>6.6833999999999998</v>
          </cell>
        </row>
        <row r="6368">
          <cell r="C6368">
            <v>2044</v>
          </cell>
          <cell r="D6368" t="str">
            <v>AJUDANTE DE ELETRICISTA (SGSP)</v>
          </cell>
          <cell r="E6368" t="str">
            <v>H</v>
          </cell>
          <cell r="F6368">
            <v>19.559999999999999</v>
          </cell>
          <cell r="G6368">
            <v>0.25</v>
          </cell>
          <cell r="I6368">
            <v>4.8917000000000002</v>
          </cell>
        </row>
        <row r="6369">
          <cell r="C6369">
            <v>55268</v>
          </cell>
          <cell r="D6369" t="str">
            <v>TOMADA PARA TELEFONE RJ11 - COM PLACA / ESPELHO</v>
          </cell>
          <cell r="E6369" t="str">
            <v>Un</v>
          </cell>
          <cell r="F6369">
            <v>8.52</v>
          </cell>
          <cell r="G6369">
            <v>1</v>
          </cell>
          <cell r="I6369">
            <v>8.52</v>
          </cell>
        </row>
        <row r="6370">
          <cell r="A6370">
            <v>99002</v>
          </cell>
          <cell r="B6370" t="str">
            <v>CERTIFICAÇÃO DE REDE LÓGICA - ATÉ 50 PONTOS</v>
          </cell>
          <cell r="H6370" t="str">
            <v>GL</v>
          </cell>
          <cell r="J6370">
            <v>1742.43</v>
          </cell>
        </row>
        <row r="6371">
          <cell r="C6371">
            <v>65040</v>
          </cell>
          <cell r="D6371" t="str">
            <v>CERTIFICAÇÃO DE REDE LÓGICA - ATÉ 50 PONTOS</v>
          </cell>
          <cell r="E6371" t="str">
            <v>Valor Global</v>
          </cell>
          <cell r="F6371">
            <v>1742.43</v>
          </cell>
          <cell r="G6371">
            <v>1</v>
          </cell>
          <cell r="I6371">
            <v>1742.43</v>
          </cell>
        </row>
        <row r="6372">
          <cell r="A6372">
            <v>99003</v>
          </cell>
          <cell r="B6372" t="str">
            <v>CERTIFICAÇÃO DE REDE LÓGICA - EXCEDENTE 50 PONTOS</v>
          </cell>
          <cell r="H6372" t="str">
            <v>PTO</v>
          </cell>
          <cell r="J6372">
            <v>29.72</v>
          </cell>
        </row>
        <row r="6373">
          <cell r="C6373">
            <v>65041</v>
          </cell>
          <cell r="D6373" t="str">
            <v>CERTIFICAÇÃO DE REDE LÓGICA - EXCEDENTE 50 PONTOS</v>
          </cell>
          <cell r="E6373" t="str">
            <v>Ponto</v>
          </cell>
          <cell r="F6373">
            <v>29.72</v>
          </cell>
          <cell r="G6373">
            <v>1</v>
          </cell>
          <cell r="I6373">
            <v>29.72</v>
          </cell>
        </row>
        <row r="6374">
          <cell r="A6374">
            <v>99011</v>
          </cell>
          <cell r="B6374" t="str">
            <v>RACK 8U'S COM VENTILAÇÃO, BANDEJA FIXA E RÉGUA DE TOMADAS - INSTALADO</v>
          </cell>
          <cell r="H6374" t="str">
            <v>UN</v>
          </cell>
          <cell r="J6374">
            <v>621.58000000000004</v>
          </cell>
        </row>
        <row r="6375">
          <cell r="C6375">
            <v>65001</v>
          </cell>
          <cell r="D6375" t="str">
            <v>RACK COM PORTA 8U</v>
          </cell>
          <cell r="E6375" t="str">
            <v>Un</v>
          </cell>
          <cell r="F6375">
            <v>290.42</v>
          </cell>
          <cell r="G6375">
            <v>1</v>
          </cell>
          <cell r="I6375">
            <v>290.42</v>
          </cell>
        </row>
        <row r="6376">
          <cell r="C6376">
            <v>65002</v>
          </cell>
          <cell r="D6376" t="str">
            <v>BANDEJA FIXA PARA RACK 8U</v>
          </cell>
          <cell r="E6376" t="str">
            <v>Un</v>
          </cell>
          <cell r="F6376">
            <v>63.93</v>
          </cell>
          <cell r="G6376">
            <v>1</v>
          </cell>
          <cell r="I6376">
            <v>63.93</v>
          </cell>
        </row>
        <row r="6377">
          <cell r="C6377">
            <v>65003</v>
          </cell>
          <cell r="D6377" t="str">
            <v>RÉGUA COM 04 TOMADAS UNIVERSAIS (2P+T, 15A-250V) POLARIZAÇÃO NEMA 5/15</v>
          </cell>
          <cell r="E6377" t="str">
            <v>Un</v>
          </cell>
          <cell r="F6377">
            <v>71.55</v>
          </cell>
          <cell r="G6377">
            <v>1</v>
          </cell>
          <cell r="I6377">
            <v>71.55</v>
          </cell>
        </row>
        <row r="6378">
          <cell r="C6378">
            <v>65004</v>
          </cell>
          <cell r="D6378" t="str">
            <v>KIT DE VENTILAÇÃO FORÇADA COM 02 VENTILADORES PARA RACK 8U</v>
          </cell>
          <cell r="E6378" t="str">
            <v>Un</v>
          </cell>
          <cell r="F6378">
            <v>195.68</v>
          </cell>
          <cell r="G6378">
            <v>1</v>
          </cell>
          <cell r="I6378">
            <v>195.68</v>
          </cell>
        </row>
        <row r="6379">
          <cell r="A6379">
            <v>99015</v>
          </cell>
          <cell r="B6379" t="str">
            <v>PATCH PAINEL - 24 PORTAS - INSTALADO</v>
          </cell>
          <cell r="H6379" t="str">
            <v>UN</v>
          </cell>
          <cell r="J6379">
            <v>358.85</v>
          </cell>
        </row>
        <row r="6380">
          <cell r="C6380">
            <v>65005</v>
          </cell>
          <cell r="D6380" t="str">
            <v>PATCH PANEL - 24 PORTAS</v>
          </cell>
          <cell r="E6380" t="str">
            <v>Un</v>
          </cell>
          <cell r="F6380">
            <v>358.85</v>
          </cell>
          <cell r="G6380">
            <v>1</v>
          </cell>
          <cell r="I6380">
            <v>358.85</v>
          </cell>
        </row>
        <row r="6381">
          <cell r="A6381">
            <v>99017</v>
          </cell>
          <cell r="B6381" t="str">
            <v>SWITCH - 24 PORTAS - INSTALADO</v>
          </cell>
          <cell r="H6381" t="str">
            <v>UN</v>
          </cell>
          <cell r="J6381">
            <v>469.39</v>
          </cell>
        </row>
        <row r="6382">
          <cell r="C6382">
            <v>65007</v>
          </cell>
          <cell r="D6382" t="str">
            <v>SWITCH PARA RACK - 24 PORTAS</v>
          </cell>
          <cell r="E6382" t="str">
            <v>Un</v>
          </cell>
          <cell r="F6382">
            <v>469.39</v>
          </cell>
          <cell r="G6382">
            <v>1</v>
          </cell>
          <cell r="I6382">
            <v>469.39</v>
          </cell>
        </row>
        <row r="6383">
          <cell r="A6383">
            <v>99021</v>
          </cell>
          <cell r="B6383" t="str">
            <v>GUIA ORGANIZADORA DE CABOS 19" - 1V - INSTALADA</v>
          </cell>
          <cell r="H6383" t="str">
            <v>UN</v>
          </cell>
          <cell r="J6383">
            <v>18.54</v>
          </cell>
        </row>
        <row r="6384">
          <cell r="C6384">
            <v>65010</v>
          </cell>
          <cell r="D6384" t="str">
            <v>GUIA ORGANIZADORA DE CABOS - FECHADO - 1U</v>
          </cell>
          <cell r="E6384" t="str">
            <v>Un</v>
          </cell>
          <cell r="F6384">
            <v>18.54</v>
          </cell>
          <cell r="G6384">
            <v>1</v>
          </cell>
          <cell r="I6384">
            <v>18.54</v>
          </cell>
        </row>
        <row r="6385">
          <cell r="A6385">
            <v>99031</v>
          </cell>
          <cell r="B6385" t="str">
            <v>PATCH CORD RJ45 - 1,5M</v>
          </cell>
          <cell r="H6385" t="str">
            <v>UN</v>
          </cell>
          <cell r="J6385">
            <v>12.99</v>
          </cell>
        </row>
        <row r="6386">
          <cell r="C6386">
            <v>65031</v>
          </cell>
          <cell r="D6386" t="str">
            <v>PATCH CORD RJ-45 - 1,50M</v>
          </cell>
          <cell r="E6386" t="str">
            <v>Un</v>
          </cell>
          <cell r="F6386">
            <v>12.99</v>
          </cell>
          <cell r="G6386">
            <v>1</v>
          </cell>
          <cell r="I6386">
            <v>12.99</v>
          </cell>
        </row>
        <row r="6387">
          <cell r="A6387">
            <v>99033</v>
          </cell>
          <cell r="B6387" t="str">
            <v>PATCH CORD RJ45 - 2,5M</v>
          </cell>
          <cell r="H6387" t="str">
            <v>UN</v>
          </cell>
          <cell r="J6387">
            <v>18.78</v>
          </cell>
        </row>
        <row r="6388">
          <cell r="C6388">
            <v>65033</v>
          </cell>
          <cell r="D6388" t="str">
            <v>PATCH CORD RJ-45 - 2,50M</v>
          </cell>
          <cell r="E6388" t="str">
            <v>Un</v>
          </cell>
          <cell r="F6388">
            <v>18.78</v>
          </cell>
          <cell r="G6388">
            <v>1</v>
          </cell>
          <cell r="I6388">
            <v>18.78</v>
          </cell>
        </row>
        <row r="6389">
          <cell r="A6389">
            <v>99038</v>
          </cell>
          <cell r="B6389" t="str">
            <v>CABO UTP - CATEGORIA 4 E 5 PARES</v>
          </cell>
          <cell r="H6389" t="str">
            <v>M</v>
          </cell>
          <cell r="J6389">
            <v>3.87</v>
          </cell>
        </row>
        <row r="6390">
          <cell r="C6390">
            <v>65038</v>
          </cell>
          <cell r="D6390" t="str">
            <v>CABO UTP CATEGORIA - CAT. 5E - 4 PARES</v>
          </cell>
          <cell r="E6390" t="str">
            <v>M</v>
          </cell>
          <cell r="F6390">
            <v>3.76</v>
          </cell>
          <cell r="G6390">
            <v>1.03</v>
          </cell>
          <cell r="I6390">
            <v>3.8727999999999998</v>
          </cell>
        </row>
        <row r="6391">
          <cell r="A6391">
            <v>100101</v>
          </cell>
          <cell r="B6391" t="str">
            <v>CAVALETE DE ENTRADA - 3/4"</v>
          </cell>
          <cell r="H6391" t="str">
            <v>UN</v>
          </cell>
          <cell r="J6391">
            <v>271.98</v>
          </cell>
        </row>
        <row r="6392">
          <cell r="C6392">
            <v>2035</v>
          </cell>
          <cell r="D6392" t="str">
            <v>ENCANADOR (SGSP)</v>
          </cell>
          <cell r="E6392" t="str">
            <v>H</v>
          </cell>
          <cell r="F6392">
            <v>24.15</v>
          </cell>
          <cell r="G6392">
            <v>4</v>
          </cell>
          <cell r="I6392">
            <v>96.623400000000004</v>
          </cell>
        </row>
        <row r="6393">
          <cell r="C6393">
            <v>2036</v>
          </cell>
          <cell r="D6393" t="str">
            <v>AJUDANTE DE ENCANADOR (SGSP)</v>
          </cell>
          <cell r="E6393" t="str">
            <v>H</v>
          </cell>
          <cell r="F6393">
            <v>19.559999999999999</v>
          </cell>
          <cell r="G6393">
            <v>4</v>
          </cell>
          <cell r="I6393">
            <v>78.268000000000001</v>
          </cell>
        </row>
        <row r="6394">
          <cell r="C6394">
            <v>70822</v>
          </cell>
          <cell r="D6394" t="str">
            <v>TUBO DE AÇO GALVANIZADO PARA CONDUÇÃO COM COSTURA NBR 5580L (BS 1387L) - 3/4"</v>
          </cell>
          <cell r="E6394" t="str">
            <v>M</v>
          </cell>
          <cell r="F6394">
            <v>22.46</v>
          </cell>
          <cell r="G6394">
            <v>2.2999999999999998</v>
          </cell>
          <cell r="I6394">
            <v>51.658000000000001</v>
          </cell>
        </row>
        <row r="6395">
          <cell r="C6395">
            <v>74402</v>
          </cell>
          <cell r="D6395" t="str">
            <v>REGISTRO HIDRÁULICO DE BRONZE TIPO GAVETA BRUTO - 3/4"</v>
          </cell>
          <cell r="E6395" t="str">
            <v>Un</v>
          </cell>
          <cell r="F6395">
            <v>45.43</v>
          </cell>
          <cell r="G6395">
            <v>1</v>
          </cell>
          <cell r="I6395">
            <v>45.43</v>
          </cell>
        </row>
        <row r="6396">
          <cell r="A6396">
            <v>100102</v>
          </cell>
          <cell r="B6396" t="str">
            <v>CAVALETE DE ENTRADA - 1"</v>
          </cell>
          <cell r="H6396" t="str">
            <v>UN</v>
          </cell>
          <cell r="J6396">
            <v>301.49</v>
          </cell>
        </row>
        <row r="6397">
          <cell r="C6397">
            <v>2035</v>
          </cell>
          <cell r="D6397" t="str">
            <v>ENCANADOR (SGSP)</v>
          </cell>
          <cell r="E6397" t="str">
            <v>H</v>
          </cell>
          <cell r="F6397">
            <v>24.15</v>
          </cell>
          <cell r="G6397">
            <v>4</v>
          </cell>
          <cell r="I6397">
            <v>96.623400000000004</v>
          </cell>
        </row>
        <row r="6398">
          <cell r="C6398">
            <v>2036</v>
          </cell>
          <cell r="D6398" t="str">
            <v>AJUDANTE DE ENCANADOR (SGSP)</v>
          </cell>
          <cell r="E6398" t="str">
            <v>H</v>
          </cell>
          <cell r="F6398">
            <v>19.559999999999999</v>
          </cell>
          <cell r="G6398">
            <v>4</v>
          </cell>
          <cell r="I6398">
            <v>78.268000000000001</v>
          </cell>
        </row>
        <row r="6399">
          <cell r="C6399">
            <v>70823</v>
          </cell>
          <cell r="D6399" t="str">
            <v>TUBO DE AÇO GALVANIZADO PARA CONDUÇÃO COM COSTURA NBR 5580L (BS 1387L) - 1"</v>
          </cell>
          <cell r="E6399" t="str">
            <v>M</v>
          </cell>
          <cell r="F6399">
            <v>30.52</v>
          </cell>
          <cell r="G6399">
            <v>2.2999999999999998</v>
          </cell>
          <cell r="I6399">
            <v>70.195999999999998</v>
          </cell>
        </row>
        <row r="6400">
          <cell r="C6400">
            <v>74403</v>
          </cell>
          <cell r="D6400" t="str">
            <v>REGISTRO HIDRÁULICO DE BRONZE TIPO GAVETA BRUTO - 1 "</v>
          </cell>
          <cell r="E6400" t="str">
            <v>Un</v>
          </cell>
          <cell r="F6400">
            <v>56.4</v>
          </cell>
          <cell r="G6400">
            <v>1</v>
          </cell>
          <cell r="I6400">
            <v>56.4</v>
          </cell>
        </row>
        <row r="6401">
          <cell r="A6401">
            <v>100104</v>
          </cell>
          <cell r="B6401" t="str">
            <v>CAVALETE DE ENTRADA - 1 1/2"</v>
          </cell>
          <cell r="H6401" t="str">
            <v>UN</v>
          </cell>
          <cell r="J6401">
            <v>405.41</v>
          </cell>
        </row>
        <row r="6402">
          <cell r="C6402">
            <v>2035</v>
          </cell>
          <cell r="D6402" t="str">
            <v>ENCANADOR (SGSP)</v>
          </cell>
          <cell r="E6402" t="str">
            <v>H</v>
          </cell>
          <cell r="F6402">
            <v>24.15</v>
          </cell>
          <cell r="G6402">
            <v>4.5</v>
          </cell>
          <cell r="I6402">
            <v>108.7013</v>
          </cell>
        </row>
        <row r="6403">
          <cell r="C6403">
            <v>2036</v>
          </cell>
          <cell r="D6403" t="str">
            <v>AJUDANTE DE ENCANADOR (SGSP)</v>
          </cell>
          <cell r="E6403" t="str">
            <v>H</v>
          </cell>
          <cell r="F6403">
            <v>19.559999999999999</v>
          </cell>
          <cell r="G6403">
            <v>4.5</v>
          </cell>
          <cell r="I6403">
            <v>88.051500000000004</v>
          </cell>
        </row>
        <row r="6404">
          <cell r="C6404">
            <v>70825</v>
          </cell>
          <cell r="D6404" t="str">
            <v>TUBO DE AÇO GALVANIZADO PARA CONDUÇÃO COM COSTURA NBR 5580L (BS 1387L) - 1.1/2"</v>
          </cell>
          <cell r="E6404" t="str">
            <v>M</v>
          </cell>
          <cell r="F6404">
            <v>50.06</v>
          </cell>
          <cell r="G6404">
            <v>2.2999999999999998</v>
          </cell>
          <cell r="I6404">
            <v>115.13800000000001</v>
          </cell>
        </row>
        <row r="6405">
          <cell r="C6405">
            <v>74405</v>
          </cell>
          <cell r="D6405" t="str">
            <v>REGISTRO HIDRÁULICO DE BRONZE TIPO GAVETA BRUTO - 1.1/2"</v>
          </cell>
          <cell r="E6405" t="str">
            <v>Un</v>
          </cell>
          <cell r="F6405">
            <v>93.52</v>
          </cell>
          <cell r="G6405">
            <v>1</v>
          </cell>
          <cell r="I6405">
            <v>93.52</v>
          </cell>
        </row>
        <row r="6406">
          <cell r="A6406">
            <v>100119</v>
          </cell>
          <cell r="B6406" t="str">
            <v>HV.09 - ABRIGO PARA CAVALETE ENTRADA, D=3/4" OU 1" EM ALVENARIA REVESTIDA</v>
          </cell>
          <cell r="H6406" t="str">
            <v>UN</v>
          </cell>
          <cell r="J6406">
            <v>465.85</v>
          </cell>
        </row>
        <row r="6407">
          <cell r="C6407">
            <v>2013</v>
          </cell>
          <cell r="D6407" t="str">
            <v>CARPINTEIRO (SGSP)</v>
          </cell>
          <cell r="E6407" t="str">
            <v>H</v>
          </cell>
          <cell r="F6407">
            <v>24.1</v>
          </cell>
          <cell r="G6407">
            <v>1.27</v>
          </cell>
          <cell r="I6407">
            <v>30.612400000000001</v>
          </cell>
        </row>
        <row r="6408">
          <cell r="C6408">
            <v>2014</v>
          </cell>
          <cell r="D6408" t="str">
            <v>AJUDANTE DE CARPINTEIRO (SGSP)</v>
          </cell>
          <cell r="E6408" t="str">
            <v>H</v>
          </cell>
          <cell r="F6408">
            <v>19.559999999999999</v>
          </cell>
          <cell r="G6408">
            <v>1.27</v>
          </cell>
          <cell r="I6408">
            <v>24.850100000000001</v>
          </cell>
        </row>
        <row r="6409">
          <cell r="C6409">
            <v>2015</v>
          </cell>
          <cell r="D6409" t="str">
            <v>FERREIRO (SGSP)</v>
          </cell>
          <cell r="E6409" t="str">
            <v>H</v>
          </cell>
          <cell r="F6409">
            <v>24.43</v>
          </cell>
          <cell r="G6409">
            <v>0.33</v>
          </cell>
          <cell r="I6409">
            <v>8.0649999999999995</v>
          </cell>
        </row>
        <row r="6410">
          <cell r="C6410">
            <v>2016</v>
          </cell>
          <cell r="D6410" t="str">
            <v>AJUDANTE DE FERREIRO - ARMADOR (SGSP)</v>
          </cell>
          <cell r="E6410" t="str">
            <v>H</v>
          </cell>
          <cell r="F6410">
            <v>19.559999999999999</v>
          </cell>
          <cell r="G6410">
            <v>0.33</v>
          </cell>
          <cell r="I6410">
            <v>6.4570999999999996</v>
          </cell>
        </row>
        <row r="6411">
          <cell r="C6411">
            <v>2020</v>
          </cell>
          <cell r="D6411" t="str">
            <v>PEDREIRO (SGSP)</v>
          </cell>
          <cell r="E6411" t="str">
            <v>H</v>
          </cell>
          <cell r="F6411">
            <v>24.28</v>
          </cell>
          <cell r="G6411">
            <v>4.91</v>
          </cell>
          <cell r="I6411">
            <v>119.2381</v>
          </cell>
        </row>
        <row r="6412">
          <cell r="C6412">
            <v>2099</v>
          </cell>
          <cell r="D6412" t="str">
            <v>SERVENTE (SGSP)</v>
          </cell>
          <cell r="E6412" t="str">
            <v>H</v>
          </cell>
          <cell r="F6412">
            <v>19.59</v>
          </cell>
          <cell r="G6412">
            <v>5.5</v>
          </cell>
          <cell r="I6412">
            <v>107.7604</v>
          </cell>
        </row>
        <row r="6413">
          <cell r="C6413">
            <v>10543</v>
          </cell>
          <cell r="D6413" t="str">
            <v>PEDRA BRITADA NÚMERO 2</v>
          </cell>
          <cell r="E6413" t="str">
            <v>M3</v>
          </cell>
          <cell r="F6413">
            <v>96.15</v>
          </cell>
          <cell r="G6413">
            <v>1.2999999999999999E-2</v>
          </cell>
          <cell r="I6413">
            <v>1.2499</v>
          </cell>
        </row>
        <row r="6414">
          <cell r="C6414">
            <v>10608</v>
          </cell>
          <cell r="D6414" t="str">
            <v>CONCRETO FCK=15MPA C/ BRITA 2</v>
          </cell>
          <cell r="E6414" t="str">
            <v>M3</v>
          </cell>
          <cell r="F6414">
            <v>346.87</v>
          </cell>
          <cell r="G6414">
            <v>6.5000000000000002E-2</v>
          </cell>
          <cell r="I6414">
            <v>22.546500000000002</v>
          </cell>
        </row>
        <row r="6415">
          <cell r="C6415">
            <v>10636</v>
          </cell>
          <cell r="D6415" t="str">
            <v>ARGAMASSA DE CIMENTO COM AREIA GROSSA 1:6</v>
          </cell>
          <cell r="E6415" t="str">
            <v>M3</v>
          </cell>
          <cell r="F6415">
            <v>493.84</v>
          </cell>
          <cell r="G6415">
            <v>1.9E-2</v>
          </cell>
          <cell r="I6415">
            <v>9.3828999999999994</v>
          </cell>
        </row>
        <row r="6416">
          <cell r="C6416">
            <v>10648</v>
          </cell>
          <cell r="D6416" t="str">
            <v>ARGAMASSA MISTA COM AREIA GROSSA 1:2:8</v>
          </cell>
          <cell r="E6416" t="str">
            <v>M3</v>
          </cell>
          <cell r="F6416">
            <v>582.22</v>
          </cell>
          <cell r="G6416">
            <v>6.2E-2</v>
          </cell>
          <cell r="I6416">
            <v>36.097700000000003</v>
          </cell>
        </row>
        <row r="6417">
          <cell r="C6417">
            <v>11021</v>
          </cell>
          <cell r="D6417" t="str">
            <v>COMPENSADO RESINADO 12MM COLA BRANCA - CHAPA DE 2,20 X 1,10 M</v>
          </cell>
          <cell r="E6417" t="str">
            <v>M2</v>
          </cell>
          <cell r="F6417">
            <v>37.380000000000003</v>
          </cell>
          <cell r="G6417">
            <v>0.18</v>
          </cell>
          <cell r="I6417">
            <v>6.7283999999999997</v>
          </cell>
        </row>
        <row r="6418">
          <cell r="C6418">
            <v>11046</v>
          </cell>
          <cell r="D6418" t="str">
            <v>PINUS - PONTALETE DE 3" X 3" - BRUTO</v>
          </cell>
          <cell r="E6418" t="str">
            <v>M</v>
          </cell>
          <cell r="F6418">
            <v>6.81</v>
          </cell>
          <cell r="G6418">
            <v>1.62</v>
          </cell>
          <cell r="I6418">
            <v>11.0322</v>
          </cell>
        </row>
        <row r="6419">
          <cell r="C6419">
            <v>11066</v>
          </cell>
          <cell r="D6419" t="str">
            <v>PINUS - SARRAFO DE 1" X 4" - BRUTO</v>
          </cell>
          <cell r="E6419" t="str">
            <v>M</v>
          </cell>
          <cell r="F6419">
            <v>3.45</v>
          </cell>
          <cell r="G6419">
            <v>0.34</v>
          </cell>
          <cell r="I6419">
            <v>1.173</v>
          </cell>
        </row>
        <row r="6420">
          <cell r="C6420">
            <v>11070</v>
          </cell>
          <cell r="D6420" t="str">
            <v>PINUS - TÁBUA DE 1" X 12" - BRUTA</v>
          </cell>
          <cell r="E6420" t="str">
            <v>M</v>
          </cell>
          <cell r="F6420">
            <v>12.51</v>
          </cell>
          <cell r="G6420">
            <v>0.46666999999999997</v>
          </cell>
          <cell r="I6420">
            <v>5.8380000000000001</v>
          </cell>
        </row>
        <row r="6421">
          <cell r="C6421">
            <v>11520</v>
          </cell>
          <cell r="D6421" t="str">
            <v>AÇO CA-60B - MÉDIA BITOLAS</v>
          </cell>
          <cell r="E6421" t="str">
            <v>KG</v>
          </cell>
          <cell r="F6421">
            <v>8.6199999999999992</v>
          </cell>
          <cell r="G6421">
            <v>3.52</v>
          </cell>
          <cell r="I6421">
            <v>30.333600000000001</v>
          </cell>
        </row>
        <row r="6422">
          <cell r="C6422">
            <v>12580</v>
          </cell>
          <cell r="D6422" t="str">
            <v>TIJOLO MAÇICO DE BARRO COMUM</v>
          </cell>
          <cell r="E6422" t="str">
            <v>Un</v>
          </cell>
          <cell r="F6422">
            <v>0.5</v>
          </cell>
          <cell r="G6422">
            <v>82</v>
          </cell>
          <cell r="I6422">
            <v>41</v>
          </cell>
        </row>
        <row r="6423">
          <cell r="C6423">
            <v>17515</v>
          </cell>
          <cell r="D6423" t="str">
            <v>PREGO 18 X 27 COMUM - POLIDO</v>
          </cell>
          <cell r="E6423" t="str">
            <v>Kg</v>
          </cell>
          <cell r="F6423">
            <v>16.64</v>
          </cell>
          <cell r="G6423">
            <v>0.14000000000000001</v>
          </cell>
          <cell r="I6423">
            <v>2.3296000000000001</v>
          </cell>
        </row>
        <row r="6424">
          <cell r="C6424">
            <v>17740</v>
          </cell>
          <cell r="D6424" t="str">
            <v>ARAME RECOZIDO N. 16 E N. 18</v>
          </cell>
          <cell r="E6424" t="str">
            <v>Kg</v>
          </cell>
          <cell r="F6424">
            <v>16.54</v>
          </cell>
          <cell r="G6424">
            <v>7.0000000000000007E-2</v>
          </cell>
          <cell r="I6424">
            <v>1.1577999999999999</v>
          </cell>
        </row>
        <row r="6425">
          <cell r="A6425">
            <v>100120</v>
          </cell>
          <cell r="B6425" t="str">
            <v>HV.10 - ABRIGO PARA CAVALETE ENTRADA, D=1 1/4", D=1 1/2"OU 2" EM ALVENARIA REVESTIDA</v>
          </cell>
          <cell r="H6425" t="str">
            <v>UN</v>
          </cell>
          <cell r="J6425">
            <v>1130.01</v>
          </cell>
        </row>
        <row r="6426">
          <cell r="C6426">
            <v>2013</v>
          </cell>
          <cell r="D6426" t="str">
            <v>CARPINTEIRO (SGSP)</v>
          </cell>
          <cell r="E6426" t="str">
            <v>H</v>
          </cell>
          <cell r="F6426">
            <v>24.1</v>
          </cell>
          <cell r="G6426">
            <v>3.04</v>
          </cell>
          <cell r="I6426">
            <v>73.277000000000001</v>
          </cell>
        </row>
        <row r="6427">
          <cell r="C6427">
            <v>2014</v>
          </cell>
          <cell r="D6427" t="str">
            <v>AJUDANTE DE CARPINTEIRO (SGSP)</v>
          </cell>
          <cell r="E6427" t="str">
            <v>H</v>
          </cell>
          <cell r="F6427">
            <v>19.559999999999999</v>
          </cell>
          <cell r="G6427">
            <v>3.04</v>
          </cell>
          <cell r="I6427">
            <v>59.483699999999999</v>
          </cell>
        </row>
        <row r="6428">
          <cell r="C6428">
            <v>2015</v>
          </cell>
          <cell r="D6428" t="str">
            <v>FERREIRO (SGSP)</v>
          </cell>
          <cell r="E6428" t="str">
            <v>H</v>
          </cell>
          <cell r="F6428">
            <v>24.43</v>
          </cell>
          <cell r="G6428">
            <v>0.81</v>
          </cell>
          <cell r="I6428">
            <v>19.7959</v>
          </cell>
        </row>
        <row r="6429">
          <cell r="C6429">
            <v>2016</v>
          </cell>
          <cell r="D6429" t="str">
            <v>AJUDANTE DE FERREIRO - ARMADOR (SGSP)</v>
          </cell>
          <cell r="E6429" t="str">
            <v>H</v>
          </cell>
          <cell r="F6429">
            <v>19.559999999999999</v>
          </cell>
          <cell r="G6429">
            <v>0.81</v>
          </cell>
          <cell r="I6429">
            <v>15.8492</v>
          </cell>
        </row>
        <row r="6430">
          <cell r="C6430">
            <v>2020</v>
          </cell>
          <cell r="D6430" t="str">
            <v>PEDREIRO (SGSP)</v>
          </cell>
          <cell r="E6430" t="str">
            <v>H</v>
          </cell>
          <cell r="F6430">
            <v>24.28</v>
          </cell>
          <cell r="G6430">
            <v>11.76</v>
          </cell>
          <cell r="I6430">
            <v>285.58870000000002</v>
          </cell>
        </row>
        <row r="6431">
          <cell r="C6431">
            <v>2099</v>
          </cell>
          <cell r="D6431" t="str">
            <v>SERVENTE (SGSP)</v>
          </cell>
          <cell r="E6431" t="str">
            <v>H</v>
          </cell>
          <cell r="F6431">
            <v>19.59</v>
          </cell>
          <cell r="G6431">
            <v>14</v>
          </cell>
          <cell r="I6431">
            <v>274.29919999999998</v>
          </cell>
        </row>
        <row r="6432">
          <cell r="C6432">
            <v>10543</v>
          </cell>
          <cell r="D6432" t="str">
            <v>PEDRA BRITADA NÚMERO 2</v>
          </cell>
          <cell r="E6432" t="str">
            <v>M3</v>
          </cell>
          <cell r="F6432">
            <v>96.15</v>
          </cell>
          <cell r="G6432">
            <v>0.04</v>
          </cell>
          <cell r="I6432">
            <v>3.8460000000000001</v>
          </cell>
        </row>
        <row r="6433">
          <cell r="C6433">
            <v>10608</v>
          </cell>
          <cell r="D6433" t="str">
            <v>CONCRETO FCK=15MPA C/ BRITA 2</v>
          </cell>
          <cell r="E6433" t="str">
            <v>M3</v>
          </cell>
          <cell r="F6433">
            <v>346.87</v>
          </cell>
          <cell r="G6433">
            <v>0.187</v>
          </cell>
          <cell r="I6433">
            <v>64.864800000000002</v>
          </cell>
        </row>
        <row r="6434">
          <cell r="C6434">
            <v>10636</v>
          </cell>
          <cell r="D6434" t="str">
            <v>ARGAMASSA DE CIMENTO COM AREIA GROSSA 1:6</v>
          </cell>
          <cell r="E6434" t="str">
            <v>M3</v>
          </cell>
          <cell r="F6434">
            <v>493.84</v>
          </cell>
          <cell r="G6434">
            <v>2.5000000000000001E-2</v>
          </cell>
          <cell r="I6434">
            <v>12.346</v>
          </cell>
        </row>
        <row r="6435">
          <cell r="C6435">
            <v>10648</v>
          </cell>
          <cell r="D6435" t="str">
            <v>ARGAMASSA MISTA COM AREIA GROSSA 1:2:8</v>
          </cell>
          <cell r="E6435" t="str">
            <v>M3</v>
          </cell>
          <cell r="F6435">
            <v>582.22</v>
          </cell>
          <cell r="G6435">
            <v>0.14000000000000001</v>
          </cell>
          <cell r="I6435">
            <v>81.510999999999996</v>
          </cell>
        </row>
        <row r="6436">
          <cell r="C6436">
            <v>11021</v>
          </cell>
          <cell r="D6436" t="str">
            <v>COMPENSADO RESINADO 12MM COLA BRANCA - CHAPA DE 2,20 X 1,10 M</v>
          </cell>
          <cell r="E6436" t="str">
            <v>M2</v>
          </cell>
          <cell r="F6436">
            <v>37.380000000000003</v>
          </cell>
          <cell r="G6436">
            <v>0.44</v>
          </cell>
          <cell r="I6436">
            <v>16.447199999999999</v>
          </cell>
        </row>
        <row r="6437">
          <cell r="C6437">
            <v>11046</v>
          </cell>
          <cell r="D6437" t="str">
            <v>PINUS - PONTALETE DE 3" X 3" - BRUTO</v>
          </cell>
          <cell r="E6437" t="str">
            <v>M</v>
          </cell>
          <cell r="F6437">
            <v>6.81</v>
          </cell>
          <cell r="G6437">
            <v>4.05</v>
          </cell>
          <cell r="I6437">
            <v>27.580500000000001</v>
          </cell>
        </row>
        <row r="6438">
          <cell r="C6438">
            <v>11066</v>
          </cell>
          <cell r="D6438" t="str">
            <v>PINUS - SARRAFO DE 1" X 4" - BRUTO</v>
          </cell>
          <cell r="E6438" t="str">
            <v>M</v>
          </cell>
          <cell r="F6438">
            <v>3.45</v>
          </cell>
          <cell r="G6438">
            <v>0.62</v>
          </cell>
          <cell r="I6438">
            <v>2.1389999999999998</v>
          </cell>
        </row>
        <row r="6439">
          <cell r="C6439">
            <v>11070</v>
          </cell>
          <cell r="D6439" t="str">
            <v>PINUS - TÁBUA DE 1" X 12" - BRUTA</v>
          </cell>
          <cell r="E6439" t="str">
            <v>M</v>
          </cell>
          <cell r="F6439">
            <v>12.51</v>
          </cell>
          <cell r="G6439">
            <v>0.96667000000000003</v>
          </cell>
          <cell r="I6439">
            <v>12.093</v>
          </cell>
        </row>
        <row r="6440">
          <cell r="C6440">
            <v>11520</v>
          </cell>
          <cell r="D6440" t="str">
            <v>AÇO CA-60B - MÉDIA BITOLAS</v>
          </cell>
          <cell r="E6440" t="str">
            <v>KG</v>
          </cell>
          <cell r="F6440">
            <v>8.6199999999999992</v>
          </cell>
          <cell r="G6440">
            <v>8.5</v>
          </cell>
          <cell r="I6440">
            <v>73.248699999999999</v>
          </cell>
        </row>
        <row r="6441">
          <cell r="C6441">
            <v>12580</v>
          </cell>
          <cell r="D6441" t="str">
            <v>TIJOLO MAÇICO DE BARRO COMUM</v>
          </cell>
          <cell r="E6441" t="str">
            <v>Un</v>
          </cell>
          <cell r="F6441">
            <v>0.5</v>
          </cell>
          <cell r="G6441">
            <v>199</v>
          </cell>
          <cell r="I6441">
            <v>99.5</v>
          </cell>
        </row>
        <row r="6442">
          <cell r="C6442">
            <v>17515</v>
          </cell>
          <cell r="D6442" t="str">
            <v>PREGO 18 X 27 COMUM - POLIDO</v>
          </cell>
          <cell r="E6442" t="str">
            <v>Kg</v>
          </cell>
          <cell r="F6442">
            <v>16.64</v>
          </cell>
          <cell r="G6442">
            <v>0.33</v>
          </cell>
          <cell r="I6442">
            <v>5.4912000000000001</v>
          </cell>
        </row>
        <row r="6443">
          <cell r="C6443">
            <v>17740</v>
          </cell>
          <cell r="D6443" t="str">
            <v>ARAME RECOZIDO N. 16 E N. 18</v>
          </cell>
          <cell r="E6443" t="str">
            <v>Kg</v>
          </cell>
          <cell r="F6443">
            <v>16.54</v>
          </cell>
          <cell r="G6443">
            <v>0.16</v>
          </cell>
          <cell r="I6443">
            <v>2.6463999999999999</v>
          </cell>
        </row>
        <row r="6444">
          <cell r="A6444">
            <v>100195</v>
          </cell>
          <cell r="B6444" t="str">
            <v>PROTEÇÃO ANTICORROSIVA PARA TUBULAÇÃO ENTERRADA</v>
          </cell>
          <cell r="H6444" t="str">
            <v>M</v>
          </cell>
          <cell r="J6444">
            <v>2.8</v>
          </cell>
        </row>
        <row r="6445">
          <cell r="C6445">
            <v>2036</v>
          </cell>
          <cell r="D6445" t="str">
            <v>AJUDANTE DE ENCANADOR (SGSP)</v>
          </cell>
          <cell r="E6445" t="str">
            <v>H</v>
          </cell>
          <cell r="F6445">
            <v>19.559999999999999</v>
          </cell>
          <cell r="G6445">
            <v>0.08</v>
          </cell>
          <cell r="I6445">
            <v>1.5652999999999999</v>
          </cell>
        </row>
        <row r="6446">
          <cell r="C6446">
            <v>59030</v>
          </cell>
          <cell r="D6446" t="str">
            <v>FITA ISOLANTE ROLO DE 19MM X 20M - COR PRETA</v>
          </cell>
          <cell r="E6446" t="str">
            <v>M</v>
          </cell>
          <cell r="F6446">
            <v>0.41</v>
          </cell>
          <cell r="G6446">
            <v>3</v>
          </cell>
          <cell r="I6446">
            <v>1.23</v>
          </cell>
        </row>
        <row r="6447">
          <cell r="A6447">
            <v>100198</v>
          </cell>
          <cell r="B6447" t="str">
            <v>ENVELOPAMENTO DE TUBULAÇÃO ENTERRADA, COM CONCRETO</v>
          </cell>
          <cell r="H6447" t="str">
            <v>M</v>
          </cell>
          <cell r="J6447">
            <v>32.39</v>
          </cell>
        </row>
        <row r="6448">
          <cell r="C6448">
            <v>2020</v>
          </cell>
          <cell r="D6448" t="str">
            <v>PEDREIRO (SGSP)</v>
          </cell>
          <cell r="E6448" t="str">
            <v>H</v>
          </cell>
          <cell r="F6448">
            <v>24.28</v>
          </cell>
          <cell r="G6448">
            <v>0.23</v>
          </cell>
          <cell r="I6448">
            <v>5.5853999999999999</v>
          </cell>
        </row>
        <row r="6449">
          <cell r="C6449">
            <v>2099</v>
          </cell>
          <cell r="D6449" t="str">
            <v>SERVENTE (SGSP)</v>
          </cell>
          <cell r="E6449" t="str">
            <v>H</v>
          </cell>
          <cell r="F6449">
            <v>19.59</v>
          </cell>
          <cell r="G6449">
            <v>0.75</v>
          </cell>
          <cell r="I6449">
            <v>14.694599999999999</v>
          </cell>
        </row>
        <row r="6450">
          <cell r="C6450">
            <v>10601</v>
          </cell>
          <cell r="D6450" t="str">
            <v>CONCRETO FCK=5MPA C/ BRITA 2</v>
          </cell>
          <cell r="E6450" t="str">
            <v>M3</v>
          </cell>
          <cell r="F6450">
            <v>237.42</v>
          </cell>
          <cell r="G6450">
            <v>5.0999999999999997E-2</v>
          </cell>
          <cell r="I6450">
            <v>12.1084</v>
          </cell>
        </row>
        <row r="6451">
          <cell r="A6451">
            <v>100209</v>
          </cell>
          <cell r="B6451" t="str">
            <v>RESERVATÓRIO DE FIBRA DE VIDRO - CAPACIDADE 1000L</v>
          </cell>
          <cell r="H6451" t="str">
            <v>UN</v>
          </cell>
          <cell r="J6451">
            <v>1530.84</v>
          </cell>
        </row>
        <row r="6452">
          <cell r="C6452">
            <v>2035</v>
          </cell>
          <cell r="D6452" t="str">
            <v>ENCANADOR (SGSP)</v>
          </cell>
          <cell r="E6452" t="str">
            <v>H</v>
          </cell>
          <cell r="F6452">
            <v>24.15</v>
          </cell>
          <cell r="G6452">
            <v>8</v>
          </cell>
          <cell r="I6452">
            <v>193.24680000000001</v>
          </cell>
        </row>
        <row r="6453">
          <cell r="C6453">
            <v>2036</v>
          </cell>
          <cell r="D6453" t="str">
            <v>AJUDANTE DE ENCANADOR (SGSP)</v>
          </cell>
          <cell r="E6453" t="str">
            <v>H</v>
          </cell>
          <cell r="F6453">
            <v>19.559999999999999</v>
          </cell>
          <cell r="G6453">
            <v>8</v>
          </cell>
          <cell r="I6453">
            <v>156.5361</v>
          </cell>
        </row>
        <row r="6454">
          <cell r="C6454">
            <v>15516</v>
          </cell>
          <cell r="D6454" t="str">
            <v>PEROBA DO NORTE (CUPIÚBA) - VIGA DE 6 X 16 CM - BRUTA</v>
          </cell>
          <cell r="E6454" t="str">
            <v>M</v>
          </cell>
          <cell r="F6454">
            <v>56</v>
          </cell>
          <cell r="G6454">
            <v>5</v>
          </cell>
          <cell r="I6454">
            <v>280</v>
          </cell>
        </row>
        <row r="6455">
          <cell r="C6455">
            <v>37509</v>
          </cell>
          <cell r="D6455" t="str">
            <v>FUNDO CROMATO DE ZINCO</v>
          </cell>
          <cell r="E6455" t="str">
            <v>L</v>
          </cell>
          <cell r="F6455">
            <v>44.24</v>
          </cell>
          <cell r="G6455">
            <v>7.0000000000000007E-2</v>
          </cell>
          <cell r="I6455">
            <v>3.0968</v>
          </cell>
        </row>
        <row r="6456">
          <cell r="C6456">
            <v>70802</v>
          </cell>
          <cell r="D6456" t="str">
            <v>FLANGE DE PVC ROSCÁVEL PARA ÁGUA COM SEXTAVADO SEM FUROS - 3/4"</v>
          </cell>
          <cell r="E6456" t="str">
            <v>Un</v>
          </cell>
          <cell r="F6456">
            <v>10.98</v>
          </cell>
          <cell r="G6456">
            <v>2</v>
          </cell>
          <cell r="I6456">
            <v>21.96</v>
          </cell>
        </row>
        <row r="6457">
          <cell r="C6457">
            <v>70803</v>
          </cell>
          <cell r="D6457" t="str">
            <v>FLANGE DE PVC ROSCÁVEL PARA ÁGUA COM SEXTAVADO SEM FUROS - 1"</v>
          </cell>
          <cell r="E6457" t="str">
            <v>Un</v>
          </cell>
          <cell r="F6457">
            <v>14.94</v>
          </cell>
          <cell r="G6457">
            <v>2</v>
          </cell>
          <cell r="I6457">
            <v>29.88</v>
          </cell>
        </row>
        <row r="6458">
          <cell r="C6458">
            <v>70806</v>
          </cell>
          <cell r="D6458" t="str">
            <v>FLANGE DE PVC ROSCÁVEL PARA ÁGUA COM SEXTAVADO SEM FUROS - 2"</v>
          </cell>
          <cell r="E6458" t="str">
            <v>Un</v>
          </cell>
          <cell r="F6458">
            <v>43.79</v>
          </cell>
          <cell r="G6458">
            <v>4</v>
          </cell>
          <cell r="I6458">
            <v>175.16</v>
          </cell>
        </row>
        <row r="6459">
          <cell r="C6459">
            <v>76030</v>
          </cell>
          <cell r="D6459" t="str">
            <v>RESERVATÓRIO CAIXA D'ÁGUA DE FIBRA DE VIDRO - 1000L</v>
          </cell>
          <cell r="E6459" t="str">
            <v>Un</v>
          </cell>
          <cell r="F6459">
            <v>588.64</v>
          </cell>
          <cell r="G6459">
            <v>1</v>
          </cell>
          <cell r="I6459">
            <v>588.64</v>
          </cell>
        </row>
        <row r="6460">
          <cell r="C6460">
            <v>79636</v>
          </cell>
          <cell r="D6460" t="str">
            <v>ESTOPA ALCATROADA (PARA ENCANAMENTO)</v>
          </cell>
          <cell r="E6460" t="str">
            <v>Kg</v>
          </cell>
          <cell r="F6460">
            <v>20.65</v>
          </cell>
          <cell r="G6460">
            <v>0.06</v>
          </cell>
          <cell r="I6460">
            <v>1.2390000000000001</v>
          </cell>
        </row>
        <row r="6461">
          <cell r="C6461">
            <v>79672</v>
          </cell>
          <cell r="D6461" t="str">
            <v>TORNEIRA DE BÓIA; DE COBRE - 3/4"</v>
          </cell>
          <cell r="E6461" t="str">
            <v>Un</v>
          </cell>
          <cell r="F6461">
            <v>81.08</v>
          </cell>
          <cell r="G6461">
            <v>1</v>
          </cell>
          <cell r="I6461">
            <v>81.08</v>
          </cell>
        </row>
        <row r="6462">
          <cell r="A6462">
            <v>100210</v>
          </cell>
          <cell r="B6462" t="str">
            <v>CAIXA D'ÁGUA DE FIBRA DE VIDRO - 1500 LITROS</v>
          </cell>
          <cell r="H6462" t="str">
            <v>UN</v>
          </cell>
          <cell r="J6462">
            <v>1853.61</v>
          </cell>
        </row>
        <row r="6463">
          <cell r="C6463">
            <v>2035</v>
          </cell>
          <cell r="D6463" t="str">
            <v>ENCANADOR (SGSP)</v>
          </cell>
          <cell r="E6463" t="str">
            <v>H</v>
          </cell>
          <cell r="F6463">
            <v>24.15</v>
          </cell>
          <cell r="G6463">
            <v>8</v>
          </cell>
          <cell r="I6463">
            <v>193.24680000000001</v>
          </cell>
        </row>
        <row r="6464">
          <cell r="C6464">
            <v>2036</v>
          </cell>
          <cell r="D6464" t="str">
            <v>AJUDANTE DE ENCANADOR (SGSP)</v>
          </cell>
          <cell r="E6464" t="str">
            <v>H</v>
          </cell>
          <cell r="F6464">
            <v>19.559999999999999</v>
          </cell>
          <cell r="G6464">
            <v>8</v>
          </cell>
          <cell r="I6464">
            <v>156.5361</v>
          </cell>
        </row>
        <row r="6465">
          <cell r="C6465">
            <v>15516</v>
          </cell>
          <cell r="D6465" t="str">
            <v>PEROBA DO NORTE (CUPIÚBA) - VIGA DE 6 X 16 CM - BRUTA</v>
          </cell>
          <cell r="E6465" t="str">
            <v>M</v>
          </cell>
          <cell r="F6465">
            <v>56</v>
          </cell>
          <cell r="G6465">
            <v>5</v>
          </cell>
          <cell r="I6465">
            <v>280</v>
          </cell>
        </row>
        <row r="6466">
          <cell r="C6466">
            <v>37509</v>
          </cell>
          <cell r="D6466" t="str">
            <v>FUNDO CROMATO DE ZINCO</v>
          </cell>
          <cell r="E6466" t="str">
            <v>L</v>
          </cell>
          <cell r="F6466">
            <v>44.24</v>
          </cell>
          <cell r="G6466">
            <v>7.0000000000000007E-2</v>
          </cell>
          <cell r="I6466">
            <v>3.0968</v>
          </cell>
        </row>
        <row r="6467">
          <cell r="C6467">
            <v>70802</v>
          </cell>
          <cell r="D6467" t="str">
            <v>FLANGE DE PVC ROSCÁVEL PARA ÁGUA COM SEXTAVADO SEM FUROS - 3/4"</v>
          </cell>
          <cell r="E6467" t="str">
            <v>Un</v>
          </cell>
          <cell r="F6467">
            <v>10.98</v>
          </cell>
          <cell r="G6467">
            <v>2</v>
          </cell>
          <cell r="I6467">
            <v>21.96</v>
          </cell>
        </row>
        <row r="6468">
          <cell r="C6468">
            <v>70803</v>
          </cell>
          <cell r="D6468" t="str">
            <v>FLANGE DE PVC ROSCÁVEL PARA ÁGUA COM SEXTAVADO SEM FUROS - 1"</v>
          </cell>
          <cell r="E6468" t="str">
            <v>Un</v>
          </cell>
          <cell r="F6468">
            <v>14.94</v>
          </cell>
          <cell r="G6468">
            <v>2</v>
          </cell>
          <cell r="I6468">
            <v>29.88</v>
          </cell>
        </row>
        <row r="6469">
          <cell r="C6469">
            <v>70806</v>
          </cell>
          <cell r="D6469" t="str">
            <v>FLANGE DE PVC ROSCÁVEL PARA ÁGUA COM SEXTAVADO SEM FUROS - 2"</v>
          </cell>
          <cell r="E6469" t="str">
            <v>Un</v>
          </cell>
          <cell r="F6469">
            <v>43.79</v>
          </cell>
          <cell r="G6469">
            <v>4</v>
          </cell>
          <cell r="I6469">
            <v>175.16</v>
          </cell>
        </row>
        <row r="6470">
          <cell r="C6470">
            <v>76034</v>
          </cell>
          <cell r="D6470" t="str">
            <v>RESERVATÓRIO CAIXA D'ÁGUA DE FIBRA DE VIDRO - 1500L</v>
          </cell>
          <cell r="E6470" t="str">
            <v>Un</v>
          </cell>
          <cell r="F6470">
            <v>911.41</v>
          </cell>
          <cell r="G6470">
            <v>1</v>
          </cell>
          <cell r="I6470">
            <v>911.41</v>
          </cell>
        </row>
        <row r="6471">
          <cell r="C6471">
            <v>79636</v>
          </cell>
          <cell r="D6471" t="str">
            <v>ESTOPA ALCATROADA (PARA ENCANAMENTO)</v>
          </cell>
          <cell r="E6471" t="str">
            <v>Kg</v>
          </cell>
          <cell r="F6471">
            <v>20.65</v>
          </cell>
          <cell r="G6471">
            <v>0.06</v>
          </cell>
          <cell r="I6471">
            <v>1.2390000000000001</v>
          </cell>
        </row>
        <row r="6472">
          <cell r="C6472">
            <v>79672</v>
          </cell>
          <cell r="D6472" t="str">
            <v>TORNEIRA DE BÓIA; DE COBRE - 3/4"</v>
          </cell>
          <cell r="E6472" t="str">
            <v>Un</v>
          </cell>
          <cell r="F6472">
            <v>81.08</v>
          </cell>
          <cell r="G6472">
            <v>1</v>
          </cell>
          <cell r="I6472">
            <v>81.08</v>
          </cell>
        </row>
        <row r="6473">
          <cell r="A6473">
            <v>100214</v>
          </cell>
          <cell r="B6473" t="str">
            <v>CAIXA D'ÁGUA DE POLIETILENO 5000 LITROS</v>
          </cell>
          <cell r="H6473" t="str">
            <v>UN</v>
          </cell>
          <cell r="J6473">
            <v>3863.54</v>
          </cell>
        </row>
        <row r="6474">
          <cell r="C6474">
            <v>2035</v>
          </cell>
          <cell r="D6474" t="str">
            <v>ENCANADOR (SGSP)</v>
          </cell>
          <cell r="E6474" t="str">
            <v>H</v>
          </cell>
          <cell r="F6474">
            <v>24.15</v>
          </cell>
          <cell r="G6474">
            <v>8</v>
          </cell>
          <cell r="I6474">
            <v>193.24680000000001</v>
          </cell>
        </row>
        <row r="6475">
          <cell r="C6475">
            <v>2036</v>
          </cell>
          <cell r="D6475" t="str">
            <v>AJUDANTE DE ENCANADOR (SGSP)</v>
          </cell>
          <cell r="E6475" t="str">
            <v>H</v>
          </cell>
          <cell r="F6475">
            <v>19.559999999999999</v>
          </cell>
          <cell r="G6475">
            <v>8</v>
          </cell>
          <cell r="I6475">
            <v>156.5361</v>
          </cell>
        </row>
        <row r="6476">
          <cell r="C6476">
            <v>15516</v>
          </cell>
          <cell r="D6476" t="str">
            <v>PEROBA DO NORTE (CUPIÚBA) - VIGA DE 6 X 16 CM - BRUTA</v>
          </cell>
          <cell r="E6476" t="str">
            <v>M</v>
          </cell>
          <cell r="F6476">
            <v>56</v>
          </cell>
          <cell r="G6476">
            <v>5</v>
          </cell>
          <cell r="I6476">
            <v>280</v>
          </cell>
        </row>
        <row r="6477">
          <cell r="C6477">
            <v>37509</v>
          </cell>
          <cell r="D6477" t="str">
            <v>FUNDO CROMATO DE ZINCO</v>
          </cell>
          <cell r="E6477" t="str">
            <v>L</v>
          </cell>
          <cell r="F6477">
            <v>44.24</v>
          </cell>
          <cell r="G6477">
            <v>0.35</v>
          </cell>
          <cell r="I6477">
            <v>15.484</v>
          </cell>
        </row>
        <row r="6478">
          <cell r="C6478">
            <v>70802</v>
          </cell>
          <cell r="D6478" t="str">
            <v>FLANGE DE PVC ROSCÁVEL PARA ÁGUA COM SEXTAVADO SEM FUROS - 3/4"</v>
          </cell>
          <cell r="E6478" t="str">
            <v>Un</v>
          </cell>
          <cell r="F6478">
            <v>10.98</v>
          </cell>
          <cell r="G6478">
            <v>2</v>
          </cell>
          <cell r="I6478">
            <v>21.96</v>
          </cell>
        </row>
        <row r="6479">
          <cell r="C6479">
            <v>70803</v>
          </cell>
          <cell r="D6479" t="str">
            <v>FLANGE DE PVC ROSCÁVEL PARA ÁGUA COM SEXTAVADO SEM FUROS - 1"</v>
          </cell>
          <cell r="E6479" t="str">
            <v>Un</v>
          </cell>
          <cell r="F6479">
            <v>14.94</v>
          </cell>
          <cell r="G6479">
            <v>2</v>
          </cell>
          <cell r="I6479">
            <v>29.88</v>
          </cell>
        </row>
        <row r="6480">
          <cell r="C6480">
            <v>70806</v>
          </cell>
          <cell r="D6480" t="str">
            <v>FLANGE DE PVC ROSCÁVEL PARA ÁGUA COM SEXTAVADO SEM FUROS - 2"</v>
          </cell>
          <cell r="E6480" t="str">
            <v>Un</v>
          </cell>
          <cell r="F6480">
            <v>43.79</v>
          </cell>
          <cell r="G6480">
            <v>4</v>
          </cell>
          <cell r="I6480">
            <v>175.16</v>
          </cell>
        </row>
        <row r="6481">
          <cell r="C6481">
            <v>76037</v>
          </cell>
          <cell r="D6481" t="str">
            <v>CAIXA D'ÁGUA DE POLIETILENO 5000 L</v>
          </cell>
          <cell r="E6481" t="str">
            <v>Un</v>
          </cell>
          <cell r="F6481">
            <v>2903.97</v>
          </cell>
          <cell r="G6481">
            <v>1</v>
          </cell>
          <cell r="I6481">
            <v>2903.97</v>
          </cell>
        </row>
        <row r="6482">
          <cell r="C6482">
            <v>79636</v>
          </cell>
          <cell r="D6482" t="str">
            <v>ESTOPA ALCATROADA (PARA ENCANAMENTO)</v>
          </cell>
          <cell r="E6482" t="str">
            <v>Kg</v>
          </cell>
          <cell r="F6482">
            <v>20.65</v>
          </cell>
          <cell r="G6482">
            <v>0.30149999999999999</v>
          </cell>
          <cell r="I6482">
            <v>6.2259000000000002</v>
          </cell>
        </row>
        <row r="6483">
          <cell r="C6483">
            <v>79672</v>
          </cell>
          <cell r="D6483" t="str">
            <v>TORNEIRA DE BÓIA; DE COBRE - 3/4"</v>
          </cell>
          <cell r="E6483" t="str">
            <v>Un</v>
          </cell>
          <cell r="F6483">
            <v>81.08</v>
          </cell>
          <cell r="G6483">
            <v>1</v>
          </cell>
          <cell r="I6483">
            <v>81.08</v>
          </cell>
        </row>
        <row r="6484">
          <cell r="A6484">
            <v>100215</v>
          </cell>
          <cell r="B6484" t="str">
            <v>CAIXA D'ÁGUA DE POLIETILENO 10.000 LITROS</v>
          </cell>
          <cell r="H6484" t="str">
            <v>UN</v>
          </cell>
          <cell r="J6484">
            <v>6316.21</v>
          </cell>
        </row>
        <row r="6485">
          <cell r="C6485">
            <v>2035</v>
          </cell>
          <cell r="D6485" t="str">
            <v>ENCANADOR (SGSP)</v>
          </cell>
          <cell r="E6485" t="str">
            <v>H</v>
          </cell>
          <cell r="F6485">
            <v>24.15</v>
          </cell>
          <cell r="G6485">
            <v>8</v>
          </cell>
          <cell r="I6485">
            <v>193.24680000000001</v>
          </cell>
        </row>
        <row r="6486">
          <cell r="C6486">
            <v>2036</v>
          </cell>
          <cell r="D6486" t="str">
            <v>AJUDANTE DE ENCANADOR (SGSP)</v>
          </cell>
          <cell r="E6486" t="str">
            <v>H</v>
          </cell>
          <cell r="F6486">
            <v>19.559999999999999</v>
          </cell>
          <cell r="G6486">
            <v>8</v>
          </cell>
          <cell r="I6486">
            <v>156.5361</v>
          </cell>
        </row>
        <row r="6487">
          <cell r="C6487">
            <v>15516</v>
          </cell>
          <cell r="D6487" t="str">
            <v>PEROBA DO NORTE (CUPIÚBA) - VIGA DE 6 X 16 CM - BRUTA</v>
          </cell>
          <cell r="E6487" t="str">
            <v>M</v>
          </cell>
          <cell r="F6487">
            <v>56</v>
          </cell>
          <cell r="G6487">
            <v>5</v>
          </cell>
          <cell r="I6487">
            <v>280</v>
          </cell>
        </row>
        <row r="6488">
          <cell r="C6488">
            <v>37509</v>
          </cell>
          <cell r="D6488" t="str">
            <v>FUNDO CROMATO DE ZINCO</v>
          </cell>
          <cell r="E6488" t="str">
            <v>L</v>
          </cell>
          <cell r="F6488">
            <v>44.24</v>
          </cell>
          <cell r="G6488">
            <v>0.56000000000000005</v>
          </cell>
          <cell r="I6488">
            <v>24.7744</v>
          </cell>
        </row>
        <row r="6489">
          <cell r="C6489">
            <v>70802</v>
          </cell>
          <cell r="D6489" t="str">
            <v>FLANGE DE PVC ROSCÁVEL PARA ÁGUA COM SEXTAVADO SEM FUROS - 3/4"</v>
          </cell>
          <cell r="E6489" t="str">
            <v>Un</v>
          </cell>
          <cell r="F6489">
            <v>10.98</v>
          </cell>
          <cell r="G6489">
            <v>2</v>
          </cell>
          <cell r="I6489">
            <v>21.96</v>
          </cell>
        </row>
        <row r="6490">
          <cell r="C6490">
            <v>70803</v>
          </cell>
          <cell r="D6490" t="str">
            <v>FLANGE DE PVC ROSCÁVEL PARA ÁGUA COM SEXTAVADO SEM FUROS - 1"</v>
          </cell>
          <cell r="E6490" t="str">
            <v>Un</v>
          </cell>
          <cell r="F6490">
            <v>14.94</v>
          </cell>
          <cell r="G6490">
            <v>2</v>
          </cell>
          <cell r="I6490">
            <v>29.88</v>
          </cell>
        </row>
        <row r="6491">
          <cell r="C6491">
            <v>70806</v>
          </cell>
          <cell r="D6491" t="str">
            <v>FLANGE DE PVC ROSCÁVEL PARA ÁGUA COM SEXTAVADO SEM FUROS - 2"</v>
          </cell>
          <cell r="E6491" t="str">
            <v>Un</v>
          </cell>
          <cell r="F6491">
            <v>43.79</v>
          </cell>
          <cell r="G6491">
            <v>4</v>
          </cell>
          <cell r="I6491">
            <v>175.16</v>
          </cell>
        </row>
        <row r="6492">
          <cell r="C6492">
            <v>76038</v>
          </cell>
          <cell r="D6492" t="str">
            <v>CAIXA D'ÁGUA DE POLIETILENO 10000 L</v>
          </cell>
          <cell r="E6492" t="str">
            <v>Un</v>
          </cell>
          <cell r="F6492">
            <v>5343.66</v>
          </cell>
          <cell r="G6492">
            <v>1</v>
          </cell>
          <cell r="I6492">
            <v>5343.66</v>
          </cell>
        </row>
        <row r="6493">
          <cell r="C6493">
            <v>79636</v>
          </cell>
          <cell r="D6493" t="str">
            <v>ESTOPA ALCATROADA (PARA ENCANAMENTO)</v>
          </cell>
          <cell r="E6493" t="str">
            <v>Kg</v>
          </cell>
          <cell r="F6493">
            <v>20.65</v>
          </cell>
          <cell r="G6493">
            <v>0.48</v>
          </cell>
          <cell r="I6493">
            <v>9.9120000000000008</v>
          </cell>
        </row>
        <row r="6494">
          <cell r="C6494">
            <v>79672</v>
          </cell>
          <cell r="D6494" t="str">
            <v>TORNEIRA DE BÓIA; DE COBRE - 3/4"</v>
          </cell>
          <cell r="E6494" t="str">
            <v>Un</v>
          </cell>
          <cell r="F6494">
            <v>81.08</v>
          </cell>
          <cell r="G6494">
            <v>1</v>
          </cell>
          <cell r="I6494">
            <v>81.08</v>
          </cell>
        </row>
        <row r="6495">
          <cell r="A6495">
            <v>100216</v>
          </cell>
          <cell r="B6495" t="str">
            <v>CAIXA D'ÁGUA DE POLIETILENO 15.000 LITROS</v>
          </cell>
          <cell r="H6495" t="str">
            <v>UN</v>
          </cell>
          <cell r="J6495">
            <v>9224.9599999999991</v>
          </cell>
        </row>
        <row r="6496">
          <cell r="C6496">
            <v>2035</v>
          </cell>
          <cell r="D6496" t="str">
            <v>ENCANADOR (SGSP)</v>
          </cell>
          <cell r="E6496" t="str">
            <v>H</v>
          </cell>
          <cell r="F6496">
            <v>24.15</v>
          </cell>
          <cell r="G6496">
            <v>8</v>
          </cell>
          <cell r="I6496">
            <v>193.24680000000001</v>
          </cell>
        </row>
        <row r="6497">
          <cell r="C6497">
            <v>2036</v>
          </cell>
          <cell r="D6497" t="str">
            <v>AJUDANTE DE ENCANADOR (SGSP)</v>
          </cell>
          <cell r="E6497" t="str">
            <v>H</v>
          </cell>
          <cell r="F6497">
            <v>19.559999999999999</v>
          </cell>
          <cell r="G6497">
            <v>8</v>
          </cell>
          <cell r="I6497">
            <v>156.5361</v>
          </cell>
        </row>
        <row r="6498">
          <cell r="C6498">
            <v>15516</v>
          </cell>
          <cell r="D6498" t="str">
            <v>PEROBA DO NORTE (CUPIÚBA) - VIGA DE 6 X 16 CM - BRUTA</v>
          </cell>
          <cell r="E6498" t="str">
            <v>M</v>
          </cell>
          <cell r="F6498">
            <v>56</v>
          </cell>
          <cell r="G6498">
            <v>5</v>
          </cell>
          <cell r="I6498">
            <v>280</v>
          </cell>
        </row>
        <row r="6499">
          <cell r="C6499">
            <v>37509</v>
          </cell>
          <cell r="D6499" t="str">
            <v>FUNDO CROMATO DE ZINCO</v>
          </cell>
          <cell r="E6499" t="str">
            <v>L</v>
          </cell>
          <cell r="F6499">
            <v>44.24</v>
          </cell>
          <cell r="G6499">
            <v>0.91</v>
          </cell>
          <cell r="I6499">
            <v>40.258400000000002</v>
          </cell>
        </row>
        <row r="6500">
          <cell r="C6500">
            <v>70802</v>
          </cell>
          <cell r="D6500" t="str">
            <v>FLANGE DE PVC ROSCÁVEL PARA ÁGUA COM SEXTAVADO SEM FUROS - 3/4"</v>
          </cell>
          <cell r="E6500" t="str">
            <v>Un</v>
          </cell>
          <cell r="F6500">
            <v>10.98</v>
          </cell>
          <cell r="G6500">
            <v>2</v>
          </cell>
          <cell r="I6500">
            <v>21.96</v>
          </cell>
        </row>
        <row r="6501">
          <cell r="C6501">
            <v>70803</v>
          </cell>
          <cell r="D6501" t="str">
            <v>FLANGE DE PVC ROSCÁVEL PARA ÁGUA COM SEXTAVADO SEM FUROS - 1"</v>
          </cell>
          <cell r="E6501" t="str">
            <v>Un</v>
          </cell>
          <cell r="F6501">
            <v>14.94</v>
          </cell>
          <cell r="G6501">
            <v>2</v>
          </cell>
          <cell r="I6501">
            <v>29.88</v>
          </cell>
        </row>
        <row r="6502">
          <cell r="C6502">
            <v>70806</v>
          </cell>
          <cell r="D6502" t="str">
            <v>FLANGE DE PVC ROSCÁVEL PARA ÁGUA COM SEXTAVADO SEM FUROS - 2"</v>
          </cell>
          <cell r="E6502" t="str">
            <v>Un</v>
          </cell>
          <cell r="F6502">
            <v>43.79</v>
          </cell>
          <cell r="G6502">
            <v>4</v>
          </cell>
          <cell r="I6502">
            <v>175.16</v>
          </cell>
        </row>
        <row r="6503">
          <cell r="C6503">
            <v>76039</v>
          </cell>
          <cell r="D6503" t="str">
            <v>CAIXA D'ÁGUA DE POLIETILENO 15000 L</v>
          </cell>
          <cell r="E6503" t="str">
            <v>Un</v>
          </cell>
          <cell r="F6503">
            <v>8235.89</v>
          </cell>
          <cell r="G6503">
            <v>1</v>
          </cell>
          <cell r="I6503">
            <v>8235.89</v>
          </cell>
        </row>
        <row r="6504">
          <cell r="C6504">
            <v>79636</v>
          </cell>
          <cell r="D6504" t="str">
            <v>ESTOPA ALCATROADA (PARA ENCANAMENTO)</v>
          </cell>
          <cell r="E6504" t="str">
            <v>Kg</v>
          </cell>
          <cell r="F6504">
            <v>20.65</v>
          </cell>
          <cell r="G6504">
            <v>0.53</v>
          </cell>
          <cell r="I6504">
            <v>10.9445</v>
          </cell>
        </row>
        <row r="6505">
          <cell r="C6505">
            <v>79672</v>
          </cell>
          <cell r="D6505" t="str">
            <v>TORNEIRA DE BÓIA; DE COBRE - 3/4"</v>
          </cell>
          <cell r="E6505" t="str">
            <v>Un</v>
          </cell>
          <cell r="F6505">
            <v>81.08</v>
          </cell>
          <cell r="G6505">
            <v>1</v>
          </cell>
          <cell r="I6505">
            <v>81.08</v>
          </cell>
        </row>
        <row r="6506">
          <cell r="A6506">
            <v>100230</v>
          </cell>
          <cell r="B6506" t="str">
            <v>ANÉIS PRÉ-MOLDADOS EM CONCRETO ARMADO P/ RESERVATÓRIO DE ÁGUA D=2,50M</v>
          </cell>
          <cell r="H6506" t="str">
            <v>UN</v>
          </cell>
          <cell r="J6506">
            <v>5598.6</v>
          </cell>
        </row>
        <row r="6507">
          <cell r="C6507">
            <v>60183</v>
          </cell>
          <cell r="D6507" t="str">
            <v>ANÉIS PRÉ-MOLD RES. CONCR ARM. 2,50X0,50M – FORN/MONT</v>
          </cell>
          <cell r="E6507" t="str">
            <v>Un</v>
          </cell>
          <cell r="F6507">
            <v>5598.6</v>
          </cell>
          <cell r="G6507">
            <v>1</v>
          </cell>
          <cell r="I6507">
            <v>5598.6</v>
          </cell>
        </row>
        <row r="6508">
          <cell r="A6508">
            <v>100240</v>
          </cell>
          <cell r="B6508" t="str">
            <v>LAJE PRÉ-MOLDADA D=2,50M E=8CM PARA RESERVATÓRIO</v>
          </cell>
          <cell r="H6508" t="str">
            <v>UN</v>
          </cell>
          <cell r="J6508">
            <v>2759.51</v>
          </cell>
        </row>
        <row r="6509">
          <cell r="C6509">
            <v>22076</v>
          </cell>
          <cell r="D6509" t="str">
            <v>LAJE PRÉ-MOLD D=2,50M E=8CM P/ RESERV – FORN/MONT</v>
          </cell>
          <cell r="E6509" t="str">
            <v>Un</v>
          </cell>
          <cell r="F6509">
            <v>2759.51</v>
          </cell>
          <cell r="G6509">
            <v>1</v>
          </cell>
          <cell r="I6509">
            <v>2759.51</v>
          </cell>
        </row>
        <row r="6510">
          <cell r="A6510">
            <v>100241</v>
          </cell>
          <cell r="B6510" t="str">
            <v>LAJE PRÉ-MOLDADA D=2,50M E=15CM PARA RESERVATÓRIO</v>
          </cell>
          <cell r="H6510" t="str">
            <v>UN</v>
          </cell>
          <cell r="J6510">
            <v>4037.28</v>
          </cell>
        </row>
        <row r="6511">
          <cell r="C6511">
            <v>22075</v>
          </cell>
          <cell r="D6511" t="str">
            <v>LAJE PRÉ-MOLD D=2,50M E=15CM P/ RESERV – FORN/MONT</v>
          </cell>
          <cell r="E6511" t="str">
            <v>Un</v>
          </cell>
          <cell r="F6511">
            <v>4037.28</v>
          </cell>
          <cell r="G6511">
            <v>1</v>
          </cell>
          <cell r="I6511">
            <v>4037.28</v>
          </cell>
        </row>
        <row r="6512">
          <cell r="A6512">
            <v>100251</v>
          </cell>
          <cell r="B6512" t="str">
            <v>TUBO DE AÇO GALVANIZADO, CLASSE LEVE I (LINHA ÁGUA) - 3/4"</v>
          </cell>
          <cell r="H6512" t="str">
            <v>M</v>
          </cell>
          <cell r="J6512">
            <v>71.03</v>
          </cell>
        </row>
        <row r="6513">
          <cell r="C6513">
            <v>2035</v>
          </cell>
          <cell r="D6513" t="str">
            <v>ENCANADOR (SGSP)</v>
          </cell>
          <cell r="E6513" t="str">
            <v>H</v>
          </cell>
          <cell r="F6513">
            <v>24.15</v>
          </cell>
          <cell r="G6513">
            <v>0.8</v>
          </cell>
          <cell r="I6513">
            <v>19.3246</v>
          </cell>
        </row>
        <row r="6514">
          <cell r="C6514">
            <v>2036</v>
          </cell>
          <cell r="D6514" t="str">
            <v>AJUDANTE DE ENCANADOR (SGSP)</v>
          </cell>
          <cell r="E6514" t="str">
            <v>H</v>
          </cell>
          <cell r="F6514">
            <v>19.559999999999999</v>
          </cell>
          <cell r="G6514">
            <v>0.8</v>
          </cell>
          <cell r="I6514">
            <v>15.653600000000001</v>
          </cell>
        </row>
        <row r="6515">
          <cell r="C6515">
            <v>70822</v>
          </cell>
          <cell r="D6515" t="str">
            <v>TUBO DE AÇO GALVANIZADO PARA CONDUÇÃO COM COSTURA NBR 5580L (BS 1387L) - 3/4"</v>
          </cell>
          <cell r="E6515" t="str">
            <v>M</v>
          </cell>
          <cell r="F6515">
            <v>22.46</v>
          </cell>
          <cell r="G6515">
            <v>1.6</v>
          </cell>
          <cell r="I6515">
            <v>35.936</v>
          </cell>
        </row>
        <row r="6516">
          <cell r="C6516">
            <v>79640</v>
          </cell>
          <cell r="D6516" t="str">
            <v>FITA DE TEFLON - 3/4"</v>
          </cell>
          <cell r="E6516" t="str">
            <v>M</v>
          </cell>
          <cell r="F6516">
            <v>0.21</v>
          </cell>
          <cell r="G6516">
            <v>0.56000000000000005</v>
          </cell>
          <cell r="I6516">
            <v>0.1176</v>
          </cell>
        </row>
        <row r="6517">
          <cell r="A6517">
            <v>100252</v>
          </cell>
          <cell r="B6517" t="str">
            <v>TUBO DE AÇO GALVANIZADO, CLASSE LEVE I (LINHA ÁGUA) - 1"</v>
          </cell>
          <cell r="H6517" t="str">
            <v>M</v>
          </cell>
          <cell r="J6517">
            <v>94.03</v>
          </cell>
        </row>
        <row r="6518">
          <cell r="C6518">
            <v>2035</v>
          </cell>
          <cell r="D6518" t="str">
            <v>ENCANADOR (SGSP)</v>
          </cell>
          <cell r="E6518" t="str">
            <v>H</v>
          </cell>
          <cell r="F6518">
            <v>24.15</v>
          </cell>
          <cell r="G6518">
            <v>1.1000000000000001</v>
          </cell>
          <cell r="I6518">
            <v>26.571400000000001</v>
          </cell>
        </row>
        <row r="6519">
          <cell r="C6519">
            <v>2036</v>
          </cell>
          <cell r="D6519" t="str">
            <v>AJUDANTE DE ENCANADOR (SGSP)</v>
          </cell>
          <cell r="E6519" t="str">
            <v>H</v>
          </cell>
          <cell r="F6519">
            <v>19.559999999999999</v>
          </cell>
          <cell r="G6519">
            <v>1.1000000000000001</v>
          </cell>
          <cell r="I6519">
            <v>21.523700000000002</v>
          </cell>
        </row>
        <row r="6520">
          <cell r="C6520">
            <v>70823</v>
          </cell>
          <cell r="D6520" t="str">
            <v>TUBO DE AÇO GALVANIZADO PARA CONDUÇÃO COM COSTURA NBR 5580L (BS 1387L) - 1"</v>
          </cell>
          <cell r="E6520" t="str">
            <v>M</v>
          </cell>
          <cell r="F6520">
            <v>30.52</v>
          </cell>
          <cell r="G6520">
            <v>1.5</v>
          </cell>
          <cell r="I6520">
            <v>45.78</v>
          </cell>
        </row>
        <row r="6521">
          <cell r="C6521">
            <v>79640</v>
          </cell>
          <cell r="D6521" t="str">
            <v>FITA DE TEFLON - 3/4"</v>
          </cell>
          <cell r="E6521" t="str">
            <v>M</v>
          </cell>
          <cell r="F6521">
            <v>0.21</v>
          </cell>
          <cell r="G6521">
            <v>0.72</v>
          </cell>
          <cell r="I6521">
            <v>0.1512</v>
          </cell>
        </row>
        <row r="6522">
          <cell r="A6522">
            <v>100254</v>
          </cell>
          <cell r="B6522" t="str">
            <v>TUBO DE AÇO GALVANIZADO, CLASSE LEVE I (LINHA ÁGUA) - 1 1/2"</v>
          </cell>
          <cell r="H6522" t="str">
            <v>M</v>
          </cell>
          <cell r="J6522">
            <v>131.53</v>
          </cell>
        </row>
        <row r="6523">
          <cell r="C6523">
            <v>2035</v>
          </cell>
          <cell r="D6523" t="str">
            <v>ENCANADOR (SGSP)</v>
          </cell>
          <cell r="E6523" t="str">
            <v>H</v>
          </cell>
          <cell r="F6523">
            <v>24.15</v>
          </cell>
          <cell r="G6523">
            <v>1.4</v>
          </cell>
          <cell r="I6523">
            <v>33.818199999999997</v>
          </cell>
        </row>
        <row r="6524">
          <cell r="C6524">
            <v>2036</v>
          </cell>
          <cell r="D6524" t="str">
            <v>AJUDANTE DE ENCANADOR (SGSP)</v>
          </cell>
          <cell r="E6524" t="str">
            <v>H</v>
          </cell>
          <cell r="F6524">
            <v>19.559999999999999</v>
          </cell>
          <cell r="G6524">
            <v>1.4</v>
          </cell>
          <cell r="I6524">
            <v>27.393799999999999</v>
          </cell>
        </row>
        <row r="6525">
          <cell r="C6525">
            <v>70825</v>
          </cell>
          <cell r="D6525" t="str">
            <v>TUBO DE AÇO GALVANIZADO PARA CONDUÇÃO COM COSTURA NBR 5580L (BS 1387L) - 1.1/2"</v>
          </cell>
          <cell r="E6525" t="str">
            <v>M</v>
          </cell>
          <cell r="F6525">
            <v>50.06</v>
          </cell>
          <cell r="G6525">
            <v>1.4</v>
          </cell>
          <cell r="I6525">
            <v>70.084000000000003</v>
          </cell>
        </row>
        <row r="6526">
          <cell r="C6526">
            <v>79640</v>
          </cell>
          <cell r="D6526" t="str">
            <v>FITA DE TEFLON - 3/4"</v>
          </cell>
          <cell r="E6526" t="str">
            <v>M</v>
          </cell>
          <cell r="F6526">
            <v>0.21</v>
          </cell>
          <cell r="G6526">
            <v>1.1299999999999999</v>
          </cell>
          <cell r="I6526">
            <v>0.23730000000000001</v>
          </cell>
        </row>
        <row r="6527">
          <cell r="A6527">
            <v>100255</v>
          </cell>
          <cell r="B6527" t="str">
            <v>TUBO DE AÇO GALVANIZADO, CLASSE LEVE I (LINHA ÁGUA) - 2"</v>
          </cell>
          <cell r="H6527" t="str">
            <v>M</v>
          </cell>
          <cell r="J6527">
            <v>159.02000000000001</v>
          </cell>
        </row>
        <row r="6528">
          <cell r="C6528">
            <v>2035</v>
          </cell>
          <cell r="D6528" t="str">
            <v>ENCANADOR (SGSP)</v>
          </cell>
          <cell r="E6528" t="str">
            <v>H</v>
          </cell>
          <cell r="F6528">
            <v>24.15</v>
          </cell>
          <cell r="G6528">
            <v>1.6</v>
          </cell>
          <cell r="I6528">
            <v>38.649299999999997</v>
          </cell>
        </row>
        <row r="6529">
          <cell r="C6529">
            <v>2036</v>
          </cell>
          <cell r="D6529" t="str">
            <v>AJUDANTE DE ENCANADOR (SGSP)</v>
          </cell>
          <cell r="E6529" t="str">
            <v>H</v>
          </cell>
          <cell r="F6529">
            <v>19.559999999999999</v>
          </cell>
          <cell r="G6529">
            <v>1.6</v>
          </cell>
          <cell r="I6529">
            <v>31.307200000000002</v>
          </cell>
        </row>
        <row r="6530">
          <cell r="C6530">
            <v>70826</v>
          </cell>
          <cell r="D6530" t="str">
            <v>TUBO DE AÇO GALVANIZADO PARA CONDUÇÃO COM COSTURA NBR 5580L (BS 1387L) - 2"</v>
          </cell>
          <cell r="E6530" t="str">
            <v>M</v>
          </cell>
          <cell r="F6530">
            <v>63.41</v>
          </cell>
          <cell r="G6530">
            <v>1.4</v>
          </cell>
          <cell r="I6530">
            <v>88.774000000000001</v>
          </cell>
        </row>
        <row r="6531">
          <cell r="C6531">
            <v>79640</v>
          </cell>
          <cell r="D6531" t="str">
            <v>FITA DE TEFLON - 3/4"</v>
          </cell>
          <cell r="E6531" t="str">
            <v>M</v>
          </cell>
          <cell r="F6531">
            <v>0.21</v>
          </cell>
          <cell r="G6531">
            <v>1.36</v>
          </cell>
          <cell r="I6531">
            <v>0.28560000000000002</v>
          </cell>
        </row>
        <row r="6532">
          <cell r="A6532">
            <v>100261</v>
          </cell>
          <cell r="B6532" t="str">
            <v>TUBO DE PVC RÍGIDO, SOLDÁVEL (LINHA ÁGUA) - 25MM (3/4")</v>
          </cell>
          <cell r="H6532" t="str">
            <v>M</v>
          </cell>
          <cell r="J6532">
            <v>25.26</v>
          </cell>
        </row>
        <row r="6533">
          <cell r="C6533">
            <v>2035</v>
          </cell>
          <cell r="D6533" t="str">
            <v>ENCANADOR (SGSP)</v>
          </cell>
          <cell r="E6533" t="str">
            <v>H</v>
          </cell>
          <cell r="F6533">
            <v>24.15</v>
          </cell>
          <cell r="G6533">
            <v>0.4</v>
          </cell>
          <cell r="I6533">
            <v>9.6623000000000001</v>
          </cell>
        </row>
        <row r="6534">
          <cell r="C6534">
            <v>2036</v>
          </cell>
          <cell r="D6534" t="str">
            <v>AJUDANTE DE ENCANADOR (SGSP)</v>
          </cell>
          <cell r="E6534" t="str">
            <v>H</v>
          </cell>
          <cell r="F6534">
            <v>19.559999999999999</v>
          </cell>
          <cell r="G6534">
            <v>0.4</v>
          </cell>
          <cell r="I6534">
            <v>7.8268000000000004</v>
          </cell>
        </row>
        <row r="6535">
          <cell r="C6535">
            <v>37530</v>
          </cell>
          <cell r="D6535" t="str">
            <v>LIXA D'ÁGUA - N. 80  E  N. 320</v>
          </cell>
          <cell r="E6535" t="str">
            <v>Un</v>
          </cell>
          <cell r="F6535">
            <v>1.51</v>
          </cell>
          <cell r="G6535">
            <v>0.05</v>
          </cell>
          <cell r="I6535">
            <v>7.5499999999999998E-2</v>
          </cell>
        </row>
        <row r="6536">
          <cell r="C6536">
            <v>72411</v>
          </cell>
          <cell r="D6536" t="str">
            <v>TUBO PVC RÍGIDO SOLDÁVEL PARA ÁGUA - 25MM</v>
          </cell>
          <cell r="E6536" t="str">
            <v>M</v>
          </cell>
          <cell r="F6536">
            <v>4.5999999999999996</v>
          </cell>
          <cell r="G6536">
            <v>1.6</v>
          </cell>
          <cell r="I6536">
            <v>7.36</v>
          </cell>
        </row>
        <row r="6537">
          <cell r="C6537">
            <v>79630</v>
          </cell>
          <cell r="D6537" t="str">
            <v>COLA PARA PVC</v>
          </cell>
          <cell r="E6537" t="str">
            <v>Kg</v>
          </cell>
          <cell r="F6537">
            <v>94.4</v>
          </cell>
          <cell r="G6537">
            <v>2E-3</v>
          </cell>
          <cell r="I6537">
            <v>0.1888</v>
          </cell>
        </row>
        <row r="6538">
          <cell r="C6538">
            <v>79659</v>
          </cell>
          <cell r="D6538" t="str">
            <v>SOLUÇÃO LIMPADORA PARA PVC</v>
          </cell>
          <cell r="E6538" t="str">
            <v>L</v>
          </cell>
          <cell r="F6538">
            <v>48.79</v>
          </cell>
          <cell r="G6538">
            <v>3.0000000000000001E-3</v>
          </cell>
          <cell r="I6538">
            <v>0.14630000000000001</v>
          </cell>
        </row>
        <row r="6539">
          <cell r="A6539">
            <v>100262</v>
          </cell>
          <cell r="B6539" t="str">
            <v>TUBO DE PVC RÍGIDO, SOLDÁVEL (LINHA ÁGUA) - 32MM (1")</v>
          </cell>
          <cell r="H6539" t="str">
            <v>M</v>
          </cell>
          <cell r="J6539">
            <v>36.68</v>
          </cell>
        </row>
        <row r="6540">
          <cell r="C6540">
            <v>2035</v>
          </cell>
          <cell r="D6540" t="str">
            <v>ENCANADOR (SGSP)</v>
          </cell>
          <cell r="E6540" t="str">
            <v>H</v>
          </cell>
          <cell r="F6540">
            <v>24.15</v>
          </cell>
          <cell r="G6540">
            <v>0.45</v>
          </cell>
          <cell r="I6540">
            <v>10.870100000000001</v>
          </cell>
        </row>
        <row r="6541">
          <cell r="C6541">
            <v>2036</v>
          </cell>
          <cell r="D6541" t="str">
            <v>AJUDANTE DE ENCANADOR (SGSP)</v>
          </cell>
          <cell r="E6541" t="str">
            <v>H</v>
          </cell>
          <cell r="F6541">
            <v>19.559999999999999</v>
          </cell>
          <cell r="G6541">
            <v>0.45</v>
          </cell>
          <cell r="I6541">
            <v>8.8050999999999995</v>
          </cell>
        </row>
        <row r="6542">
          <cell r="C6542">
            <v>37530</v>
          </cell>
          <cell r="D6542" t="str">
            <v>LIXA D'ÁGUA - N. 80  E  N. 320</v>
          </cell>
          <cell r="E6542" t="str">
            <v>Un</v>
          </cell>
          <cell r="F6542">
            <v>1.51</v>
          </cell>
          <cell r="G6542">
            <v>0.06</v>
          </cell>
          <cell r="I6542">
            <v>9.06E-2</v>
          </cell>
        </row>
        <row r="6543">
          <cell r="C6543">
            <v>72412</v>
          </cell>
          <cell r="D6543" t="str">
            <v>TUBO PVC RÍGIDO SOLDÁVEL PARA ÁGUA - 32MM</v>
          </cell>
          <cell r="E6543" t="str">
            <v>M</v>
          </cell>
          <cell r="F6543">
            <v>10.99</v>
          </cell>
          <cell r="G6543">
            <v>1.5</v>
          </cell>
          <cell r="I6543">
            <v>16.484999999999999</v>
          </cell>
        </row>
        <row r="6544">
          <cell r="C6544">
            <v>79630</v>
          </cell>
          <cell r="D6544" t="str">
            <v>COLA PARA PVC</v>
          </cell>
          <cell r="E6544" t="str">
            <v>Kg</v>
          </cell>
          <cell r="F6544">
            <v>94.4</v>
          </cell>
          <cell r="G6544">
            <v>2.5000000000000001E-3</v>
          </cell>
          <cell r="I6544">
            <v>0.23599999999999999</v>
          </cell>
        </row>
        <row r="6545">
          <cell r="C6545">
            <v>79659</v>
          </cell>
          <cell r="D6545" t="str">
            <v>SOLUÇÃO LIMPADORA PARA PVC</v>
          </cell>
          <cell r="E6545" t="str">
            <v>L</v>
          </cell>
          <cell r="F6545">
            <v>48.79</v>
          </cell>
          <cell r="G6545">
            <v>4.0000000000000001E-3</v>
          </cell>
          <cell r="I6545">
            <v>0.1951</v>
          </cell>
        </row>
        <row r="6546">
          <cell r="A6546">
            <v>100264</v>
          </cell>
          <cell r="B6546" t="str">
            <v>TUBO DE PVC RÍGIDO, SOLDÁVEL (LINHA ÁGUA) - 50MM (1 1/2")</v>
          </cell>
          <cell r="H6546" t="str">
            <v>M</v>
          </cell>
          <cell r="J6546">
            <v>51.31</v>
          </cell>
        </row>
        <row r="6547">
          <cell r="C6547">
            <v>2035</v>
          </cell>
          <cell r="D6547" t="str">
            <v>ENCANADOR (SGSP)</v>
          </cell>
          <cell r="E6547" t="str">
            <v>H</v>
          </cell>
          <cell r="F6547">
            <v>24.15</v>
          </cell>
          <cell r="G6547">
            <v>0.6</v>
          </cell>
          <cell r="I6547">
            <v>14.493499999999999</v>
          </cell>
        </row>
        <row r="6548">
          <cell r="C6548">
            <v>2036</v>
          </cell>
          <cell r="D6548" t="str">
            <v>AJUDANTE DE ENCANADOR (SGSP)</v>
          </cell>
          <cell r="E6548" t="str">
            <v>H</v>
          </cell>
          <cell r="F6548">
            <v>19.559999999999999</v>
          </cell>
          <cell r="G6548">
            <v>0.6</v>
          </cell>
          <cell r="I6548">
            <v>11.7402</v>
          </cell>
        </row>
        <row r="6549">
          <cell r="C6549">
            <v>37530</v>
          </cell>
          <cell r="D6549" t="str">
            <v>LIXA D'ÁGUA - N. 80  E  N. 320</v>
          </cell>
          <cell r="E6549" t="str">
            <v>Un</v>
          </cell>
          <cell r="F6549">
            <v>1.51</v>
          </cell>
          <cell r="G6549">
            <v>0.08</v>
          </cell>
          <cell r="I6549">
            <v>0.1208</v>
          </cell>
        </row>
        <row r="6550">
          <cell r="C6550">
            <v>72414</v>
          </cell>
          <cell r="D6550" t="str">
            <v>TUBO PVC RÍGIDO SOLDÁVEL PARA ÁGUA - 50MM</v>
          </cell>
          <cell r="E6550" t="str">
            <v>M</v>
          </cell>
          <cell r="F6550">
            <v>17.399999999999999</v>
          </cell>
          <cell r="G6550">
            <v>1.4</v>
          </cell>
          <cell r="I6550">
            <v>24.36</v>
          </cell>
        </row>
        <row r="6551">
          <cell r="C6551">
            <v>79630</v>
          </cell>
          <cell r="D6551" t="str">
            <v>COLA PARA PVC</v>
          </cell>
          <cell r="E6551" t="str">
            <v>Kg</v>
          </cell>
          <cell r="F6551">
            <v>94.4</v>
          </cell>
          <cell r="G6551">
            <v>3.5000000000000001E-3</v>
          </cell>
          <cell r="I6551">
            <v>0.33040000000000003</v>
          </cell>
        </row>
        <row r="6552">
          <cell r="C6552">
            <v>79659</v>
          </cell>
          <cell r="D6552" t="str">
            <v>SOLUÇÃO LIMPADORA PARA PVC</v>
          </cell>
          <cell r="E6552" t="str">
            <v>L</v>
          </cell>
          <cell r="F6552">
            <v>48.79</v>
          </cell>
          <cell r="G6552">
            <v>5.4999999999999997E-3</v>
          </cell>
          <cell r="I6552">
            <v>0.26829999999999998</v>
          </cell>
        </row>
        <row r="6553">
          <cell r="A6553">
            <v>100265</v>
          </cell>
          <cell r="B6553" t="str">
            <v>TUBO DE PVC RÍGIDO, SOLDÁVEL (LINHA ÁGUA) - 60MM (2")</v>
          </cell>
          <cell r="H6553" t="str">
            <v>M</v>
          </cell>
          <cell r="J6553">
            <v>75.14</v>
          </cell>
        </row>
        <row r="6554">
          <cell r="C6554">
            <v>2035</v>
          </cell>
          <cell r="D6554" t="str">
            <v>ENCANADOR (SGSP)</v>
          </cell>
          <cell r="E6554" t="str">
            <v>H</v>
          </cell>
          <cell r="F6554">
            <v>24.15</v>
          </cell>
          <cell r="G6554">
            <v>0.7</v>
          </cell>
          <cell r="I6554">
            <v>16.909099999999999</v>
          </cell>
        </row>
        <row r="6555">
          <cell r="C6555">
            <v>2036</v>
          </cell>
          <cell r="D6555" t="str">
            <v>AJUDANTE DE ENCANADOR (SGSP)</v>
          </cell>
          <cell r="E6555" t="str">
            <v>H</v>
          </cell>
          <cell r="F6555">
            <v>19.559999999999999</v>
          </cell>
          <cell r="G6555">
            <v>0.7</v>
          </cell>
          <cell r="I6555">
            <v>13.696899999999999</v>
          </cell>
        </row>
        <row r="6556">
          <cell r="C6556">
            <v>37530</v>
          </cell>
          <cell r="D6556" t="str">
            <v>LIXA D'ÁGUA - N. 80  E  N. 320</v>
          </cell>
          <cell r="E6556" t="str">
            <v>Un</v>
          </cell>
          <cell r="F6556">
            <v>1.51</v>
          </cell>
          <cell r="G6556">
            <v>0.09</v>
          </cell>
          <cell r="I6556">
            <v>0.13589999999999999</v>
          </cell>
        </row>
        <row r="6557">
          <cell r="C6557">
            <v>72415</v>
          </cell>
          <cell r="D6557" t="str">
            <v>TUBO PVC RÍGIDO SOLDÁVEL PARA ÁGUA - 60MM</v>
          </cell>
          <cell r="E6557" t="str">
            <v>M</v>
          </cell>
          <cell r="F6557">
            <v>31.1</v>
          </cell>
          <cell r="G6557">
            <v>1.4</v>
          </cell>
          <cell r="I6557">
            <v>43.54</v>
          </cell>
        </row>
        <row r="6558">
          <cell r="C6558">
            <v>79630</v>
          </cell>
          <cell r="D6558" t="str">
            <v>COLA PARA PVC</v>
          </cell>
          <cell r="E6558" t="str">
            <v>Kg</v>
          </cell>
          <cell r="F6558">
            <v>94.4</v>
          </cell>
          <cell r="G6558">
            <v>6.0000000000000001E-3</v>
          </cell>
          <cell r="I6558">
            <v>0.56640000000000001</v>
          </cell>
        </row>
        <row r="6559">
          <cell r="C6559">
            <v>79659</v>
          </cell>
          <cell r="D6559" t="str">
            <v>SOLUÇÃO LIMPADORA PARA PVC</v>
          </cell>
          <cell r="E6559" t="str">
            <v>L</v>
          </cell>
          <cell r="F6559">
            <v>48.79</v>
          </cell>
          <cell r="G6559">
            <v>6.0000000000000001E-3</v>
          </cell>
          <cell r="I6559">
            <v>0.29270000000000002</v>
          </cell>
        </row>
        <row r="6560">
          <cell r="A6560">
            <v>100281</v>
          </cell>
          <cell r="B6560" t="str">
            <v>REGISTRO DE GAVETA, METAL AMARELO - 3/4"</v>
          </cell>
          <cell r="H6560" t="str">
            <v>UN</v>
          </cell>
          <cell r="J6560">
            <v>69.12</v>
          </cell>
        </row>
        <row r="6561">
          <cell r="C6561">
            <v>2035</v>
          </cell>
          <cell r="D6561" t="str">
            <v>ENCANADOR (SGSP)</v>
          </cell>
          <cell r="E6561" t="str">
            <v>H</v>
          </cell>
          <cell r="F6561">
            <v>24.15</v>
          </cell>
          <cell r="G6561">
            <v>0.54</v>
          </cell>
          <cell r="I6561">
            <v>13.0441</v>
          </cell>
        </row>
        <row r="6562">
          <cell r="C6562">
            <v>2036</v>
          </cell>
          <cell r="D6562" t="str">
            <v>AJUDANTE DE ENCANADOR (SGSP)</v>
          </cell>
          <cell r="E6562" t="str">
            <v>H</v>
          </cell>
          <cell r="F6562">
            <v>19.559999999999999</v>
          </cell>
          <cell r="G6562">
            <v>0.54</v>
          </cell>
          <cell r="I6562">
            <v>10.5661</v>
          </cell>
        </row>
        <row r="6563">
          <cell r="C6563">
            <v>74402</v>
          </cell>
          <cell r="D6563" t="str">
            <v>REGISTRO HIDRÁULICO DE BRONZE TIPO GAVETA BRUTO - 3/4"</v>
          </cell>
          <cell r="E6563" t="str">
            <v>Un</v>
          </cell>
          <cell r="F6563">
            <v>45.43</v>
          </cell>
          <cell r="G6563">
            <v>1</v>
          </cell>
          <cell r="I6563">
            <v>45.43</v>
          </cell>
        </row>
        <row r="6564">
          <cell r="C6564">
            <v>79640</v>
          </cell>
          <cell r="D6564" t="str">
            <v>FITA DE TEFLON - 3/4"</v>
          </cell>
          <cell r="E6564" t="str">
            <v>M</v>
          </cell>
          <cell r="F6564">
            <v>0.21</v>
          </cell>
          <cell r="G6564">
            <v>0.36</v>
          </cell>
          <cell r="I6564">
            <v>7.5600000000000001E-2</v>
          </cell>
        </row>
        <row r="6565">
          <cell r="A6565">
            <v>100282</v>
          </cell>
          <cell r="B6565" t="str">
            <v>REGISTRO DE GAVETA, METAL AMARELO - 1"</v>
          </cell>
          <cell r="H6565" t="str">
            <v>UN</v>
          </cell>
          <cell r="J6565">
            <v>80.11</v>
          </cell>
        </row>
        <row r="6566">
          <cell r="C6566">
            <v>2035</v>
          </cell>
          <cell r="D6566" t="str">
            <v>ENCANADOR (SGSP)</v>
          </cell>
          <cell r="E6566" t="str">
            <v>H</v>
          </cell>
          <cell r="F6566">
            <v>24.15</v>
          </cell>
          <cell r="G6566">
            <v>0.54</v>
          </cell>
          <cell r="I6566">
            <v>13.0441</v>
          </cell>
        </row>
        <row r="6567">
          <cell r="C6567">
            <v>2036</v>
          </cell>
          <cell r="D6567" t="str">
            <v>AJUDANTE DE ENCANADOR (SGSP)</v>
          </cell>
          <cell r="E6567" t="str">
            <v>H</v>
          </cell>
          <cell r="F6567">
            <v>19.559999999999999</v>
          </cell>
          <cell r="G6567">
            <v>0.54</v>
          </cell>
          <cell r="I6567">
            <v>10.5661</v>
          </cell>
        </row>
        <row r="6568">
          <cell r="C6568">
            <v>74403</v>
          </cell>
          <cell r="D6568" t="str">
            <v>REGISTRO HIDRÁULICO DE BRONZE TIPO GAVETA BRUTO - 1 "</v>
          </cell>
          <cell r="E6568" t="str">
            <v>Un</v>
          </cell>
          <cell r="F6568">
            <v>56.4</v>
          </cell>
          <cell r="G6568">
            <v>1</v>
          </cell>
          <cell r="I6568">
            <v>56.4</v>
          </cell>
        </row>
        <row r="6569">
          <cell r="C6569">
            <v>79640</v>
          </cell>
          <cell r="D6569" t="str">
            <v>FITA DE TEFLON - 3/4"</v>
          </cell>
          <cell r="E6569" t="str">
            <v>M</v>
          </cell>
          <cell r="F6569">
            <v>0.21</v>
          </cell>
          <cell r="G6569">
            <v>0.48</v>
          </cell>
          <cell r="I6569">
            <v>0.1008</v>
          </cell>
        </row>
        <row r="6570">
          <cell r="A6570">
            <v>100284</v>
          </cell>
          <cell r="B6570" t="str">
            <v>REGISTRO DE GAVETA, METAL AMARELO - 1 1/2"</v>
          </cell>
          <cell r="H6570" t="str">
            <v>UN</v>
          </cell>
          <cell r="J6570">
            <v>130.84</v>
          </cell>
        </row>
        <row r="6571">
          <cell r="C6571">
            <v>2035</v>
          </cell>
          <cell r="D6571" t="str">
            <v>ENCANADOR (SGSP)</v>
          </cell>
          <cell r="E6571" t="str">
            <v>H</v>
          </cell>
          <cell r="F6571">
            <v>24.15</v>
          </cell>
          <cell r="G6571">
            <v>0.85</v>
          </cell>
          <cell r="I6571">
            <v>20.532399999999999</v>
          </cell>
        </row>
        <row r="6572">
          <cell r="C6572">
            <v>2036</v>
          </cell>
          <cell r="D6572" t="str">
            <v>AJUDANTE DE ENCANADOR (SGSP)</v>
          </cell>
          <cell r="E6572" t="str">
            <v>H</v>
          </cell>
          <cell r="F6572">
            <v>19.559999999999999</v>
          </cell>
          <cell r="G6572">
            <v>0.85</v>
          </cell>
          <cell r="I6572">
            <v>16.631900000000002</v>
          </cell>
        </row>
        <row r="6573">
          <cell r="C6573">
            <v>74405</v>
          </cell>
          <cell r="D6573" t="str">
            <v>REGISTRO HIDRÁULICO DE BRONZE TIPO GAVETA BRUTO - 1.1/2"</v>
          </cell>
          <cell r="E6573" t="str">
            <v>Un</v>
          </cell>
          <cell r="F6573">
            <v>93.52</v>
          </cell>
          <cell r="G6573">
            <v>1</v>
          </cell>
          <cell r="I6573">
            <v>93.52</v>
          </cell>
        </row>
        <row r="6574">
          <cell r="C6574">
            <v>79640</v>
          </cell>
          <cell r="D6574" t="str">
            <v>FITA DE TEFLON - 3/4"</v>
          </cell>
          <cell r="E6574" t="str">
            <v>M</v>
          </cell>
          <cell r="F6574">
            <v>0.21</v>
          </cell>
          <cell r="G6574">
            <v>0.72</v>
          </cell>
          <cell r="I6574">
            <v>0.1512</v>
          </cell>
        </row>
        <row r="6575">
          <cell r="A6575">
            <v>100285</v>
          </cell>
          <cell r="B6575" t="str">
            <v>REGISTRO DE GAVETA, METAL AMARELO - 2"</v>
          </cell>
          <cell r="H6575" t="str">
            <v>UN</v>
          </cell>
          <cell r="J6575">
            <v>173.04</v>
          </cell>
        </row>
        <row r="6576">
          <cell r="C6576">
            <v>2035</v>
          </cell>
          <cell r="D6576" t="str">
            <v>ENCANADOR (SGSP)</v>
          </cell>
          <cell r="E6576" t="str">
            <v>H</v>
          </cell>
          <cell r="F6576">
            <v>24.15</v>
          </cell>
          <cell r="G6576">
            <v>0.85</v>
          </cell>
          <cell r="I6576">
            <v>20.532399999999999</v>
          </cell>
        </row>
        <row r="6577">
          <cell r="C6577">
            <v>2036</v>
          </cell>
          <cell r="D6577" t="str">
            <v>AJUDANTE DE ENCANADOR (SGSP)</v>
          </cell>
          <cell r="E6577" t="str">
            <v>H</v>
          </cell>
          <cell r="F6577">
            <v>19.559999999999999</v>
          </cell>
          <cell r="G6577">
            <v>0.85</v>
          </cell>
          <cell r="I6577">
            <v>16.631900000000002</v>
          </cell>
        </row>
        <row r="6578">
          <cell r="C6578">
            <v>74406</v>
          </cell>
          <cell r="D6578" t="str">
            <v>REGISTRO HIDRÁULICO DE BRONZE TIPO GAVETA BRUTO - 2"</v>
          </cell>
          <cell r="E6578" t="str">
            <v>Un</v>
          </cell>
          <cell r="F6578">
            <v>135.66999999999999</v>
          </cell>
          <cell r="G6578">
            <v>1</v>
          </cell>
          <cell r="I6578">
            <v>135.66999999999999</v>
          </cell>
        </row>
        <row r="6579">
          <cell r="C6579">
            <v>79640</v>
          </cell>
          <cell r="D6579" t="str">
            <v>FITA DE TEFLON - 3/4"</v>
          </cell>
          <cell r="E6579" t="str">
            <v>M</v>
          </cell>
          <cell r="F6579">
            <v>0.21</v>
          </cell>
          <cell r="G6579">
            <v>0.96</v>
          </cell>
          <cell r="I6579">
            <v>0.2016</v>
          </cell>
        </row>
        <row r="6580">
          <cell r="A6580">
            <v>100291</v>
          </cell>
          <cell r="B6580" t="str">
            <v>TORNEIRA DE BÓIA, DE LATÃO - 3/4"</v>
          </cell>
          <cell r="H6580" t="str">
            <v>UN</v>
          </cell>
          <cell r="J6580">
            <v>94.23</v>
          </cell>
        </row>
        <row r="6581">
          <cell r="C6581">
            <v>2035</v>
          </cell>
          <cell r="D6581" t="str">
            <v>ENCANADOR (SGSP)</v>
          </cell>
          <cell r="E6581" t="str">
            <v>H</v>
          </cell>
          <cell r="F6581">
            <v>24.15</v>
          </cell>
          <cell r="G6581">
            <v>0.3</v>
          </cell>
          <cell r="I6581">
            <v>7.2466999999999997</v>
          </cell>
        </row>
        <row r="6582">
          <cell r="C6582">
            <v>2036</v>
          </cell>
          <cell r="D6582" t="str">
            <v>AJUDANTE DE ENCANADOR (SGSP)</v>
          </cell>
          <cell r="E6582" t="str">
            <v>H</v>
          </cell>
          <cell r="F6582">
            <v>19.559999999999999</v>
          </cell>
          <cell r="G6582">
            <v>0.3</v>
          </cell>
          <cell r="I6582">
            <v>5.8700999999999999</v>
          </cell>
        </row>
        <row r="6583">
          <cell r="C6583">
            <v>79640</v>
          </cell>
          <cell r="D6583" t="str">
            <v>FITA DE TEFLON - 3/4"</v>
          </cell>
          <cell r="E6583" t="str">
            <v>M</v>
          </cell>
          <cell r="F6583">
            <v>0.21</v>
          </cell>
          <cell r="G6583">
            <v>0.18</v>
          </cell>
          <cell r="I6583">
            <v>3.78E-2</v>
          </cell>
        </row>
        <row r="6584">
          <cell r="C6584">
            <v>79672</v>
          </cell>
          <cell r="D6584" t="str">
            <v>TORNEIRA DE BÓIA; DE COBRE - 3/4"</v>
          </cell>
          <cell r="E6584" t="str">
            <v>Un</v>
          </cell>
          <cell r="F6584">
            <v>81.08</v>
          </cell>
          <cell r="G6584">
            <v>1</v>
          </cell>
          <cell r="I6584">
            <v>81.08</v>
          </cell>
        </row>
        <row r="6585">
          <cell r="A6585">
            <v>100292</v>
          </cell>
          <cell r="B6585" t="str">
            <v>TORNEIRA DE BÓIA, DE LATÃO - 1"</v>
          </cell>
          <cell r="H6585" t="str">
            <v>UN</v>
          </cell>
          <cell r="J6585">
            <v>120.4</v>
          </cell>
        </row>
        <row r="6586">
          <cell r="C6586">
            <v>2035</v>
          </cell>
          <cell r="D6586" t="str">
            <v>ENCANADOR (SGSP)</v>
          </cell>
          <cell r="E6586" t="str">
            <v>H</v>
          </cell>
          <cell r="F6586">
            <v>24.15</v>
          </cell>
          <cell r="G6586">
            <v>0.4</v>
          </cell>
          <cell r="I6586">
            <v>9.6623000000000001</v>
          </cell>
        </row>
        <row r="6587">
          <cell r="C6587">
            <v>2036</v>
          </cell>
          <cell r="D6587" t="str">
            <v>AJUDANTE DE ENCANADOR (SGSP)</v>
          </cell>
          <cell r="E6587" t="str">
            <v>H</v>
          </cell>
          <cell r="F6587">
            <v>19.559999999999999</v>
          </cell>
          <cell r="G6587">
            <v>0.4</v>
          </cell>
          <cell r="I6587">
            <v>7.8268000000000004</v>
          </cell>
        </row>
        <row r="6588">
          <cell r="C6588">
            <v>79640</v>
          </cell>
          <cell r="D6588" t="str">
            <v>FITA DE TEFLON - 3/4"</v>
          </cell>
          <cell r="E6588" t="str">
            <v>M</v>
          </cell>
          <cell r="F6588">
            <v>0.21</v>
          </cell>
          <cell r="G6588">
            <v>0.24</v>
          </cell>
          <cell r="I6588">
            <v>5.04E-2</v>
          </cell>
        </row>
        <row r="6589">
          <cell r="C6589">
            <v>79673</v>
          </cell>
          <cell r="D6589" t="str">
            <v>TORNEIRA DE BÓIA; DE COBRE -1"</v>
          </cell>
          <cell r="E6589" t="str">
            <v>Un</v>
          </cell>
          <cell r="F6589">
            <v>102.86</v>
          </cell>
          <cell r="G6589">
            <v>1</v>
          </cell>
          <cell r="I6589">
            <v>102.86</v>
          </cell>
        </row>
        <row r="6590">
          <cell r="A6590">
            <v>100294</v>
          </cell>
          <cell r="B6590" t="str">
            <v>TORNEIRA DE BÓIA, DE LATÃO - 1 1/2"</v>
          </cell>
          <cell r="H6590" t="str">
            <v>UN</v>
          </cell>
          <cell r="J6590">
            <v>249.11</v>
          </cell>
        </row>
        <row r="6591">
          <cell r="C6591">
            <v>2035</v>
          </cell>
          <cell r="D6591" t="str">
            <v>ENCANADOR (SGSP)</v>
          </cell>
          <cell r="E6591" t="str">
            <v>H</v>
          </cell>
          <cell r="F6591">
            <v>24.15</v>
          </cell>
          <cell r="G6591">
            <v>0.5</v>
          </cell>
          <cell r="I6591">
            <v>12.0779</v>
          </cell>
        </row>
        <row r="6592">
          <cell r="C6592">
            <v>2036</v>
          </cell>
          <cell r="D6592" t="str">
            <v>AJUDANTE DE ENCANADOR (SGSP)</v>
          </cell>
          <cell r="E6592" t="str">
            <v>H</v>
          </cell>
          <cell r="F6592">
            <v>19.559999999999999</v>
          </cell>
          <cell r="G6592">
            <v>0.5</v>
          </cell>
          <cell r="I6592">
            <v>9.7835000000000001</v>
          </cell>
        </row>
        <row r="6593">
          <cell r="C6593">
            <v>79640</v>
          </cell>
          <cell r="D6593" t="str">
            <v>FITA DE TEFLON - 3/4"</v>
          </cell>
          <cell r="E6593" t="str">
            <v>M</v>
          </cell>
          <cell r="F6593">
            <v>0.21</v>
          </cell>
          <cell r="G6593">
            <v>0.36</v>
          </cell>
          <cell r="I6593">
            <v>7.5600000000000001E-2</v>
          </cell>
        </row>
        <row r="6594">
          <cell r="C6594">
            <v>79675</v>
          </cell>
          <cell r="D6594" t="str">
            <v>TORNEIRA DE BÓIA; DE COBRE - 1.1/2"</v>
          </cell>
          <cell r="E6594" t="str">
            <v>Un</v>
          </cell>
          <cell r="F6594">
            <v>227.17</v>
          </cell>
          <cell r="G6594">
            <v>1</v>
          </cell>
          <cell r="I6594">
            <v>227.17</v>
          </cell>
        </row>
        <row r="6595">
          <cell r="A6595">
            <v>100295</v>
          </cell>
          <cell r="B6595" t="str">
            <v>TORNEIRA DE BÓIA, DE LATÃO - 2"</v>
          </cell>
          <cell r="H6595" t="str">
            <v>UN</v>
          </cell>
          <cell r="J6595">
            <v>332.06</v>
          </cell>
        </row>
        <row r="6596">
          <cell r="C6596">
            <v>2035</v>
          </cell>
          <cell r="D6596" t="str">
            <v>ENCANADOR (SGSP)</v>
          </cell>
          <cell r="E6596" t="str">
            <v>H</v>
          </cell>
          <cell r="F6596">
            <v>24.15</v>
          </cell>
          <cell r="G6596">
            <v>0.6</v>
          </cell>
          <cell r="I6596">
            <v>14.493499999999999</v>
          </cell>
        </row>
        <row r="6597">
          <cell r="C6597">
            <v>2036</v>
          </cell>
          <cell r="D6597" t="str">
            <v>AJUDANTE DE ENCANADOR (SGSP)</v>
          </cell>
          <cell r="E6597" t="str">
            <v>H</v>
          </cell>
          <cell r="F6597">
            <v>19.559999999999999</v>
          </cell>
          <cell r="G6597">
            <v>0.6</v>
          </cell>
          <cell r="I6597">
            <v>11.7402</v>
          </cell>
        </row>
        <row r="6598">
          <cell r="C6598">
            <v>79640</v>
          </cell>
          <cell r="D6598" t="str">
            <v>FITA DE TEFLON - 3/4"</v>
          </cell>
          <cell r="E6598" t="str">
            <v>M</v>
          </cell>
          <cell r="F6598">
            <v>0.21</v>
          </cell>
          <cell r="G6598">
            <v>0.48</v>
          </cell>
          <cell r="I6598">
            <v>0.1008</v>
          </cell>
        </row>
        <row r="6599">
          <cell r="C6599">
            <v>79676</v>
          </cell>
          <cell r="D6599" t="str">
            <v>TORNEIRA DE BÓIA; DE COBRE - 2"</v>
          </cell>
          <cell r="E6599" t="str">
            <v>Un</v>
          </cell>
          <cell r="F6599">
            <v>305.73</v>
          </cell>
          <cell r="G6599">
            <v>1</v>
          </cell>
          <cell r="I6599">
            <v>305.73</v>
          </cell>
        </row>
        <row r="6600">
          <cell r="A6600">
            <v>100303</v>
          </cell>
          <cell r="B6600" t="str">
            <v>CONJUNTO MOTOR-BOMBA - ATÉ 1/2HP</v>
          </cell>
          <cell r="H6600" t="str">
            <v>UN</v>
          </cell>
          <cell r="J6600">
            <v>1626.24</v>
          </cell>
        </row>
        <row r="6601">
          <cell r="C6601">
            <v>2035</v>
          </cell>
          <cell r="D6601" t="str">
            <v>ENCANADOR (SGSP)</v>
          </cell>
          <cell r="E6601" t="str">
            <v>H</v>
          </cell>
          <cell r="F6601">
            <v>24.15</v>
          </cell>
          <cell r="G6601">
            <v>8</v>
          </cell>
          <cell r="I6601">
            <v>193.24680000000001</v>
          </cell>
        </row>
        <row r="6602">
          <cell r="C6602">
            <v>2036</v>
          </cell>
          <cell r="D6602" t="str">
            <v>AJUDANTE DE ENCANADOR (SGSP)</v>
          </cell>
          <cell r="E6602" t="str">
            <v>H</v>
          </cell>
          <cell r="F6602">
            <v>19.559999999999999</v>
          </cell>
          <cell r="G6602">
            <v>8</v>
          </cell>
          <cell r="I6602">
            <v>156.5361</v>
          </cell>
        </row>
        <row r="6603">
          <cell r="C6603">
            <v>95021</v>
          </cell>
          <cell r="D6603" t="str">
            <v>CONJUNTO MOTOR BOMBA 1/2 HP OU CV-20MCA-VAZÃO 1M3/H-TRIF. P/ BOMBEAMENTO DE ÁGUA POTÁVEL - TIPO DARKA MOD. CA2</v>
          </cell>
          <cell r="E6603" t="str">
            <v>Un</v>
          </cell>
          <cell r="F6603">
            <v>1276.46</v>
          </cell>
          <cell r="G6603">
            <v>1</v>
          </cell>
          <cell r="I6603">
            <v>1276.46</v>
          </cell>
        </row>
        <row r="6604">
          <cell r="A6604">
            <v>100304</v>
          </cell>
          <cell r="B6604" t="str">
            <v>CONJUNTO MOTOR-BOMBA - ATÉ 3/4HP</v>
          </cell>
          <cell r="H6604" t="str">
            <v>UN</v>
          </cell>
          <cell r="J6604">
            <v>1845.48</v>
          </cell>
        </row>
        <row r="6605">
          <cell r="C6605">
            <v>2035</v>
          </cell>
          <cell r="D6605" t="str">
            <v>ENCANADOR (SGSP)</v>
          </cell>
          <cell r="E6605" t="str">
            <v>H</v>
          </cell>
          <cell r="F6605">
            <v>24.15</v>
          </cell>
          <cell r="G6605">
            <v>8</v>
          </cell>
          <cell r="I6605">
            <v>193.24680000000001</v>
          </cell>
        </row>
        <row r="6606">
          <cell r="C6606">
            <v>2036</v>
          </cell>
          <cell r="D6606" t="str">
            <v>AJUDANTE DE ENCANADOR (SGSP)</v>
          </cell>
          <cell r="E6606" t="str">
            <v>H</v>
          </cell>
          <cell r="F6606">
            <v>19.559999999999999</v>
          </cell>
          <cell r="G6606">
            <v>8</v>
          </cell>
          <cell r="I6606">
            <v>156.5361</v>
          </cell>
        </row>
        <row r="6607">
          <cell r="C6607">
            <v>95022</v>
          </cell>
          <cell r="D6607" t="str">
            <v>CONJUNTO MOTOR BOMBA 3/4 HP OU CV-22,3MCA-VAZÃO 3M3/H-TRIF. P/ BOMBEAMENTO DE ÁGUA POTÁVEL - TIPO DARKA MOD. CA3</v>
          </cell>
          <cell r="E6607" t="str">
            <v>Un</v>
          </cell>
          <cell r="F6607">
            <v>1495.7</v>
          </cell>
          <cell r="G6607">
            <v>1</v>
          </cell>
          <cell r="I6607">
            <v>1495.7</v>
          </cell>
        </row>
        <row r="6608">
          <cell r="A6608">
            <v>100305</v>
          </cell>
          <cell r="B6608" t="str">
            <v>CONJUNTO MOTOR-BOMBA - ATÉ 1HP</v>
          </cell>
          <cell r="H6608" t="str">
            <v>UN</v>
          </cell>
          <cell r="J6608">
            <v>1916.68</v>
          </cell>
        </row>
        <row r="6609">
          <cell r="C6609">
            <v>2035</v>
          </cell>
          <cell r="D6609" t="str">
            <v>ENCANADOR (SGSP)</v>
          </cell>
          <cell r="E6609" t="str">
            <v>H</v>
          </cell>
          <cell r="F6609">
            <v>24.15</v>
          </cell>
          <cell r="G6609">
            <v>8</v>
          </cell>
          <cell r="I6609">
            <v>193.24680000000001</v>
          </cell>
        </row>
        <row r="6610">
          <cell r="C6610">
            <v>2036</v>
          </cell>
          <cell r="D6610" t="str">
            <v>AJUDANTE DE ENCANADOR (SGSP)</v>
          </cell>
          <cell r="E6610" t="str">
            <v>H</v>
          </cell>
          <cell r="F6610">
            <v>19.559999999999999</v>
          </cell>
          <cell r="G6610">
            <v>8</v>
          </cell>
          <cell r="I6610">
            <v>156.5361</v>
          </cell>
        </row>
        <row r="6611">
          <cell r="C6611">
            <v>95023</v>
          </cell>
          <cell r="D6611" t="str">
            <v>CONJUNTO MOTOR BOMBA 1 HP OU CV- 25,3MCA-VAZÃO 3M3/H-TRIF. P/ BOMBEAMENTO DE ÁGUA POTÁVEL - TIPO DARKA MOD. CA4</v>
          </cell>
          <cell r="E6611" t="str">
            <v>Un</v>
          </cell>
          <cell r="F6611">
            <v>1566.9</v>
          </cell>
          <cell r="G6611">
            <v>1</v>
          </cell>
          <cell r="I6611">
            <v>1566.9</v>
          </cell>
        </row>
        <row r="6612">
          <cell r="A6612">
            <v>100306</v>
          </cell>
          <cell r="B6612" t="str">
            <v>CONJUNTO MOTOR-BOMBA - ATÉ 2HP</v>
          </cell>
          <cell r="H6612" t="str">
            <v>UN</v>
          </cell>
          <cell r="J6612">
            <v>2468.5700000000002</v>
          </cell>
        </row>
        <row r="6613">
          <cell r="C6613">
            <v>2035</v>
          </cell>
          <cell r="D6613" t="str">
            <v>ENCANADOR (SGSP)</v>
          </cell>
          <cell r="E6613" t="str">
            <v>H</v>
          </cell>
          <cell r="F6613">
            <v>24.15</v>
          </cell>
          <cell r="G6613">
            <v>8</v>
          </cell>
          <cell r="I6613">
            <v>193.24680000000001</v>
          </cell>
        </row>
        <row r="6614">
          <cell r="C6614">
            <v>2036</v>
          </cell>
          <cell r="D6614" t="str">
            <v>AJUDANTE DE ENCANADOR (SGSP)</v>
          </cell>
          <cell r="E6614" t="str">
            <v>H</v>
          </cell>
          <cell r="F6614">
            <v>19.559999999999999</v>
          </cell>
          <cell r="G6614">
            <v>8</v>
          </cell>
          <cell r="I6614">
            <v>156.5361</v>
          </cell>
        </row>
        <row r="6615">
          <cell r="C6615">
            <v>95026</v>
          </cell>
          <cell r="D6615" t="str">
            <v>CONJUNTO MOTOR BOMBA 2 HP OU CV- 33MCA-VAZÃO 6M3/H-TRIF. P/ BOMBEAMENTO DE ÁGUA POTÁVEL - TIPO DARKA MOD. CH6</v>
          </cell>
          <cell r="E6615" t="str">
            <v>Un</v>
          </cell>
          <cell r="F6615">
            <v>2118.79</v>
          </cell>
          <cell r="G6615">
            <v>1</v>
          </cell>
          <cell r="I6615">
            <v>2118.79</v>
          </cell>
        </row>
        <row r="6616">
          <cell r="A6616">
            <v>100307</v>
          </cell>
          <cell r="B6616" t="str">
            <v>CONJUNTO MOTOR-BOMBA - ATÉ 3HP</v>
          </cell>
          <cell r="H6616" t="str">
            <v>UN</v>
          </cell>
          <cell r="J6616">
            <v>2626.94</v>
          </cell>
        </row>
        <row r="6617">
          <cell r="C6617">
            <v>2035</v>
          </cell>
          <cell r="D6617" t="str">
            <v>ENCANADOR (SGSP)</v>
          </cell>
          <cell r="E6617" t="str">
            <v>H</v>
          </cell>
          <cell r="F6617">
            <v>24.15</v>
          </cell>
          <cell r="G6617">
            <v>8</v>
          </cell>
          <cell r="I6617">
            <v>193.24680000000001</v>
          </cell>
        </row>
        <row r="6618">
          <cell r="C6618">
            <v>2036</v>
          </cell>
          <cell r="D6618" t="str">
            <v>AJUDANTE DE ENCANADOR (SGSP)</v>
          </cell>
          <cell r="E6618" t="str">
            <v>H</v>
          </cell>
          <cell r="F6618">
            <v>19.559999999999999</v>
          </cell>
          <cell r="G6618">
            <v>8</v>
          </cell>
          <cell r="I6618">
            <v>156.5361</v>
          </cell>
        </row>
        <row r="6619">
          <cell r="C6619">
            <v>95028</v>
          </cell>
          <cell r="D6619" t="str">
            <v>CONJUNTO MOTOR BOMBA 3 HP OU CV- 36,5MCA-VAZÃO 6M3/H-TRIF. P/ BOMBEAMENTO DE ÁGUA POTÁVEL - TIPO DARKA MOD. CH7</v>
          </cell>
          <cell r="E6619" t="str">
            <v>Un</v>
          </cell>
          <cell r="F6619">
            <v>2277.16</v>
          </cell>
          <cell r="G6619">
            <v>1</v>
          </cell>
          <cell r="I6619">
            <v>2277.16</v>
          </cell>
        </row>
        <row r="6620">
          <cell r="A6620">
            <v>100308</v>
          </cell>
          <cell r="B6620" t="str">
            <v>CONJUNTO MOTOR-BOMBA - ATÉ 4HP</v>
          </cell>
          <cell r="H6620" t="str">
            <v>UN</v>
          </cell>
          <cell r="J6620">
            <v>3453.33</v>
          </cell>
        </row>
        <row r="6621">
          <cell r="C6621">
            <v>2035</v>
          </cell>
          <cell r="D6621" t="str">
            <v>ENCANADOR (SGSP)</v>
          </cell>
          <cell r="E6621" t="str">
            <v>H</v>
          </cell>
          <cell r="F6621">
            <v>24.15</v>
          </cell>
          <cell r="G6621">
            <v>8</v>
          </cell>
          <cell r="I6621">
            <v>193.24680000000001</v>
          </cell>
        </row>
        <row r="6622">
          <cell r="C6622">
            <v>2036</v>
          </cell>
          <cell r="D6622" t="str">
            <v>AJUDANTE DE ENCANADOR (SGSP)</v>
          </cell>
          <cell r="E6622" t="str">
            <v>H</v>
          </cell>
          <cell r="F6622">
            <v>19.559999999999999</v>
          </cell>
          <cell r="G6622">
            <v>8</v>
          </cell>
          <cell r="I6622">
            <v>156.5361</v>
          </cell>
        </row>
        <row r="6623">
          <cell r="C6623">
            <v>95030</v>
          </cell>
          <cell r="D6623" t="str">
            <v>CONJUNTO MOTOR BOMBA 4 HP OU CV- 45MCA -VAZÃO 6M3/H-TRIF. P/ BOMBEAMENTO DE ÁGUA POTÁVEL - TIPO DARKA MOD. CH8</v>
          </cell>
          <cell r="E6623" t="str">
            <v>Un</v>
          </cell>
          <cell r="F6623">
            <v>3103.55</v>
          </cell>
          <cell r="G6623">
            <v>1</v>
          </cell>
          <cell r="I6623">
            <v>3103.55</v>
          </cell>
        </row>
        <row r="6624">
          <cell r="A6624">
            <v>100309</v>
          </cell>
          <cell r="B6624" t="str">
            <v>CONJUNTO MOTOR-BOMBA - ATÉ 5HP</v>
          </cell>
          <cell r="H6624" t="str">
            <v>UN</v>
          </cell>
          <cell r="J6624">
            <v>4023.77</v>
          </cell>
        </row>
        <row r="6625">
          <cell r="C6625">
            <v>2035</v>
          </cell>
          <cell r="D6625" t="str">
            <v>ENCANADOR (SGSP)</v>
          </cell>
          <cell r="E6625" t="str">
            <v>H</v>
          </cell>
          <cell r="F6625">
            <v>24.15</v>
          </cell>
          <cell r="G6625">
            <v>8</v>
          </cell>
          <cell r="I6625">
            <v>193.24680000000001</v>
          </cell>
        </row>
        <row r="6626">
          <cell r="C6626">
            <v>2036</v>
          </cell>
          <cell r="D6626" t="str">
            <v>AJUDANTE DE ENCANADOR (SGSP)</v>
          </cell>
          <cell r="E6626" t="str">
            <v>H</v>
          </cell>
          <cell r="F6626">
            <v>19.559999999999999</v>
          </cell>
          <cell r="G6626">
            <v>8</v>
          </cell>
          <cell r="I6626">
            <v>156.5361</v>
          </cell>
        </row>
        <row r="6627">
          <cell r="C6627">
            <v>95032</v>
          </cell>
          <cell r="D6627" t="str">
            <v>CONJUNTO MOTOR BOMBA 5 HP OU CV- 53MCA -VAZÃO 6M3/H-TRIF. P/ BOMBEAMENTO DE ÁGUA POTÁVEL - TIPO DARKA MOD. CH9</v>
          </cell>
          <cell r="E6627" t="str">
            <v>Un</v>
          </cell>
          <cell r="F6627">
            <v>3673.99</v>
          </cell>
          <cell r="G6627">
            <v>1</v>
          </cell>
          <cell r="I6627">
            <v>3673.99</v>
          </cell>
        </row>
        <row r="6628">
          <cell r="A6628">
            <v>100310</v>
          </cell>
          <cell r="B6628" t="str">
            <v>CONJUNTO MOTOR-BOMBA 80M3/H, 20MCA, 7,5CV, 3500RPM, 220/380V, TRIFÁSICO</v>
          </cell>
          <cell r="H6628" t="str">
            <v>UN</v>
          </cell>
          <cell r="J6628">
            <v>7580.65</v>
          </cell>
        </row>
        <row r="6629">
          <cell r="C6629">
            <v>2035</v>
          </cell>
          <cell r="D6629" t="str">
            <v>ENCANADOR (SGSP)</v>
          </cell>
          <cell r="E6629" t="str">
            <v>H</v>
          </cell>
          <cell r="F6629">
            <v>24.15</v>
          </cell>
          <cell r="G6629">
            <v>8</v>
          </cell>
          <cell r="I6629">
            <v>193.24680000000001</v>
          </cell>
        </row>
        <row r="6630">
          <cell r="C6630">
            <v>2036</v>
          </cell>
          <cell r="D6630" t="str">
            <v>AJUDANTE DE ENCANADOR (SGSP)</v>
          </cell>
          <cell r="E6630" t="str">
            <v>H</v>
          </cell>
          <cell r="F6630">
            <v>19.559999999999999</v>
          </cell>
          <cell r="G6630">
            <v>10</v>
          </cell>
          <cell r="I6630">
            <v>195.67019999999999</v>
          </cell>
        </row>
        <row r="6631">
          <cell r="C6631">
            <v>95033</v>
          </cell>
          <cell r="D6631" t="str">
            <v>CONJUNTO MOTOR-BOMBA 80M3/H, 20MCA, 7,5CV, 3500 RPM, 220/380V, TRIFÁSICO</v>
          </cell>
          <cell r="E6631" t="str">
            <v>Un</v>
          </cell>
          <cell r="F6631">
            <v>7191.73</v>
          </cell>
          <cell r="G6631">
            <v>1</v>
          </cell>
          <cell r="I6631">
            <v>7191.73</v>
          </cell>
        </row>
        <row r="6632">
          <cell r="A6632">
            <v>100311</v>
          </cell>
          <cell r="B6632" t="str">
            <v>CONJUNTO MOTOR-BOMBA 112M3/H, 20MCA, 10CV, 3500RPM, 220/380V, TRIFÁSICO</v>
          </cell>
          <cell r="H6632" t="str">
            <v>UN</v>
          </cell>
          <cell r="J6632">
            <v>7615.23</v>
          </cell>
        </row>
        <row r="6633">
          <cell r="C6633">
            <v>2035</v>
          </cell>
          <cell r="D6633" t="str">
            <v>ENCANADOR (SGSP)</v>
          </cell>
          <cell r="E6633" t="str">
            <v>H</v>
          </cell>
          <cell r="F6633">
            <v>24.15</v>
          </cell>
          <cell r="G6633">
            <v>8</v>
          </cell>
          <cell r="I6633">
            <v>193.24680000000001</v>
          </cell>
        </row>
        <row r="6634">
          <cell r="C6634">
            <v>2036</v>
          </cell>
          <cell r="D6634" t="str">
            <v>AJUDANTE DE ENCANADOR (SGSP)</v>
          </cell>
          <cell r="E6634" t="str">
            <v>H</v>
          </cell>
          <cell r="F6634">
            <v>19.559999999999999</v>
          </cell>
          <cell r="G6634">
            <v>10</v>
          </cell>
          <cell r="I6634">
            <v>195.67019999999999</v>
          </cell>
        </row>
        <row r="6635">
          <cell r="C6635">
            <v>95034</v>
          </cell>
          <cell r="D6635" t="str">
            <v>CONJUNTO MOTOR BOMBA 112M3/H, 20MCA, 10CV, 3500 RPM, 220/380V, TRIFÁSICO</v>
          </cell>
          <cell r="E6635" t="str">
            <v>Un</v>
          </cell>
          <cell r="F6635">
            <v>7226.31</v>
          </cell>
          <cell r="G6635">
            <v>1</v>
          </cell>
          <cell r="I6635">
            <v>7226.31</v>
          </cell>
        </row>
        <row r="6636">
          <cell r="A6636">
            <v>100312</v>
          </cell>
          <cell r="B6636" t="str">
            <v>CONJUNTO MOTOR-BOMBA 160M3/H, 20MCA, 15CV, 1750RPM, 220/380V, TRIFÁSICO</v>
          </cell>
          <cell r="H6636" t="str">
            <v>UN</v>
          </cell>
          <cell r="J6636">
            <v>19764.7</v>
          </cell>
        </row>
        <row r="6637">
          <cell r="C6637">
            <v>2035</v>
          </cell>
          <cell r="D6637" t="str">
            <v>ENCANADOR (SGSP)</v>
          </cell>
          <cell r="E6637" t="str">
            <v>H</v>
          </cell>
          <cell r="F6637">
            <v>24.15</v>
          </cell>
          <cell r="G6637">
            <v>8</v>
          </cell>
          <cell r="I6637">
            <v>193.24680000000001</v>
          </cell>
        </row>
        <row r="6638">
          <cell r="C6638">
            <v>2036</v>
          </cell>
          <cell r="D6638" t="str">
            <v>AJUDANTE DE ENCANADOR (SGSP)</v>
          </cell>
          <cell r="E6638" t="str">
            <v>H</v>
          </cell>
          <cell r="F6638">
            <v>19.559999999999999</v>
          </cell>
          <cell r="G6638">
            <v>10</v>
          </cell>
          <cell r="I6638">
            <v>195.67019999999999</v>
          </cell>
        </row>
        <row r="6639">
          <cell r="C6639">
            <v>95035</v>
          </cell>
          <cell r="D6639" t="str">
            <v>CONJUNTO MOTOR BOMBA 160M3/H, 20MCA, 15CV, 1750 RPM, 220/380V, TRIFÁSICO</v>
          </cell>
          <cell r="E6639" t="str">
            <v>Un</v>
          </cell>
          <cell r="F6639">
            <v>19375.78</v>
          </cell>
          <cell r="G6639">
            <v>1</v>
          </cell>
          <cell r="I6639">
            <v>19375.78</v>
          </cell>
        </row>
        <row r="6640">
          <cell r="A6640">
            <v>100313</v>
          </cell>
          <cell r="B6640" t="str">
            <v>CONJUNTO MOTOR-BOMBA 240M3/H, 20MCA, 20CV, 1750RPM, 220/380V, TRIFÁSICO</v>
          </cell>
          <cell r="H6640" t="str">
            <v>UN</v>
          </cell>
          <cell r="J6640">
            <v>14436.14</v>
          </cell>
        </row>
        <row r="6641">
          <cell r="C6641">
            <v>2035</v>
          </cell>
          <cell r="D6641" t="str">
            <v>ENCANADOR (SGSP)</v>
          </cell>
          <cell r="E6641" t="str">
            <v>H</v>
          </cell>
          <cell r="F6641">
            <v>24.15</v>
          </cell>
          <cell r="G6641">
            <v>8</v>
          </cell>
          <cell r="I6641">
            <v>193.24680000000001</v>
          </cell>
        </row>
        <row r="6642">
          <cell r="C6642">
            <v>2036</v>
          </cell>
          <cell r="D6642" t="str">
            <v>AJUDANTE DE ENCANADOR (SGSP)</v>
          </cell>
          <cell r="E6642" t="str">
            <v>H</v>
          </cell>
          <cell r="F6642">
            <v>19.559999999999999</v>
          </cell>
          <cell r="G6642">
            <v>10</v>
          </cell>
          <cell r="I6642">
            <v>195.67019999999999</v>
          </cell>
        </row>
        <row r="6643">
          <cell r="C6643">
            <v>95036</v>
          </cell>
          <cell r="D6643" t="str">
            <v>CONJUNTO MOTOR BOMBA 240M3/H, 20MCA, 20CV, 1750 RPM, 220/380V, TRIFÁSICO</v>
          </cell>
          <cell r="E6643" t="str">
            <v>Un</v>
          </cell>
          <cell r="F6643">
            <v>14047.22</v>
          </cell>
          <cell r="G6643">
            <v>1</v>
          </cell>
          <cell r="I6643">
            <v>14047.22</v>
          </cell>
        </row>
        <row r="6644">
          <cell r="A6644">
            <v>100314</v>
          </cell>
          <cell r="B6644" t="str">
            <v>CONJUNTO MOTOR-BOMBA 270M3/H, 20MCA, 25CV, 1750RPM, 220/380V, TRIFÁSICO</v>
          </cell>
          <cell r="H6644" t="str">
            <v>UN</v>
          </cell>
          <cell r="J6644">
            <v>22522.36</v>
          </cell>
        </row>
        <row r="6645">
          <cell r="C6645">
            <v>2035</v>
          </cell>
          <cell r="D6645" t="str">
            <v>ENCANADOR (SGSP)</v>
          </cell>
          <cell r="E6645" t="str">
            <v>H</v>
          </cell>
          <cell r="F6645">
            <v>24.15</v>
          </cell>
          <cell r="G6645">
            <v>8</v>
          </cell>
          <cell r="I6645">
            <v>193.24680000000001</v>
          </cell>
        </row>
        <row r="6646">
          <cell r="C6646">
            <v>2036</v>
          </cell>
          <cell r="D6646" t="str">
            <v>AJUDANTE DE ENCANADOR (SGSP)</v>
          </cell>
          <cell r="E6646" t="str">
            <v>H</v>
          </cell>
          <cell r="F6646">
            <v>19.559999999999999</v>
          </cell>
          <cell r="G6646">
            <v>10</v>
          </cell>
          <cell r="I6646">
            <v>195.67019999999999</v>
          </cell>
        </row>
        <row r="6647">
          <cell r="C6647">
            <v>95037</v>
          </cell>
          <cell r="D6647" t="str">
            <v>CONJUNTO MOTOR BOMBA 270M3/H, 20MCA, 25CV, 1750 RPM, 220/380V, TRIFÁSICO</v>
          </cell>
          <cell r="E6647" t="str">
            <v>Un</v>
          </cell>
          <cell r="F6647">
            <v>22133.439999999999</v>
          </cell>
          <cell r="G6647">
            <v>1</v>
          </cell>
          <cell r="I6647">
            <v>22133.439999999999</v>
          </cell>
        </row>
        <row r="6648">
          <cell r="A6648">
            <v>100342</v>
          </cell>
          <cell r="B6648" t="str">
            <v>TUBO DE AÇO-CARBONO GALVANIZADO, CL.MÉDIA (DIN2440) - 1" (RECALQUE)</v>
          </cell>
          <cell r="H6648" t="str">
            <v>M</v>
          </cell>
          <cell r="J6648">
            <v>125.42</v>
          </cell>
        </row>
        <row r="6649">
          <cell r="C6649">
            <v>2035</v>
          </cell>
          <cell r="D6649" t="str">
            <v>ENCANADOR (SGSP)</v>
          </cell>
          <cell r="E6649" t="str">
            <v>H</v>
          </cell>
          <cell r="F6649">
            <v>24.15</v>
          </cell>
          <cell r="G6649">
            <v>1.1000000000000001</v>
          </cell>
          <cell r="I6649">
            <v>26.571400000000001</v>
          </cell>
        </row>
        <row r="6650">
          <cell r="C6650">
            <v>2036</v>
          </cell>
          <cell r="D6650" t="str">
            <v>AJUDANTE DE ENCANADOR (SGSP)</v>
          </cell>
          <cell r="E6650" t="str">
            <v>H</v>
          </cell>
          <cell r="F6650">
            <v>19.559999999999999</v>
          </cell>
          <cell r="G6650">
            <v>1.1000000000000001</v>
          </cell>
          <cell r="I6650">
            <v>21.523700000000002</v>
          </cell>
        </row>
        <row r="6651">
          <cell r="C6651">
            <v>70403</v>
          </cell>
          <cell r="D6651" t="str">
            <v>TUBO DE AÇO GALVANIZADO PARA CONDUÇÃO COM COSTURA NBR 5580M (DIN 2440) - 1"</v>
          </cell>
          <cell r="E6651" t="str">
            <v>M</v>
          </cell>
          <cell r="F6651">
            <v>51.45</v>
          </cell>
          <cell r="G6651">
            <v>1.5</v>
          </cell>
          <cell r="I6651">
            <v>77.174999999999997</v>
          </cell>
        </row>
        <row r="6652">
          <cell r="C6652">
            <v>79640</v>
          </cell>
          <cell r="D6652" t="str">
            <v>FITA DE TEFLON - 3/4"</v>
          </cell>
          <cell r="E6652" t="str">
            <v>M</v>
          </cell>
          <cell r="F6652">
            <v>0.21</v>
          </cell>
          <cell r="G6652">
            <v>0.72</v>
          </cell>
          <cell r="I6652">
            <v>0.1512</v>
          </cell>
        </row>
        <row r="6653">
          <cell r="A6653">
            <v>100344</v>
          </cell>
          <cell r="B6653" t="str">
            <v>TUBO DE AÇO-CARBONO GALVANIZADO, CL.MÉDIA (DIN2440) - 1 1/2" (SUCÇÃO)</v>
          </cell>
          <cell r="H6653" t="str">
            <v>M</v>
          </cell>
          <cell r="J6653">
            <v>155.4</v>
          </cell>
        </row>
        <row r="6654">
          <cell r="C6654">
            <v>2035</v>
          </cell>
          <cell r="D6654" t="str">
            <v>ENCANADOR (SGSP)</v>
          </cell>
          <cell r="E6654" t="str">
            <v>H</v>
          </cell>
          <cell r="F6654">
            <v>24.15</v>
          </cell>
          <cell r="G6654">
            <v>1.4</v>
          </cell>
          <cell r="I6654">
            <v>33.818199999999997</v>
          </cell>
        </row>
        <row r="6655">
          <cell r="C6655">
            <v>2036</v>
          </cell>
          <cell r="D6655" t="str">
            <v>AJUDANTE DE ENCANADOR (SGSP)</v>
          </cell>
          <cell r="E6655" t="str">
            <v>H</v>
          </cell>
          <cell r="F6655">
            <v>19.559999999999999</v>
          </cell>
          <cell r="G6655">
            <v>1.4</v>
          </cell>
          <cell r="I6655">
            <v>27.393799999999999</v>
          </cell>
        </row>
        <row r="6656">
          <cell r="C6656">
            <v>70405</v>
          </cell>
          <cell r="D6656" t="str">
            <v>TUBO DE AÇO GALVANIZADO PARA CONDUÇÃO COM COSTURA NBR 5580M (DIN 2440) - 1.1/2"</v>
          </cell>
          <cell r="E6656" t="str">
            <v>M</v>
          </cell>
          <cell r="F6656">
            <v>67.11</v>
          </cell>
          <cell r="G6656">
            <v>1.4</v>
          </cell>
          <cell r="I6656">
            <v>93.953999999999994</v>
          </cell>
        </row>
        <row r="6657">
          <cell r="C6657">
            <v>79640</v>
          </cell>
          <cell r="D6657" t="str">
            <v>FITA DE TEFLON - 3/4"</v>
          </cell>
          <cell r="E6657" t="str">
            <v>M</v>
          </cell>
          <cell r="F6657">
            <v>0.21</v>
          </cell>
          <cell r="G6657">
            <v>1.1299999999999999</v>
          </cell>
          <cell r="I6657">
            <v>0.23730000000000001</v>
          </cell>
        </row>
        <row r="6658">
          <cell r="A6658">
            <v>100352</v>
          </cell>
          <cell r="B6658" t="str">
            <v>REGISTRO DE GAVETA, METAL AMARELO - 1"</v>
          </cell>
          <cell r="H6658" t="str">
            <v>UN</v>
          </cell>
          <cell r="J6658">
            <v>80.11</v>
          </cell>
        </row>
        <row r="6659">
          <cell r="C6659">
            <v>2035</v>
          </cell>
          <cell r="D6659" t="str">
            <v>ENCANADOR (SGSP)</v>
          </cell>
          <cell r="E6659" t="str">
            <v>H</v>
          </cell>
          <cell r="F6659">
            <v>24.15</v>
          </cell>
          <cell r="G6659">
            <v>0.54</v>
          </cell>
          <cell r="I6659">
            <v>13.0441</v>
          </cell>
        </row>
        <row r="6660">
          <cell r="C6660">
            <v>2036</v>
          </cell>
          <cell r="D6660" t="str">
            <v>AJUDANTE DE ENCANADOR (SGSP)</v>
          </cell>
          <cell r="E6660" t="str">
            <v>H</v>
          </cell>
          <cell r="F6660">
            <v>19.559999999999999</v>
          </cell>
          <cell r="G6660">
            <v>0.54</v>
          </cell>
          <cell r="I6660">
            <v>10.5661</v>
          </cell>
        </row>
        <row r="6661">
          <cell r="C6661">
            <v>74403</v>
          </cell>
          <cell r="D6661" t="str">
            <v>REGISTRO HIDRÁULICO DE BRONZE TIPO GAVETA BRUTO - 1 "</v>
          </cell>
          <cell r="E6661" t="str">
            <v>Un</v>
          </cell>
          <cell r="F6661">
            <v>56.4</v>
          </cell>
          <cell r="G6661">
            <v>1</v>
          </cell>
          <cell r="I6661">
            <v>56.4</v>
          </cell>
        </row>
        <row r="6662">
          <cell r="C6662">
            <v>79640</v>
          </cell>
          <cell r="D6662" t="str">
            <v>FITA DE TEFLON - 3/4"</v>
          </cell>
          <cell r="E6662" t="str">
            <v>M</v>
          </cell>
          <cell r="F6662">
            <v>0.21</v>
          </cell>
          <cell r="G6662">
            <v>0.48</v>
          </cell>
          <cell r="I6662">
            <v>0.1008</v>
          </cell>
        </row>
        <row r="6663">
          <cell r="A6663">
            <v>100354</v>
          </cell>
          <cell r="B6663" t="str">
            <v>REGISTRO DE GAVETA, METAL AMARELO - 1 1/2"</v>
          </cell>
          <cell r="H6663" t="str">
            <v>UN</v>
          </cell>
          <cell r="J6663">
            <v>130.84</v>
          </cell>
        </row>
        <row r="6664">
          <cell r="C6664">
            <v>2035</v>
          </cell>
          <cell r="D6664" t="str">
            <v>ENCANADOR (SGSP)</v>
          </cell>
          <cell r="E6664" t="str">
            <v>H</v>
          </cell>
          <cell r="F6664">
            <v>24.15</v>
          </cell>
          <cell r="G6664">
            <v>0.85</v>
          </cell>
          <cell r="I6664">
            <v>20.532399999999999</v>
          </cell>
        </row>
        <row r="6665">
          <cell r="C6665">
            <v>2036</v>
          </cell>
          <cell r="D6665" t="str">
            <v>AJUDANTE DE ENCANADOR (SGSP)</v>
          </cell>
          <cell r="E6665" t="str">
            <v>H</v>
          </cell>
          <cell r="F6665">
            <v>19.559999999999999</v>
          </cell>
          <cell r="G6665">
            <v>0.85</v>
          </cell>
          <cell r="I6665">
            <v>16.631900000000002</v>
          </cell>
        </row>
        <row r="6666">
          <cell r="C6666">
            <v>74405</v>
          </cell>
          <cell r="D6666" t="str">
            <v>REGISTRO HIDRÁULICO DE BRONZE TIPO GAVETA BRUTO - 1.1/2"</v>
          </cell>
          <cell r="E6666" t="str">
            <v>Un</v>
          </cell>
          <cell r="F6666">
            <v>93.52</v>
          </cell>
          <cell r="G6666">
            <v>1</v>
          </cell>
          <cell r="I6666">
            <v>93.52</v>
          </cell>
        </row>
        <row r="6667">
          <cell r="C6667">
            <v>79640</v>
          </cell>
          <cell r="D6667" t="str">
            <v>FITA DE TEFLON - 3/4"</v>
          </cell>
          <cell r="E6667" t="str">
            <v>M</v>
          </cell>
          <cell r="F6667">
            <v>0.21</v>
          </cell>
          <cell r="G6667">
            <v>0.72</v>
          </cell>
          <cell r="I6667">
            <v>0.1512</v>
          </cell>
        </row>
        <row r="6668">
          <cell r="A6668">
            <v>100362</v>
          </cell>
          <cell r="B6668" t="str">
            <v>VÁLVULA DE RETENÇÃO HORIZONTAL - 1"</v>
          </cell>
          <cell r="H6668" t="str">
            <v>UN</v>
          </cell>
          <cell r="J6668">
            <v>134.44999999999999</v>
          </cell>
        </row>
        <row r="6669">
          <cell r="C6669">
            <v>2035</v>
          </cell>
          <cell r="D6669" t="str">
            <v>ENCANADOR (SGSP)</v>
          </cell>
          <cell r="E6669" t="str">
            <v>H</v>
          </cell>
          <cell r="F6669">
            <v>24.15</v>
          </cell>
          <cell r="G6669">
            <v>0.54</v>
          </cell>
          <cell r="I6669">
            <v>13.0441</v>
          </cell>
        </row>
        <row r="6670">
          <cell r="C6670">
            <v>2036</v>
          </cell>
          <cell r="D6670" t="str">
            <v>AJUDANTE DE ENCANADOR (SGSP)</v>
          </cell>
          <cell r="E6670" t="str">
            <v>H</v>
          </cell>
          <cell r="F6670">
            <v>19.559999999999999</v>
          </cell>
          <cell r="G6670">
            <v>0.54</v>
          </cell>
          <cell r="I6670">
            <v>10.5661</v>
          </cell>
        </row>
        <row r="6671">
          <cell r="C6671">
            <v>74863</v>
          </cell>
          <cell r="D6671" t="str">
            <v>VÁLVULA RETENÇÃO HORIZONTAL - 1"</v>
          </cell>
          <cell r="E6671" t="str">
            <v>Un</v>
          </cell>
          <cell r="F6671">
            <v>110.59</v>
          </cell>
          <cell r="G6671">
            <v>1</v>
          </cell>
          <cell r="I6671">
            <v>110.59</v>
          </cell>
        </row>
        <row r="6672">
          <cell r="C6672">
            <v>79640</v>
          </cell>
          <cell r="D6672" t="str">
            <v>FITA DE TEFLON - 3/4"</v>
          </cell>
          <cell r="E6672" t="str">
            <v>M</v>
          </cell>
          <cell r="F6672">
            <v>0.21</v>
          </cell>
          <cell r="G6672">
            <v>1.2</v>
          </cell>
          <cell r="I6672">
            <v>0.252</v>
          </cell>
        </row>
        <row r="6673">
          <cell r="A6673">
            <v>100364</v>
          </cell>
          <cell r="B6673" t="str">
            <v>VÁLVULA DE RETENÇÃO HORIZONTAL - 1 1/2"</v>
          </cell>
          <cell r="H6673" t="str">
            <v>UN</v>
          </cell>
          <cell r="J6673">
            <v>220.34</v>
          </cell>
        </row>
        <row r="6674">
          <cell r="C6674">
            <v>2035</v>
          </cell>
          <cell r="D6674" t="str">
            <v>ENCANADOR (SGSP)</v>
          </cell>
          <cell r="E6674" t="str">
            <v>H</v>
          </cell>
          <cell r="F6674">
            <v>24.15</v>
          </cell>
          <cell r="G6674">
            <v>0.85</v>
          </cell>
          <cell r="I6674">
            <v>20.532399999999999</v>
          </cell>
        </row>
        <row r="6675">
          <cell r="C6675">
            <v>2036</v>
          </cell>
          <cell r="D6675" t="str">
            <v>AJUDANTE DE ENCANADOR (SGSP)</v>
          </cell>
          <cell r="E6675" t="str">
            <v>H</v>
          </cell>
          <cell r="F6675">
            <v>19.559999999999999</v>
          </cell>
          <cell r="G6675">
            <v>0.85</v>
          </cell>
          <cell r="I6675">
            <v>16.631900000000002</v>
          </cell>
        </row>
        <row r="6676">
          <cell r="C6676">
            <v>74865</v>
          </cell>
          <cell r="D6676" t="str">
            <v>VÁLVULA RETENÇÃO HORIZONTAL - 1.1/2"</v>
          </cell>
          <cell r="E6676" t="str">
            <v>Un</v>
          </cell>
          <cell r="F6676">
            <v>182.78</v>
          </cell>
          <cell r="G6676">
            <v>1</v>
          </cell>
          <cell r="I6676">
            <v>182.78</v>
          </cell>
        </row>
        <row r="6677">
          <cell r="C6677">
            <v>79640</v>
          </cell>
          <cell r="D6677" t="str">
            <v>FITA DE TEFLON - 3/4"</v>
          </cell>
          <cell r="E6677" t="str">
            <v>M</v>
          </cell>
          <cell r="F6677">
            <v>0.21</v>
          </cell>
          <cell r="G6677">
            <v>1.88</v>
          </cell>
          <cell r="I6677">
            <v>0.39479999999999998</v>
          </cell>
        </row>
        <row r="6678">
          <cell r="A6678">
            <v>100365</v>
          </cell>
          <cell r="B6678" t="str">
            <v>VÁLVULA DE RETENÇÃO HORIZONTAL - 2"</v>
          </cell>
          <cell r="H6678" t="str">
            <v>UN</v>
          </cell>
          <cell r="J6678">
            <v>286.66000000000003</v>
          </cell>
        </row>
        <row r="6679">
          <cell r="C6679">
            <v>2035</v>
          </cell>
          <cell r="D6679" t="str">
            <v>ENCANADOR (SGSP)</v>
          </cell>
          <cell r="E6679" t="str">
            <v>H</v>
          </cell>
          <cell r="F6679">
            <v>24.15</v>
          </cell>
          <cell r="G6679">
            <v>0.85</v>
          </cell>
          <cell r="I6679">
            <v>20.532399999999999</v>
          </cell>
        </row>
        <row r="6680">
          <cell r="C6680">
            <v>2036</v>
          </cell>
          <cell r="D6680" t="str">
            <v>AJUDANTE DE ENCANADOR (SGSP)</v>
          </cell>
          <cell r="E6680" t="str">
            <v>H</v>
          </cell>
          <cell r="F6680">
            <v>19.559999999999999</v>
          </cell>
          <cell r="G6680">
            <v>0.85</v>
          </cell>
          <cell r="I6680">
            <v>16.631900000000002</v>
          </cell>
        </row>
        <row r="6681">
          <cell r="C6681">
            <v>74866</v>
          </cell>
          <cell r="D6681" t="str">
            <v>VÁLVULA RETENÇÃO HORIZONTAL - 2"</v>
          </cell>
          <cell r="E6681" t="str">
            <v>Un</v>
          </cell>
          <cell r="F6681">
            <v>249.02</v>
          </cell>
          <cell r="G6681">
            <v>1</v>
          </cell>
          <cell r="I6681">
            <v>249.02</v>
          </cell>
        </row>
        <row r="6682">
          <cell r="C6682">
            <v>79640</v>
          </cell>
          <cell r="D6682" t="str">
            <v>FITA DE TEFLON - 3/4"</v>
          </cell>
          <cell r="E6682" t="str">
            <v>M</v>
          </cell>
          <cell r="F6682">
            <v>0.21</v>
          </cell>
          <cell r="G6682">
            <v>2.2599999999999998</v>
          </cell>
          <cell r="I6682">
            <v>0.47460000000000002</v>
          </cell>
        </row>
        <row r="6683">
          <cell r="A6683">
            <v>100366</v>
          </cell>
          <cell r="B6683" t="str">
            <v>VÁLVULA DE RETENÇÃO HORIZONTAL - 2 1/2"</v>
          </cell>
          <cell r="H6683" t="str">
            <v>UN</v>
          </cell>
          <cell r="J6683">
            <v>478.8</v>
          </cell>
        </row>
        <row r="6684">
          <cell r="C6684">
            <v>2035</v>
          </cell>
          <cell r="D6684" t="str">
            <v>ENCANADOR (SGSP)</v>
          </cell>
          <cell r="E6684" t="str">
            <v>H</v>
          </cell>
          <cell r="F6684">
            <v>24.15</v>
          </cell>
          <cell r="G6684">
            <v>1.1499999999999999</v>
          </cell>
          <cell r="I6684">
            <v>27.779199999999999</v>
          </cell>
        </row>
        <row r="6685">
          <cell r="C6685">
            <v>2036</v>
          </cell>
          <cell r="D6685" t="str">
            <v>AJUDANTE DE ENCANADOR (SGSP)</v>
          </cell>
          <cell r="E6685" t="str">
            <v>H</v>
          </cell>
          <cell r="F6685">
            <v>19.559999999999999</v>
          </cell>
          <cell r="G6685">
            <v>1.1499999999999999</v>
          </cell>
          <cell r="I6685">
            <v>22.501999999999999</v>
          </cell>
        </row>
        <row r="6686">
          <cell r="C6686">
            <v>74867</v>
          </cell>
          <cell r="D6686" t="str">
            <v>VÁLVULA RETENÇÃO HORIZONTAL - 2.1/2"</v>
          </cell>
          <cell r="E6686" t="str">
            <v>Un</v>
          </cell>
          <cell r="F6686">
            <v>427.93</v>
          </cell>
          <cell r="G6686">
            <v>1</v>
          </cell>
          <cell r="I6686">
            <v>427.93</v>
          </cell>
        </row>
        <row r="6687">
          <cell r="C6687">
            <v>79640</v>
          </cell>
          <cell r="D6687" t="str">
            <v>FITA DE TEFLON - 3/4"</v>
          </cell>
          <cell r="E6687" t="str">
            <v>M</v>
          </cell>
          <cell r="F6687">
            <v>0.21</v>
          </cell>
          <cell r="G6687">
            <v>2.82</v>
          </cell>
          <cell r="I6687">
            <v>0.59219999999999995</v>
          </cell>
        </row>
        <row r="6688">
          <cell r="A6688">
            <v>100367</v>
          </cell>
          <cell r="B6688" t="str">
            <v>VÁLVULA DE RETENÇÃO HORIZONTAL - 3"</v>
          </cell>
          <cell r="H6688" t="str">
            <v>UN</v>
          </cell>
          <cell r="J6688">
            <v>568.94000000000005</v>
          </cell>
        </row>
        <row r="6689">
          <cell r="C6689">
            <v>2035</v>
          </cell>
          <cell r="D6689" t="str">
            <v>ENCANADOR (SGSP)</v>
          </cell>
          <cell r="E6689" t="str">
            <v>H</v>
          </cell>
          <cell r="F6689">
            <v>24.15</v>
          </cell>
          <cell r="G6689">
            <v>1.1499999999999999</v>
          </cell>
          <cell r="I6689">
            <v>27.779199999999999</v>
          </cell>
        </row>
        <row r="6690">
          <cell r="C6690">
            <v>2036</v>
          </cell>
          <cell r="D6690" t="str">
            <v>AJUDANTE DE ENCANADOR (SGSP)</v>
          </cell>
          <cell r="E6690" t="str">
            <v>H</v>
          </cell>
          <cell r="F6690">
            <v>19.559999999999999</v>
          </cell>
          <cell r="G6690">
            <v>1.1499999999999999</v>
          </cell>
          <cell r="I6690">
            <v>22.501999999999999</v>
          </cell>
        </row>
        <row r="6691">
          <cell r="C6691">
            <v>74868</v>
          </cell>
          <cell r="D6691" t="str">
            <v>VÁLVULA RETENÇÃO HORIZONTAL - 3"</v>
          </cell>
          <cell r="E6691" t="str">
            <v>Un</v>
          </cell>
          <cell r="F6691">
            <v>517.99</v>
          </cell>
          <cell r="G6691">
            <v>1</v>
          </cell>
          <cell r="I6691">
            <v>517.99</v>
          </cell>
        </row>
        <row r="6692">
          <cell r="C6692">
            <v>79640</v>
          </cell>
          <cell r="D6692" t="str">
            <v>FITA DE TEFLON - 3/4"</v>
          </cell>
          <cell r="E6692" t="str">
            <v>M</v>
          </cell>
          <cell r="F6692">
            <v>0.21</v>
          </cell>
          <cell r="G6692">
            <v>3.2</v>
          </cell>
          <cell r="I6692">
            <v>0.67200000000000004</v>
          </cell>
        </row>
        <row r="6693">
          <cell r="A6693">
            <v>100368</v>
          </cell>
          <cell r="B6693" t="str">
            <v>VÁLVULA DE RETENÇÃO HORIZONTAL - 4"</v>
          </cell>
          <cell r="H6693" t="str">
            <v>UN</v>
          </cell>
          <cell r="J6693">
            <v>959.3</v>
          </cell>
        </row>
        <row r="6694">
          <cell r="C6694">
            <v>2035</v>
          </cell>
          <cell r="D6694" t="str">
            <v>ENCANADOR (SGSP)</v>
          </cell>
          <cell r="E6694" t="str">
            <v>H</v>
          </cell>
          <cell r="F6694">
            <v>24.15</v>
          </cell>
          <cell r="G6694">
            <v>1.48</v>
          </cell>
          <cell r="I6694">
            <v>35.750599999999999</v>
          </cell>
        </row>
        <row r="6695">
          <cell r="C6695">
            <v>2036</v>
          </cell>
          <cell r="D6695" t="str">
            <v>AJUDANTE DE ENCANADOR (SGSP)</v>
          </cell>
          <cell r="E6695" t="str">
            <v>H</v>
          </cell>
          <cell r="F6695">
            <v>19.559999999999999</v>
          </cell>
          <cell r="G6695">
            <v>1.48</v>
          </cell>
          <cell r="I6695">
            <v>28.959099999999999</v>
          </cell>
        </row>
        <row r="6696">
          <cell r="C6696">
            <v>74870</v>
          </cell>
          <cell r="D6696" t="str">
            <v>VÁLVULA RETENÇÃO HORIZONTAL - 4"</v>
          </cell>
          <cell r="E6696" t="str">
            <v>Un</v>
          </cell>
          <cell r="F6696">
            <v>893.72</v>
          </cell>
          <cell r="G6696">
            <v>1</v>
          </cell>
          <cell r="I6696">
            <v>893.72</v>
          </cell>
        </row>
        <row r="6697">
          <cell r="C6697">
            <v>79640</v>
          </cell>
          <cell r="D6697" t="str">
            <v>FITA DE TEFLON - 3/4"</v>
          </cell>
          <cell r="E6697" t="str">
            <v>M</v>
          </cell>
          <cell r="F6697">
            <v>0.21</v>
          </cell>
          <cell r="G6697">
            <v>4.1399999999999997</v>
          </cell>
          <cell r="I6697">
            <v>0.86939999999999995</v>
          </cell>
        </row>
        <row r="6698">
          <cell r="A6698">
            <v>100372</v>
          </cell>
          <cell r="B6698" t="str">
            <v>VÁLVULA DE RETENÇÃO VERTICAL - 1"</v>
          </cell>
          <cell r="H6698" t="str">
            <v>UN</v>
          </cell>
          <cell r="J6698">
            <v>92.6</v>
          </cell>
        </row>
        <row r="6699">
          <cell r="C6699">
            <v>2035</v>
          </cell>
          <cell r="D6699" t="str">
            <v>ENCANADOR (SGSP)</v>
          </cell>
          <cell r="E6699" t="str">
            <v>H</v>
          </cell>
          <cell r="F6699">
            <v>24.15</v>
          </cell>
          <cell r="G6699">
            <v>0.54</v>
          </cell>
          <cell r="I6699">
            <v>13.0441</v>
          </cell>
        </row>
        <row r="6700">
          <cell r="C6700">
            <v>2036</v>
          </cell>
          <cell r="D6700" t="str">
            <v>AJUDANTE DE ENCANADOR (SGSP)</v>
          </cell>
          <cell r="E6700" t="str">
            <v>H</v>
          </cell>
          <cell r="F6700">
            <v>19.559999999999999</v>
          </cell>
          <cell r="G6700">
            <v>0.54</v>
          </cell>
          <cell r="I6700">
            <v>10.5661</v>
          </cell>
        </row>
        <row r="6701">
          <cell r="C6701">
            <v>74883</v>
          </cell>
          <cell r="D6701" t="str">
            <v>VÁLVULA RETENÇÃO VERTICAL - 1"</v>
          </cell>
          <cell r="E6701" t="str">
            <v>Un</v>
          </cell>
          <cell r="F6701">
            <v>68.739999999999995</v>
          </cell>
          <cell r="G6701">
            <v>1</v>
          </cell>
          <cell r="I6701">
            <v>68.739999999999995</v>
          </cell>
        </row>
        <row r="6702">
          <cell r="C6702">
            <v>79640</v>
          </cell>
          <cell r="D6702" t="str">
            <v>FITA DE TEFLON - 3/4"</v>
          </cell>
          <cell r="E6702" t="str">
            <v>M</v>
          </cell>
          <cell r="F6702">
            <v>0.21</v>
          </cell>
          <cell r="G6702">
            <v>1.2</v>
          </cell>
          <cell r="I6702">
            <v>0.252</v>
          </cell>
        </row>
        <row r="6703">
          <cell r="A6703">
            <v>100373</v>
          </cell>
          <cell r="B6703" t="str">
            <v>VÁLVULA DE RETENÇÃO VERTICAL - 1 1/4"</v>
          </cell>
          <cell r="H6703" t="str">
            <v>UN</v>
          </cell>
          <cell r="J6703">
            <v>146.69999999999999</v>
          </cell>
        </row>
        <row r="6704">
          <cell r="C6704">
            <v>2035</v>
          </cell>
          <cell r="D6704" t="str">
            <v>ENCANADOR (SGSP)</v>
          </cell>
          <cell r="E6704" t="str">
            <v>H</v>
          </cell>
          <cell r="F6704">
            <v>24.15</v>
          </cell>
          <cell r="G6704">
            <v>0.85</v>
          </cell>
          <cell r="I6704">
            <v>20.532399999999999</v>
          </cell>
        </row>
        <row r="6705">
          <cell r="C6705">
            <v>2036</v>
          </cell>
          <cell r="D6705" t="str">
            <v>AJUDANTE DE ENCANADOR (SGSP)</v>
          </cell>
          <cell r="E6705" t="str">
            <v>H</v>
          </cell>
          <cell r="F6705">
            <v>19.559999999999999</v>
          </cell>
          <cell r="G6705">
            <v>0.85</v>
          </cell>
          <cell r="I6705">
            <v>16.631900000000002</v>
          </cell>
        </row>
        <row r="6706">
          <cell r="C6706">
            <v>74884</v>
          </cell>
          <cell r="D6706" t="str">
            <v>VÁLVULA RETENÇÃO VERTICAL - 1.1/4"</v>
          </cell>
          <cell r="E6706" t="str">
            <v>Un</v>
          </cell>
          <cell r="F6706">
            <v>109.22</v>
          </cell>
          <cell r="G6706">
            <v>1</v>
          </cell>
          <cell r="I6706">
            <v>109.22</v>
          </cell>
        </row>
        <row r="6707">
          <cell r="C6707">
            <v>79640</v>
          </cell>
          <cell r="D6707" t="str">
            <v>FITA DE TEFLON - 3/4"</v>
          </cell>
          <cell r="E6707" t="str">
            <v>M</v>
          </cell>
          <cell r="F6707">
            <v>0.21</v>
          </cell>
          <cell r="G6707">
            <v>1.5</v>
          </cell>
          <cell r="I6707">
            <v>0.315</v>
          </cell>
        </row>
        <row r="6708">
          <cell r="A6708">
            <v>100374</v>
          </cell>
          <cell r="B6708" t="str">
            <v>VÁLVULA DE RETENÇÃO VERTICAL - 1 1/2"</v>
          </cell>
          <cell r="H6708" t="str">
            <v>UN</v>
          </cell>
          <cell r="J6708">
            <v>162.75</v>
          </cell>
        </row>
        <row r="6709">
          <cell r="C6709">
            <v>2035</v>
          </cell>
          <cell r="D6709" t="str">
            <v>ENCANADOR (SGSP)</v>
          </cell>
          <cell r="E6709" t="str">
            <v>H</v>
          </cell>
          <cell r="F6709">
            <v>24.15</v>
          </cell>
          <cell r="G6709">
            <v>0.85</v>
          </cell>
          <cell r="I6709">
            <v>20.532399999999999</v>
          </cell>
        </row>
        <row r="6710">
          <cell r="C6710">
            <v>2036</v>
          </cell>
          <cell r="D6710" t="str">
            <v>AJUDANTE DE ENCANADOR (SGSP)</v>
          </cell>
          <cell r="E6710" t="str">
            <v>H</v>
          </cell>
          <cell r="F6710">
            <v>19.559999999999999</v>
          </cell>
          <cell r="G6710">
            <v>0.85</v>
          </cell>
          <cell r="I6710">
            <v>16.631900000000002</v>
          </cell>
        </row>
        <row r="6711">
          <cell r="C6711">
            <v>74885</v>
          </cell>
          <cell r="D6711" t="str">
            <v>VÁLVULA RETENÇÃO VERTICAL - 1.1/2"</v>
          </cell>
          <cell r="E6711" t="str">
            <v>Un</v>
          </cell>
          <cell r="F6711">
            <v>125.19</v>
          </cell>
          <cell r="G6711">
            <v>1</v>
          </cell>
          <cell r="I6711">
            <v>125.19</v>
          </cell>
        </row>
        <row r="6712">
          <cell r="C6712">
            <v>79640</v>
          </cell>
          <cell r="D6712" t="str">
            <v>FITA DE TEFLON - 3/4"</v>
          </cell>
          <cell r="E6712" t="str">
            <v>M</v>
          </cell>
          <cell r="F6712">
            <v>0.21</v>
          </cell>
          <cell r="G6712">
            <v>1.88</v>
          </cell>
          <cell r="I6712">
            <v>0.39479999999999998</v>
          </cell>
        </row>
        <row r="6713">
          <cell r="A6713">
            <v>100375</v>
          </cell>
          <cell r="B6713" t="str">
            <v>VÁLVULA DE RETENÇÃO VERTICAL - 2"</v>
          </cell>
          <cell r="H6713" t="str">
            <v>UN</v>
          </cell>
          <cell r="J6713">
            <v>203.32</v>
          </cell>
        </row>
        <row r="6714">
          <cell r="C6714">
            <v>2035</v>
          </cell>
          <cell r="D6714" t="str">
            <v>ENCANADOR (SGSP)</v>
          </cell>
          <cell r="E6714" t="str">
            <v>H</v>
          </cell>
          <cell r="F6714">
            <v>24.15</v>
          </cell>
          <cell r="G6714">
            <v>0.85</v>
          </cell>
          <cell r="I6714">
            <v>20.532399999999999</v>
          </cell>
        </row>
        <row r="6715">
          <cell r="C6715">
            <v>2036</v>
          </cell>
          <cell r="D6715" t="str">
            <v>AJUDANTE DE ENCANADOR (SGSP)</v>
          </cell>
          <cell r="E6715" t="str">
            <v>H</v>
          </cell>
          <cell r="F6715">
            <v>19.559999999999999</v>
          </cell>
          <cell r="G6715">
            <v>0.85</v>
          </cell>
          <cell r="I6715">
            <v>16.631900000000002</v>
          </cell>
        </row>
        <row r="6716">
          <cell r="C6716">
            <v>74886</v>
          </cell>
          <cell r="D6716" t="str">
            <v>VÁLVULA RETENÇÃO VERTICAL - 2"</v>
          </cell>
          <cell r="E6716" t="str">
            <v>Un</v>
          </cell>
          <cell r="F6716">
            <v>165.68</v>
          </cell>
          <cell r="G6716">
            <v>1</v>
          </cell>
          <cell r="I6716">
            <v>165.68</v>
          </cell>
        </row>
        <row r="6717">
          <cell r="C6717">
            <v>79640</v>
          </cell>
          <cell r="D6717" t="str">
            <v>FITA DE TEFLON - 3/4"</v>
          </cell>
          <cell r="E6717" t="str">
            <v>M</v>
          </cell>
          <cell r="F6717">
            <v>0.21</v>
          </cell>
          <cell r="G6717">
            <v>2.2599999999999998</v>
          </cell>
          <cell r="I6717">
            <v>0.47460000000000002</v>
          </cell>
        </row>
        <row r="6718">
          <cell r="A6718">
            <v>100376</v>
          </cell>
          <cell r="B6718" t="str">
            <v>VÁLVULA DE RETENÇÃO VERTICAL - 2 1/2"</v>
          </cell>
          <cell r="H6718" t="str">
            <v>UN</v>
          </cell>
          <cell r="J6718">
            <v>348.94</v>
          </cell>
        </row>
        <row r="6719">
          <cell r="C6719">
            <v>2035</v>
          </cell>
          <cell r="D6719" t="str">
            <v>ENCANADOR (SGSP)</v>
          </cell>
          <cell r="E6719" t="str">
            <v>H</v>
          </cell>
          <cell r="F6719">
            <v>24.15</v>
          </cell>
          <cell r="G6719">
            <v>1.1499999999999999</v>
          </cell>
          <cell r="I6719">
            <v>27.779199999999999</v>
          </cell>
        </row>
        <row r="6720">
          <cell r="C6720">
            <v>2036</v>
          </cell>
          <cell r="D6720" t="str">
            <v>AJUDANTE DE ENCANADOR (SGSP)</v>
          </cell>
          <cell r="E6720" t="str">
            <v>H</v>
          </cell>
          <cell r="F6720">
            <v>19.559999999999999</v>
          </cell>
          <cell r="G6720">
            <v>1.1499999999999999</v>
          </cell>
          <cell r="I6720">
            <v>22.501999999999999</v>
          </cell>
        </row>
        <row r="6721">
          <cell r="C6721">
            <v>74887</v>
          </cell>
          <cell r="D6721" t="str">
            <v>VÁLVULA RETENÇÃO VERTICAL - 2.1/2"</v>
          </cell>
          <cell r="E6721" t="str">
            <v>Un</v>
          </cell>
          <cell r="F6721">
            <v>298.07</v>
          </cell>
          <cell r="G6721">
            <v>1</v>
          </cell>
          <cell r="I6721">
            <v>298.07</v>
          </cell>
        </row>
        <row r="6722">
          <cell r="C6722">
            <v>79640</v>
          </cell>
          <cell r="D6722" t="str">
            <v>FITA DE TEFLON - 3/4"</v>
          </cell>
          <cell r="E6722" t="str">
            <v>M</v>
          </cell>
          <cell r="F6722">
            <v>0.21</v>
          </cell>
          <cell r="G6722">
            <v>2.82</v>
          </cell>
          <cell r="I6722">
            <v>0.59219999999999995</v>
          </cell>
        </row>
        <row r="6723">
          <cell r="A6723">
            <v>100377</v>
          </cell>
          <cell r="B6723" t="str">
            <v>VÁLVULA DE RETENÇÃO VERTICAL - 3"</v>
          </cell>
          <cell r="H6723" t="str">
            <v>UN</v>
          </cell>
          <cell r="J6723">
            <v>461.88</v>
          </cell>
        </row>
        <row r="6724">
          <cell r="C6724">
            <v>2035</v>
          </cell>
          <cell r="D6724" t="str">
            <v>ENCANADOR (SGSP)</v>
          </cell>
          <cell r="E6724" t="str">
            <v>H</v>
          </cell>
          <cell r="F6724">
            <v>24.15</v>
          </cell>
          <cell r="G6724">
            <v>1.1499999999999999</v>
          </cell>
          <cell r="I6724">
            <v>27.779199999999999</v>
          </cell>
        </row>
        <row r="6725">
          <cell r="C6725">
            <v>2036</v>
          </cell>
          <cell r="D6725" t="str">
            <v>AJUDANTE DE ENCANADOR (SGSP)</v>
          </cell>
          <cell r="E6725" t="str">
            <v>H</v>
          </cell>
          <cell r="F6725">
            <v>19.559999999999999</v>
          </cell>
          <cell r="G6725">
            <v>1.1499999999999999</v>
          </cell>
          <cell r="I6725">
            <v>22.501999999999999</v>
          </cell>
        </row>
        <row r="6726">
          <cell r="C6726">
            <v>74888</v>
          </cell>
          <cell r="D6726" t="str">
            <v>VÁLVULA RETENÇÃO VERTICAL - 3"</v>
          </cell>
          <cell r="E6726" t="str">
            <v>Un</v>
          </cell>
          <cell r="F6726">
            <v>410.93</v>
          </cell>
          <cell r="G6726">
            <v>1</v>
          </cell>
          <cell r="I6726">
            <v>410.93</v>
          </cell>
        </row>
        <row r="6727">
          <cell r="C6727">
            <v>79640</v>
          </cell>
          <cell r="D6727" t="str">
            <v>FITA DE TEFLON - 3/4"</v>
          </cell>
          <cell r="E6727" t="str">
            <v>M</v>
          </cell>
          <cell r="F6727">
            <v>0.21</v>
          </cell>
          <cell r="G6727">
            <v>3.2</v>
          </cell>
          <cell r="I6727">
            <v>0.67200000000000004</v>
          </cell>
        </row>
        <row r="6728">
          <cell r="A6728">
            <v>100378</v>
          </cell>
          <cell r="B6728" t="str">
            <v>VÁLVULA DE RETENÇÃO VERTICAL - 4"</v>
          </cell>
          <cell r="H6728" t="str">
            <v>UN</v>
          </cell>
          <cell r="J6728">
            <v>831.98</v>
          </cell>
        </row>
        <row r="6729">
          <cell r="C6729">
            <v>2035</v>
          </cell>
          <cell r="D6729" t="str">
            <v>ENCANADOR (SGSP)</v>
          </cell>
          <cell r="E6729" t="str">
            <v>H</v>
          </cell>
          <cell r="F6729">
            <v>24.15</v>
          </cell>
          <cell r="G6729">
            <v>1.48</v>
          </cell>
          <cell r="I6729">
            <v>35.750599999999999</v>
          </cell>
        </row>
        <row r="6730">
          <cell r="C6730">
            <v>2036</v>
          </cell>
          <cell r="D6730" t="str">
            <v>AJUDANTE DE ENCANADOR (SGSP)</v>
          </cell>
          <cell r="E6730" t="str">
            <v>H</v>
          </cell>
          <cell r="F6730">
            <v>19.559999999999999</v>
          </cell>
          <cell r="G6730">
            <v>1.48</v>
          </cell>
          <cell r="I6730">
            <v>28.959099999999999</v>
          </cell>
        </row>
        <row r="6731">
          <cell r="C6731">
            <v>74890</v>
          </cell>
          <cell r="D6731" t="str">
            <v>VÁLVULA RETENÇÃO VERTICAL - 4"</v>
          </cell>
          <cell r="E6731" t="str">
            <v>Un</v>
          </cell>
          <cell r="F6731">
            <v>766.4</v>
          </cell>
          <cell r="G6731">
            <v>1</v>
          </cell>
          <cell r="I6731">
            <v>766.4</v>
          </cell>
        </row>
        <row r="6732">
          <cell r="C6732">
            <v>79640</v>
          </cell>
          <cell r="D6732" t="str">
            <v>FITA DE TEFLON - 3/4"</v>
          </cell>
          <cell r="E6732" t="str">
            <v>M</v>
          </cell>
          <cell r="F6732">
            <v>0.21</v>
          </cell>
          <cell r="G6732">
            <v>4.1399999999999997</v>
          </cell>
          <cell r="I6732">
            <v>0.86939999999999995</v>
          </cell>
        </row>
        <row r="6733">
          <cell r="A6733">
            <v>100390</v>
          </cell>
          <cell r="B6733" t="str">
            <v>CHAVE DE BÓIA</v>
          </cell>
          <cell r="H6733" t="str">
            <v>UN</v>
          </cell>
          <cell r="J6733">
            <v>93.85</v>
          </cell>
        </row>
        <row r="6734">
          <cell r="C6734">
            <v>2041</v>
          </cell>
          <cell r="D6734" t="str">
            <v>ELETRICISTA (SGSP)</v>
          </cell>
          <cell r="E6734" t="str">
            <v>H</v>
          </cell>
          <cell r="F6734">
            <v>26.73</v>
          </cell>
          <cell r="G6734">
            <v>1</v>
          </cell>
          <cell r="I6734">
            <v>26.733799999999999</v>
          </cell>
        </row>
        <row r="6735">
          <cell r="C6735">
            <v>2044</v>
          </cell>
          <cell r="D6735" t="str">
            <v>AJUDANTE DE ELETRICISTA (SGSP)</v>
          </cell>
          <cell r="E6735" t="str">
            <v>H</v>
          </cell>
          <cell r="F6735">
            <v>19.559999999999999</v>
          </cell>
          <cell r="G6735">
            <v>1</v>
          </cell>
          <cell r="I6735">
            <v>19.567</v>
          </cell>
        </row>
        <row r="6736">
          <cell r="C6736">
            <v>79629</v>
          </cell>
          <cell r="D6736" t="str">
            <v>AUTOMÁTICO DE NÍVEL REVERSÍVEL - 127/250V - DE 15A</v>
          </cell>
          <cell r="E6736" t="str">
            <v>Un</v>
          </cell>
          <cell r="F6736">
            <v>47.55</v>
          </cell>
          <cell r="G6736">
            <v>1</v>
          </cell>
          <cell r="I6736">
            <v>47.55</v>
          </cell>
        </row>
        <row r="6737">
          <cell r="A6737">
            <v>100402</v>
          </cell>
          <cell r="B6737" t="str">
            <v>TUBO DE AÇO GALVANIZADO, CLASSE LEVE I (LINHA ÁGUA) - 3/4"</v>
          </cell>
          <cell r="H6737" t="str">
            <v>M</v>
          </cell>
          <cell r="J6737">
            <v>71.03</v>
          </cell>
        </row>
        <row r="6738">
          <cell r="C6738">
            <v>2035</v>
          </cell>
          <cell r="D6738" t="str">
            <v>ENCANADOR (SGSP)</v>
          </cell>
          <cell r="E6738" t="str">
            <v>H</v>
          </cell>
          <cell r="F6738">
            <v>24.15</v>
          </cell>
          <cell r="G6738">
            <v>0.8</v>
          </cell>
          <cell r="I6738">
            <v>19.3246</v>
          </cell>
        </row>
        <row r="6739">
          <cell r="C6739">
            <v>2036</v>
          </cell>
          <cell r="D6739" t="str">
            <v>AJUDANTE DE ENCANADOR (SGSP)</v>
          </cell>
          <cell r="E6739" t="str">
            <v>H</v>
          </cell>
          <cell r="F6739">
            <v>19.559999999999999</v>
          </cell>
          <cell r="G6739">
            <v>0.8</v>
          </cell>
          <cell r="I6739">
            <v>15.653600000000001</v>
          </cell>
        </row>
        <row r="6740">
          <cell r="C6740">
            <v>70822</v>
          </cell>
          <cell r="D6740" t="str">
            <v>TUBO DE AÇO GALVANIZADO PARA CONDUÇÃO COM COSTURA NBR 5580L (BS 1387L) - 3/4"</v>
          </cell>
          <cell r="E6740" t="str">
            <v>M</v>
          </cell>
          <cell r="F6740">
            <v>22.46</v>
          </cell>
          <cell r="G6740">
            <v>1.6</v>
          </cell>
          <cell r="I6740">
            <v>35.936</v>
          </cell>
        </row>
        <row r="6741">
          <cell r="C6741">
            <v>79640</v>
          </cell>
          <cell r="D6741" t="str">
            <v>FITA DE TEFLON - 3/4"</v>
          </cell>
          <cell r="E6741" t="str">
            <v>M</v>
          </cell>
          <cell r="F6741">
            <v>0.21</v>
          </cell>
          <cell r="G6741">
            <v>0.56000000000000005</v>
          </cell>
          <cell r="I6741">
            <v>0.1176</v>
          </cell>
        </row>
        <row r="6742">
          <cell r="A6742">
            <v>100403</v>
          </cell>
          <cell r="B6742" t="str">
            <v>TUBO DE AÇO GALVANIZADO, CLASSE LEVE I (LINHA ÁGUA) - 1"</v>
          </cell>
          <cell r="H6742" t="str">
            <v>M</v>
          </cell>
          <cell r="J6742">
            <v>94.03</v>
          </cell>
        </row>
        <row r="6743">
          <cell r="C6743">
            <v>2035</v>
          </cell>
          <cell r="D6743" t="str">
            <v>ENCANADOR (SGSP)</v>
          </cell>
          <cell r="E6743" t="str">
            <v>H</v>
          </cell>
          <cell r="F6743">
            <v>24.15</v>
          </cell>
          <cell r="G6743">
            <v>1.1000000000000001</v>
          </cell>
          <cell r="I6743">
            <v>26.571400000000001</v>
          </cell>
        </row>
        <row r="6744">
          <cell r="C6744">
            <v>2036</v>
          </cell>
          <cell r="D6744" t="str">
            <v>AJUDANTE DE ENCANADOR (SGSP)</v>
          </cell>
          <cell r="E6744" t="str">
            <v>H</v>
          </cell>
          <cell r="F6744">
            <v>19.559999999999999</v>
          </cell>
          <cell r="G6744">
            <v>1.1000000000000001</v>
          </cell>
          <cell r="I6744">
            <v>21.523700000000002</v>
          </cell>
        </row>
        <row r="6745">
          <cell r="C6745">
            <v>70823</v>
          </cell>
          <cell r="D6745" t="str">
            <v>TUBO DE AÇO GALVANIZADO PARA CONDUÇÃO COM COSTURA NBR 5580L (BS 1387L) - 1"</v>
          </cell>
          <cell r="E6745" t="str">
            <v>M</v>
          </cell>
          <cell r="F6745">
            <v>30.52</v>
          </cell>
          <cell r="G6745">
            <v>1.5</v>
          </cell>
          <cell r="I6745">
            <v>45.78</v>
          </cell>
        </row>
        <row r="6746">
          <cell r="C6746">
            <v>79640</v>
          </cell>
          <cell r="D6746" t="str">
            <v>FITA DE TEFLON - 3/4"</v>
          </cell>
          <cell r="E6746" t="str">
            <v>M</v>
          </cell>
          <cell r="F6746">
            <v>0.21</v>
          </cell>
          <cell r="G6746">
            <v>0.72</v>
          </cell>
          <cell r="I6746">
            <v>0.1512</v>
          </cell>
        </row>
        <row r="6747">
          <cell r="A6747">
            <v>100404</v>
          </cell>
          <cell r="B6747" t="str">
            <v>TUBO DE AÇO GALVANIZADO, CLASSE LEVE I (LINHA ÁGUA) - 1 1/4"</v>
          </cell>
          <cell r="H6747" t="str">
            <v>M</v>
          </cell>
          <cell r="J6747">
            <v>107.35</v>
          </cell>
        </row>
        <row r="6748">
          <cell r="C6748">
            <v>2035</v>
          </cell>
          <cell r="D6748" t="str">
            <v>ENCANADOR (SGSP)</v>
          </cell>
          <cell r="E6748" t="str">
            <v>H</v>
          </cell>
          <cell r="F6748">
            <v>24.15</v>
          </cell>
          <cell r="G6748">
            <v>1.2</v>
          </cell>
          <cell r="I6748">
            <v>28.986999999999998</v>
          </cell>
        </row>
        <row r="6749">
          <cell r="C6749">
            <v>2036</v>
          </cell>
          <cell r="D6749" t="str">
            <v>AJUDANTE DE ENCANADOR (SGSP)</v>
          </cell>
          <cell r="E6749" t="str">
            <v>H</v>
          </cell>
          <cell r="F6749">
            <v>19.559999999999999</v>
          </cell>
          <cell r="G6749">
            <v>1.2</v>
          </cell>
          <cell r="I6749">
            <v>23.480399999999999</v>
          </cell>
        </row>
        <row r="6750">
          <cell r="C6750">
            <v>70824</v>
          </cell>
          <cell r="D6750" t="str">
            <v>TUBO DE AÇO GALVANIZADO PARA CONDUÇÃO COM COSTURA NBR 5580L (BS 1387L) - 1.1/ 4"</v>
          </cell>
          <cell r="E6750" t="str">
            <v>M</v>
          </cell>
          <cell r="F6750">
            <v>36.46</v>
          </cell>
          <cell r="G6750">
            <v>1.5</v>
          </cell>
          <cell r="I6750">
            <v>54.69</v>
          </cell>
        </row>
        <row r="6751">
          <cell r="C6751">
            <v>79640</v>
          </cell>
          <cell r="D6751" t="str">
            <v>FITA DE TEFLON - 3/4"</v>
          </cell>
          <cell r="E6751" t="str">
            <v>M</v>
          </cell>
          <cell r="F6751">
            <v>0.21</v>
          </cell>
          <cell r="G6751">
            <v>0.9</v>
          </cell>
          <cell r="I6751">
            <v>0.189</v>
          </cell>
        </row>
        <row r="6752">
          <cell r="A6752">
            <v>100405</v>
          </cell>
          <cell r="B6752" t="str">
            <v>TUBO DE AÇO GALVANIZADO, CLASSE LEVE I (LINHA ÁGUA) - 1 1/2"</v>
          </cell>
          <cell r="H6752" t="str">
            <v>M</v>
          </cell>
          <cell r="J6752">
            <v>131.53</v>
          </cell>
        </row>
        <row r="6753">
          <cell r="C6753">
            <v>2035</v>
          </cell>
          <cell r="D6753" t="str">
            <v>ENCANADOR (SGSP)</v>
          </cell>
          <cell r="E6753" t="str">
            <v>H</v>
          </cell>
          <cell r="F6753">
            <v>24.15</v>
          </cell>
          <cell r="G6753">
            <v>1.4</v>
          </cell>
          <cell r="I6753">
            <v>33.818199999999997</v>
          </cell>
        </row>
        <row r="6754">
          <cell r="C6754">
            <v>2036</v>
          </cell>
          <cell r="D6754" t="str">
            <v>AJUDANTE DE ENCANADOR (SGSP)</v>
          </cell>
          <cell r="E6754" t="str">
            <v>H</v>
          </cell>
          <cell r="F6754">
            <v>19.559999999999999</v>
          </cell>
          <cell r="G6754">
            <v>1.4</v>
          </cell>
          <cell r="I6754">
            <v>27.393799999999999</v>
          </cell>
        </row>
        <row r="6755">
          <cell r="C6755">
            <v>70825</v>
          </cell>
          <cell r="D6755" t="str">
            <v>TUBO DE AÇO GALVANIZADO PARA CONDUÇÃO COM COSTURA NBR 5580L (BS 1387L) - 1.1/2"</v>
          </cell>
          <cell r="E6755" t="str">
            <v>M</v>
          </cell>
          <cell r="F6755">
            <v>50.06</v>
          </cell>
          <cell r="G6755">
            <v>1.4</v>
          </cell>
          <cell r="I6755">
            <v>70.084000000000003</v>
          </cell>
        </row>
        <row r="6756">
          <cell r="C6756">
            <v>79640</v>
          </cell>
          <cell r="D6756" t="str">
            <v>FITA DE TEFLON - 3/4"</v>
          </cell>
          <cell r="E6756" t="str">
            <v>M</v>
          </cell>
          <cell r="F6756">
            <v>0.21</v>
          </cell>
          <cell r="G6756">
            <v>1.1299999999999999</v>
          </cell>
          <cell r="I6756">
            <v>0.23730000000000001</v>
          </cell>
        </row>
        <row r="6757">
          <cell r="A6757">
            <v>100406</v>
          </cell>
          <cell r="B6757" t="str">
            <v>TUBO DE AÇO GALVANIZADO, CLASSE LEVE I (LINHA ÁGUA) - 2"</v>
          </cell>
          <cell r="H6757" t="str">
            <v>M</v>
          </cell>
          <cell r="J6757">
            <v>159.02000000000001</v>
          </cell>
        </row>
        <row r="6758">
          <cell r="C6758">
            <v>2035</v>
          </cell>
          <cell r="D6758" t="str">
            <v>ENCANADOR (SGSP)</v>
          </cell>
          <cell r="E6758" t="str">
            <v>H</v>
          </cell>
          <cell r="F6758">
            <v>24.15</v>
          </cell>
          <cell r="G6758">
            <v>1.6</v>
          </cell>
          <cell r="I6758">
            <v>38.649299999999997</v>
          </cell>
        </row>
        <row r="6759">
          <cell r="C6759">
            <v>2036</v>
          </cell>
          <cell r="D6759" t="str">
            <v>AJUDANTE DE ENCANADOR (SGSP)</v>
          </cell>
          <cell r="E6759" t="str">
            <v>H</v>
          </cell>
          <cell r="F6759">
            <v>19.559999999999999</v>
          </cell>
          <cell r="G6759">
            <v>1.6</v>
          </cell>
          <cell r="I6759">
            <v>31.307200000000002</v>
          </cell>
        </row>
        <row r="6760">
          <cell r="C6760">
            <v>70826</v>
          </cell>
          <cell r="D6760" t="str">
            <v>TUBO DE AÇO GALVANIZADO PARA CONDUÇÃO COM COSTURA NBR 5580L (BS 1387L) - 2"</v>
          </cell>
          <cell r="E6760" t="str">
            <v>M</v>
          </cell>
          <cell r="F6760">
            <v>63.41</v>
          </cell>
          <cell r="G6760">
            <v>1.4</v>
          </cell>
          <cell r="I6760">
            <v>88.774000000000001</v>
          </cell>
        </row>
        <row r="6761">
          <cell r="C6761">
            <v>79640</v>
          </cell>
          <cell r="D6761" t="str">
            <v>FITA DE TEFLON - 3/4"</v>
          </cell>
          <cell r="E6761" t="str">
            <v>M</v>
          </cell>
          <cell r="F6761">
            <v>0.21</v>
          </cell>
          <cell r="G6761">
            <v>1.36</v>
          </cell>
          <cell r="I6761">
            <v>0.28560000000000002</v>
          </cell>
        </row>
        <row r="6762">
          <cell r="A6762">
            <v>100407</v>
          </cell>
          <cell r="B6762" t="str">
            <v>TUBO DE AÇO GALVANIZADO, CLASSE LEVE I (LINHA ÁGUA) - 2 1/2"</v>
          </cell>
          <cell r="H6762" t="str">
            <v>M</v>
          </cell>
          <cell r="J6762">
            <v>206.06</v>
          </cell>
        </row>
        <row r="6763">
          <cell r="C6763">
            <v>2035</v>
          </cell>
          <cell r="D6763" t="str">
            <v>ENCANADOR (SGSP)</v>
          </cell>
          <cell r="E6763" t="str">
            <v>H</v>
          </cell>
          <cell r="F6763">
            <v>24.15</v>
          </cell>
          <cell r="G6763">
            <v>1.8</v>
          </cell>
          <cell r="I6763">
            <v>43.480499999999999</v>
          </cell>
        </row>
        <row r="6764">
          <cell r="C6764">
            <v>2036</v>
          </cell>
          <cell r="D6764" t="str">
            <v>AJUDANTE DE ENCANADOR (SGSP)</v>
          </cell>
          <cell r="E6764" t="str">
            <v>H</v>
          </cell>
          <cell r="F6764">
            <v>19.559999999999999</v>
          </cell>
          <cell r="G6764">
            <v>1.8</v>
          </cell>
          <cell r="I6764">
            <v>35.220599999999997</v>
          </cell>
        </row>
        <row r="6765">
          <cell r="C6765">
            <v>70827</v>
          </cell>
          <cell r="D6765" t="str">
            <v>TUBO DE AÇO GALVANIZADO PARA CONDUÇÃO COM COSTURA NBR 5580L (BS 1387L) - 2.1/2"</v>
          </cell>
          <cell r="E6765" t="str">
            <v>M</v>
          </cell>
          <cell r="F6765">
            <v>90.62</v>
          </cell>
          <cell r="G6765">
            <v>1.4</v>
          </cell>
          <cell r="I6765">
            <v>126.86799999999999</v>
          </cell>
        </row>
        <row r="6766">
          <cell r="C6766">
            <v>79641</v>
          </cell>
          <cell r="D6766" t="str">
            <v>FITA DE TEFLON - 1"</v>
          </cell>
          <cell r="E6766" t="str">
            <v>M</v>
          </cell>
          <cell r="F6766">
            <v>0.28999999999999998</v>
          </cell>
          <cell r="G6766">
            <v>1.69</v>
          </cell>
          <cell r="I6766">
            <v>0.49009999999999998</v>
          </cell>
        </row>
        <row r="6767">
          <cell r="A6767">
            <v>100408</v>
          </cell>
          <cell r="B6767" t="str">
            <v>TUBO DE AÇO GALVANIZADO, CLASSE LEVE I (LINHA ÁGUA) - 3"</v>
          </cell>
          <cell r="H6767" t="str">
            <v>M</v>
          </cell>
          <cell r="J6767">
            <v>225.11</v>
          </cell>
        </row>
        <row r="6768">
          <cell r="C6768">
            <v>2035</v>
          </cell>
          <cell r="D6768" t="str">
            <v>ENCANADOR (SGSP)</v>
          </cell>
          <cell r="E6768" t="str">
            <v>H</v>
          </cell>
          <cell r="F6768">
            <v>24.15</v>
          </cell>
          <cell r="G6768">
            <v>2</v>
          </cell>
          <cell r="I6768">
            <v>48.311700000000002</v>
          </cell>
        </row>
        <row r="6769">
          <cell r="C6769">
            <v>2036</v>
          </cell>
          <cell r="D6769" t="str">
            <v>AJUDANTE DE ENCANADOR (SGSP)</v>
          </cell>
          <cell r="E6769" t="str">
            <v>H</v>
          </cell>
          <cell r="F6769">
            <v>19.559999999999999</v>
          </cell>
          <cell r="G6769">
            <v>2</v>
          </cell>
          <cell r="I6769">
            <v>39.134</v>
          </cell>
        </row>
        <row r="6770">
          <cell r="C6770">
            <v>70828</v>
          </cell>
          <cell r="D6770" t="str">
            <v>TUBO DE AÇO GALVANIZADO PARA CONDUÇÃO COM COSTURA NBR 5580L (BS 1387L) - 3"</v>
          </cell>
          <cell r="E6770" t="str">
            <v>M</v>
          </cell>
          <cell r="F6770">
            <v>105.47</v>
          </cell>
          <cell r="G6770">
            <v>1.3</v>
          </cell>
          <cell r="I6770">
            <v>137.11099999999999</v>
          </cell>
        </row>
        <row r="6771">
          <cell r="C6771">
            <v>79641</v>
          </cell>
          <cell r="D6771" t="str">
            <v>FITA DE TEFLON - 1"</v>
          </cell>
          <cell r="E6771" t="str">
            <v>M</v>
          </cell>
          <cell r="F6771">
            <v>0.28999999999999998</v>
          </cell>
          <cell r="G6771">
            <v>1.92</v>
          </cell>
          <cell r="I6771">
            <v>0.55679999999999996</v>
          </cell>
        </row>
        <row r="6772">
          <cell r="A6772">
            <v>100409</v>
          </cell>
          <cell r="B6772" t="str">
            <v>TUBO DE AÇO GALVANIZADO, CLASSE LEVE I (LINHA ÁGUA) - 4"</v>
          </cell>
          <cell r="H6772" t="str">
            <v>M</v>
          </cell>
          <cell r="J6772">
            <v>296.31</v>
          </cell>
        </row>
        <row r="6773">
          <cell r="C6773">
            <v>2035</v>
          </cell>
          <cell r="D6773" t="str">
            <v>ENCANADOR (SGSP)</v>
          </cell>
          <cell r="E6773" t="str">
            <v>H</v>
          </cell>
          <cell r="F6773">
            <v>24.15</v>
          </cell>
          <cell r="G6773">
            <v>2.25</v>
          </cell>
          <cell r="I6773">
            <v>54.3506</v>
          </cell>
        </row>
        <row r="6774">
          <cell r="C6774">
            <v>2036</v>
          </cell>
          <cell r="D6774" t="str">
            <v>AJUDANTE DE ENCANADOR (SGSP)</v>
          </cell>
          <cell r="E6774" t="str">
            <v>H</v>
          </cell>
          <cell r="F6774">
            <v>19.559999999999999</v>
          </cell>
          <cell r="G6774">
            <v>2.25</v>
          </cell>
          <cell r="I6774">
            <v>44.025700000000001</v>
          </cell>
        </row>
        <row r="6775">
          <cell r="C6775">
            <v>70830</v>
          </cell>
          <cell r="D6775" t="str">
            <v>TUBO DE AÇO GALVANIZADO PARA CONDUÇÃO COM COSTURA NBR 5580L (BS 1387L) - 4"</v>
          </cell>
          <cell r="E6775" t="str">
            <v>M</v>
          </cell>
          <cell r="F6775">
            <v>151.69999999999999</v>
          </cell>
          <cell r="G6775">
            <v>1.3</v>
          </cell>
          <cell r="I6775">
            <v>197.21</v>
          </cell>
        </row>
        <row r="6776">
          <cell r="C6776">
            <v>79641</v>
          </cell>
          <cell r="D6776" t="str">
            <v>FITA DE TEFLON - 1"</v>
          </cell>
          <cell r="E6776" t="str">
            <v>M</v>
          </cell>
          <cell r="F6776">
            <v>0.28999999999999998</v>
          </cell>
          <cell r="G6776">
            <v>2.48</v>
          </cell>
          <cell r="I6776">
            <v>0.71919999999999995</v>
          </cell>
        </row>
        <row r="6777">
          <cell r="A6777">
            <v>100462</v>
          </cell>
          <cell r="B6777" t="str">
            <v>TUBO DE PVC RÍGIDO, SOLDÁVEL (LINHA ÁGUA) - 25MM (3/4")</v>
          </cell>
          <cell r="H6777" t="str">
            <v>M</v>
          </cell>
          <cell r="J6777">
            <v>25.26</v>
          </cell>
        </row>
        <row r="6778">
          <cell r="C6778">
            <v>2035</v>
          </cell>
          <cell r="D6778" t="str">
            <v>ENCANADOR (SGSP)</v>
          </cell>
          <cell r="E6778" t="str">
            <v>H</v>
          </cell>
          <cell r="F6778">
            <v>24.15</v>
          </cell>
          <cell r="G6778">
            <v>0.4</v>
          </cell>
          <cell r="I6778">
            <v>9.6623000000000001</v>
          </cell>
        </row>
        <row r="6779">
          <cell r="C6779">
            <v>2036</v>
          </cell>
          <cell r="D6779" t="str">
            <v>AJUDANTE DE ENCANADOR (SGSP)</v>
          </cell>
          <cell r="E6779" t="str">
            <v>H</v>
          </cell>
          <cell r="F6779">
            <v>19.559999999999999</v>
          </cell>
          <cell r="G6779">
            <v>0.4</v>
          </cell>
          <cell r="I6779">
            <v>7.8268000000000004</v>
          </cell>
        </row>
        <row r="6780">
          <cell r="C6780">
            <v>37530</v>
          </cell>
          <cell r="D6780" t="str">
            <v>LIXA D'ÁGUA - N. 80  E  N. 320</v>
          </cell>
          <cell r="E6780" t="str">
            <v>Un</v>
          </cell>
          <cell r="F6780">
            <v>1.51</v>
          </cell>
          <cell r="G6780">
            <v>0.05</v>
          </cell>
          <cell r="I6780">
            <v>7.5499999999999998E-2</v>
          </cell>
        </row>
        <row r="6781">
          <cell r="C6781">
            <v>72411</v>
          </cell>
          <cell r="D6781" t="str">
            <v>TUBO PVC RÍGIDO SOLDÁVEL PARA ÁGUA - 25MM</v>
          </cell>
          <cell r="E6781" t="str">
            <v>M</v>
          </cell>
          <cell r="F6781">
            <v>4.5999999999999996</v>
          </cell>
          <cell r="G6781">
            <v>1.6</v>
          </cell>
          <cell r="I6781">
            <v>7.36</v>
          </cell>
        </row>
        <row r="6782">
          <cell r="C6782">
            <v>79630</v>
          </cell>
          <cell r="D6782" t="str">
            <v>COLA PARA PVC</v>
          </cell>
          <cell r="E6782" t="str">
            <v>Kg</v>
          </cell>
          <cell r="F6782">
            <v>94.4</v>
          </cell>
          <cell r="G6782">
            <v>2E-3</v>
          </cell>
          <cell r="I6782">
            <v>0.1888</v>
          </cell>
        </row>
        <row r="6783">
          <cell r="C6783">
            <v>79659</v>
          </cell>
          <cell r="D6783" t="str">
            <v>SOLUÇÃO LIMPADORA PARA PVC</v>
          </cell>
          <cell r="E6783" t="str">
            <v>L</v>
          </cell>
          <cell r="F6783">
            <v>48.79</v>
          </cell>
          <cell r="G6783">
            <v>3.0000000000000001E-3</v>
          </cell>
          <cell r="I6783">
            <v>0.14630000000000001</v>
          </cell>
        </row>
        <row r="6784">
          <cell r="A6784">
            <v>100463</v>
          </cell>
          <cell r="B6784" t="str">
            <v>TUBO DE PVC RÍGIDO, SOLDÁVEL (LINHA ÁGUA) - 32MM (1")</v>
          </cell>
          <cell r="H6784" t="str">
            <v>M</v>
          </cell>
          <cell r="J6784">
            <v>36.68</v>
          </cell>
        </row>
        <row r="6785">
          <cell r="C6785">
            <v>2035</v>
          </cell>
          <cell r="D6785" t="str">
            <v>ENCANADOR (SGSP)</v>
          </cell>
          <cell r="E6785" t="str">
            <v>H</v>
          </cell>
          <cell r="F6785">
            <v>24.15</v>
          </cell>
          <cell r="G6785">
            <v>0.45</v>
          </cell>
          <cell r="I6785">
            <v>10.870100000000001</v>
          </cell>
        </row>
        <row r="6786">
          <cell r="C6786">
            <v>2036</v>
          </cell>
          <cell r="D6786" t="str">
            <v>AJUDANTE DE ENCANADOR (SGSP)</v>
          </cell>
          <cell r="E6786" t="str">
            <v>H</v>
          </cell>
          <cell r="F6786">
            <v>19.559999999999999</v>
          </cell>
          <cell r="G6786">
            <v>0.45</v>
          </cell>
          <cell r="I6786">
            <v>8.8050999999999995</v>
          </cell>
        </row>
        <row r="6787">
          <cell r="C6787">
            <v>37530</v>
          </cell>
          <cell r="D6787" t="str">
            <v>LIXA D'ÁGUA - N. 80  E  N. 320</v>
          </cell>
          <cell r="E6787" t="str">
            <v>Un</v>
          </cell>
          <cell r="F6787">
            <v>1.51</v>
          </cell>
          <cell r="G6787">
            <v>0.06</v>
          </cell>
          <cell r="I6787">
            <v>9.06E-2</v>
          </cell>
        </row>
        <row r="6788">
          <cell r="C6788">
            <v>72412</v>
          </cell>
          <cell r="D6788" t="str">
            <v>TUBO PVC RÍGIDO SOLDÁVEL PARA ÁGUA - 32MM</v>
          </cell>
          <cell r="E6788" t="str">
            <v>M</v>
          </cell>
          <cell r="F6788">
            <v>10.99</v>
          </cell>
          <cell r="G6788">
            <v>1.5</v>
          </cell>
          <cell r="I6788">
            <v>16.484999999999999</v>
          </cell>
        </row>
        <row r="6789">
          <cell r="C6789">
            <v>79630</v>
          </cell>
          <cell r="D6789" t="str">
            <v>COLA PARA PVC</v>
          </cell>
          <cell r="E6789" t="str">
            <v>Kg</v>
          </cell>
          <cell r="F6789">
            <v>94.4</v>
          </cell>
          <cell r="G6789">
            <v>2.5000000000000001E-3</v>
          </cell>
          <cell r="I6789">
            <v>0.23599999999999999</v>
          </cell>
        </row>
        <row r="6790">
          <cell r="C6790">
            <v>79659</v>
          </cell>
          <cell r="D6790" t="str">
            <v>SOLUÇÃO LIMPADORA PARA PVC</v>
          </cell>
          <cell r="E6790" t="str">
            <v>L</v>
          </cell>
          <cell r="F6790">
            <v>48.79</v>
          </cell>
          <cell r="G6790">
            <v>4.0000000000000001E-3</v>
          </cell>
          <cell r="I6790">
            <v>0.1951</v>
          </cell>
        </row>
        <row r="6791">
          <cell r="A6791">
            <v>100464</v>
          </cell>
          <cell r="B6791" t="str">
            <v>TUBO DE PVC RÍGIDO, SOLDÁVEL (LINHA ÁGUA) - 40MM (1 1/4")</v>
          </cell>
          <cell r="H6791" t="str">
            <v>M</v>
          </cell>
          <cell r="J6791">
            <v>45.71</v>
          </cell>
        </row>
        <row r="6792">
          <cell r="C6792">
            <v>2035</v>
          </cell>
          <cell r="D6792" t="str">
            <v>ENCANADOR (SGSP)</v>
          </cell>
          <cell r="E6792" t="str">
            <v>H</v>
          </cell>
          <cell r="F6792">
            <v>24.15</v>
          </cell>
          <cell r="G6792">
            <v>0.5</v>
          </cell>
          <cell r="I6792">
            <v>12.0779</v>
          </cell>
        </row>
        <row r="6793">
          <cell r="C6793">
            <v>2036</v>
          </cell>
          <cell r="D6793" t="str">
            <v>AJUDANTE DE ENCANADOR (SGSP)</v>
          </cell>
          <cell r="E6793" t="str">
            <v>H</v>
          </cell>
          <cell r="F6793">
            <v>19.559999999999999</v>
          </cell>
          <cell r="G6793">
            <v>0.5</v>
          </cell>
          <cell r="I6793">
            <v>9.7835000000000001</v>
          </cell>
        </row>
        <row r="6794">
          <cell r="C6794">
            <v>37530</v>
          </cell>
          <cell r="D6794" t="str">
            <v>LIXA D'ÁGUA - N. 80  E  N. 320</v>
          </cell>
          <cell r="E6794" t="str">
            <v>Un</v>
          </cell>
          <cell r="F6794">
            <v>1.51</v>
          </cell>
          <cell r="G6794">
            <v>7.0000000000000007E-2</v>
          </cell>
          <cell r="I6794">
            <v>0.1057</v>
          </cell>
        </row>
        <row r="6795">
          <cell r="C6795">
            <v>72413</v>
          </cell>
          <cell r="D6795" t="str">
            <v>TUBO PVC RÍGIDO SOLDÁVEL PARA ÁGUA - 40MM</v>
          </cell>
          <cell r="E6795" t="str">
            <v>M</v>
          </cell>
          <cell r="F6795">
            <v>15.48</v>
          </cell>
          <cell r="G6795">
            <v>1.5</v>
          </cell>
          <cell r="I6795">
            <v>23.22</v>
          </cell>
        </row>
        <row r="6796">
          <cell r="C6796">
            <v>79630</v>
          </cell>
          <cell r="D6796" t="str">
            <v>COLA PARA PVC</v>
          </cell>
          <cell r="E6796" t="str">
            <v>Kg</v>
          </cell>
          <cell r="F6796">
            <v>94.4</v>
          </cell>
          <cell r="G6796">
            <v>3.0000000000000001E-3</v>
          </cell>
          <cell r="I6796">
            <v>0.28320000000000001</v>
          </cell>
        </row>
        <row r="6797">
          <cell r="C6797">
            <v>79659</v>
          </cell>
          <cell r="D6797" t="str">
            <v>SOLUÇÃO LIMPADORA PARA PVC</v>
          </cell>
          <cell r="E6797" t="str">
            <v>L</v>
          </cell>
          <cell r="F6797">
            <v>48.79</v>
          </cell>
          <cell r="G6797">
            <v>5.0000000000000001E-3</v>
          </cell>
          <cell r="I6797">
            <v>0.24390000000000001</v>
          </cell>
        </row>
        <row r="6798">
          <cell r="A6798">
            <v>100465</v>
          </cell>
          <cell r="B6798" t="str">
            <v>TUBO DE PVC RÍGIDO, SOLDÁVEL (LINHA ÁGUA) - 50MM (1 1/2")</v>
          </cell>
          <cell r="H6798" t="str">
            <v>M</v>
          </cell>
          <cell r="J6798">
            <v>51.31</v>
          </cell>
        </row>
        <row r="6799">
          <cell r="C6799">
            <v>2035</v>
          </cell>
          <cell r="D6799" t="str">
            <v>ENCANADOR (SGSP)</v>
          </cell>
          <cell r="E6799" t="str">
            <v>H</v>
          </cell>
          <cell r="F6799">
            <v>24.15</v>
          </cell>
          <cell r="G6799">
            <v>0.6</v>
          </cell>
          <cell r="I6799">
            <v>14.493499999999999</v>
          </cell>
        </row>
        <row r="6800">
          <cell r="C6800">
            <v>2036</v>
          </cell>
          <cell r="D6800" t="str">
            <v>AJUDANTE DE ENCANADOR (SGSP)</v>
          </cell>
          <cell r="E6800" t="str">
            <v>H</v>
          </cell>
          <cell r="F6800">
            <v>19.559999999999999</v>
          </cell>
          <cell r="G6800">
            <v>0.6</v>
          </cell>
          <cell r="I6800">
            <v>11.7402</v>
          </cell>
        </row>
        <row r="6801">
          <cell r="C6801">
            <v>37530</v>
          </cell>
          <cell r="D6801" t="str">
            <v>LIXA D'ÁGUA - N. 80  E  N. 320</v>
          </cell>
          <cell r="E6801" t="str">
            <v>Un</v>
          </cell>
          <cell r="F6801">
            <v>1.51</v>
          </cell>
          <cell r="G6801">
            <v>0.08</v>
          </cell>
          <cell r="I6801">
            <v>0.1208</v>
          </cell>
        </row>
        <row r="6802">
          <cell r="C6802">
            <v>72414</v>
          </cell>
          <cell r="D6802" t="str">
            <v>TUBO PVC RÍGIDO SOLDÁVEL PARA ÁGUA - 50MM</v>
          </cell>
          <cell r="E6802" t="str">
            <v>M</v>
          </cell>
          <cell r="F6802">
            <v>17.399999999999999</v>
          </cell>
          <cell r="G6802">
            <v>1.4</v>
          </cell>
          <cell r="I6802">
            <v>24.36</v>
          </cell>
        </row>
        <row r="6803">
          <cell r="C6803">
            <v>79630</v>
          </cell>
          <cell r="D6803" t="str">
            <v>COLA PARA PVC</v>
          </cell>
          <cell r="E6803" t="str">
            <v>Kg</v>
          </cell>
          <cell r="F6803">
            <v>94.4</v>
          </cell>
          <cell r="G6803">
            <v>3.5000000000000001E-3</v>
          </cell>
          <cell r="I6803">
            <v>0.33040000000000003</v>
          </cell>
        </row>
        <row r="6804">
          <cell r="C6804">
            <v>79659</v>
          </cell>
          <cell r="D6804" t="str">
            <v>SOLUÇÃO LIMPADORA PARA PVC</v>
          </cell>
          <cell r="E6804" t="str">
            <v>L</v>
          </cell>
          <cell r="F6804">
            <v>48.79</v>
          </cell>
          <cell r="G6804">
            <v>5.4999999999999997E-3</v>
          </cell>
          <cell r="I6804">
            <v>0.26829999999999998</v>
          </cell>
        </row>
        <row r="6805">
          <cell r="A6805">
            <v>100466</v>
          </cell>
          <cell r="B6805" t="str">
            <v>TUBO DE PVC RÍGIDO, SOLDÁVEL (LINHA ÁGUA) - 60MM (2")</v>
          </cell>
          <cell r="H6805" t="str">
            <v>M</v>
          </cell>
          <cell r="J6805">
            <v>75.14</v>
          </cell>
        </row>
        <row r="6806">
          <cell r="C6806">
            <v>2035</v>
          </cell>
          <cell r="D6806" t="str">
            <v>ENCANADOR (SGSP)</v>
          </cell>
          <cell r="E6806" t="str">
            <v>H</v>
          </cell>
          <cell r="F6806">
            <v>24.15</v>
          </cell>
          <cell r="G6806">
            <v>0.7</v>
          </cell>
          <cell r="I6806">
            <v>16.909099999999999</v>
          </cell>
        </row>
        <row r="6807">
          <cell r="C6807">
            <v>2036</v>
          </cell>
          <cell r="D6807" t="str">
            <v>AJUDANTE DE ENCANADOR (SGSP)</v>
          </cell>
          <cell r="E6807" t="str">
            <v>H</v>
          </cell>
          <cell r="F6807">
            <v>19.559999999999999</v>
          </cell>
          <cell r="G6807">
            <v>0.7</v>
          </cell>
          <cell r="I6807">
            <v>13.696899999999999</v>
          </cell>
        </row>
        <row r="6808">
          <cell r="C6808">
            <v>37530</v>
          </cell>
          <cell r="D6808" t="str">
            <v>LIXA D'ÁGUA - N. 80  E  N. 320</v>
          </cell>
          <cell r="E6808" t="str">
            <v>Un</v>
          </cell>
          <cell r="F6808">
            <v>1.51</v>
          </cell>
          <cell r="G6808">
            <v>0.09</v>
          </cell>
          <cell r="I6808">
            <v>0.13589999999999999</v>
          </cell>
        </row>
        <row r="6809">
          <cell r="C6809">
            <v>72415</v>
          </cell>
          <cell r="D6809" t="str">
            <v>TUBO PVC RÍGIDO SOLDÁVEL PARA ÁGUA - 60MM</v>
          </cell>
          <cell r="E6809" t="str">
            <v>M</v>
          </cell>
          <cell r="F6809">
            <v>31.1</v>
          </cell>
          <cell r="G6809">
            <v>1.4</v>
          </cell>
          <cell r="I6809">
            <v>43.54</v>
          </cell>
        </row>
        <row r="6810">
          <cell r="C6810">
            <v>79630</v>
          </cell>
          <cell r="D6810" t="str">
            <v>COLA PARA PVC</v>
          </cell>
          <cell r="E6810" t="str">
            <v>Kg</v>
          </cell>
          <cell r="F6810">
            <v>94.4</v>
          </cell>
          <cell r="G6810">
            <v>6.0000000000000001E-3</v>
          </cell>
          <cell r="I6810">
            <v>0.56640000000000001</v>
          </cell>
        </row>
        <row r="6811">
          <cell r="C6811">
            <v>79659</v>
          </cell>
          <cell r="D6811" t="str">
            <v>SOLUÇÃO LIMPADORA PARA PVC</v>
          </cell>
          <cell r="E6811" t="str">
            <v>L</v>
          </cell>
          <cell r="F6811">
            <v>48.79</v>
          </cell>
          <cell r="G6811">
            <v>6.0000000000000001E-3</v>
          </cell>
          <cell r="I6811">
            <v>0.29270000000000002</v>
          </cell>
        </row>
        <row r="6812">
          <cell r="A6812">
            <v>100467</v>
          </cell>
          <cell r="B6812" t="str">
            <v>TUBO DE PVC RÍGIDO, SOLDÁVEL (LINHA ÁGUA) - 75MM (2 1/2")</v>
          </cell>
          <cell r="H6812" t="str">
            <v>M</v>
          </cell>
          <cell r="J6812">
            <v>111.21</v>
          </cell>
        </row>
        <row r="6813">
          <cell r="C6813">
            <v>2035</v>
          </cell>
          <cell r="D6813" t="str">
            <v>ENCANADOR (SGSP)</v>
          </cell>
          <cell r="E6813" t="str">
            <v>H</v>
          </cell>
          <cell r="F6813">
            <v>24.15</v>
          </cell>
          <cell r="G6813">
            <v>0.9</v>
          </cell>
          <cell r="I6813">
            <v>21.740200000000002</v>
          </cell>
        </row>
        <row r="6814">
          <cell r="C6814">
            <v>2036</v>
          </cell>
          <cell r="D6814" t="str">
            <v>AJUDANTE DE ENCANADOR (SGSP)</v>
          </cell>
          <cell r="E6814" t="str">
            <v>H</v>
          </cell>
          <cell r="F6814">
            <v>19.559999999999999</v>
          </cell>
          <cell r="G6814">
            <v>0.9</v>
          </cell>
          <cell r="I6814">
            <v>17.610299999999999</v>
          </cell>
        </row>
        <row r="6815">
          <cell r="C6815">
            <v>37530</v>
          </cell>
          <cell r="D6815" t="str">
            <v>LIXA D'ÁGUA - N. 80  E  N. 320</v>
          </cell>
          <cell r="E6815" t="str">
            <v>Un</v>
          </cell>
          <cell r="F6815">
            <v>1.51</v>
          </cell>
          <cell r="G6815">
            <v>0.1</v>
          </cell>
          <cell r="I6815">
            <v>0.151</v>
          </cell>
        </row>
        <row r="6816">
          <cell r="C6816">
            <v>72416</v>
          </cell>
          <cell r="D6816" t="str">
            <v>TUBO PVC RÍGIDO SOLDÁVEL PARA ÁGUA - 75MM</v>
          </cell>
          <cell r="E6816" t="str">
            <v>M</v>
          </cell>
          <cell r="F6816">
            <v>50.47</v>
          </cell>
          <cell r="G6816">
            <v>1.4</v>
          </cell>
          <cell r="I6816">
            <v>70.658000000000001</v>
          </cell>
        </row>
        <row r="6817">
          <cell r="C6817">
            <v>79630</v>
          </cell>
          <cell r="D6817" t="str">
            <v>COLA PARA PVC</v>
          </cell>
          <cell r="E6817" t="str">
            <v>Kg</v>
          </cell>
          <cell r="F6817">
            <v>94.4</v>
          </cell>
          <cell r="G6817">
            <v>7.4999999999999997E-3</v>
          </cell>
          <cell r="I6817">
            <v>0.70799999999999996</v>
          </cell>
        </row>
        <row r="6818">
          <cell r="C6818">
            <v>79659</v>
          </cell>
          <cell r="D6818" t="str">
            <v>SOLUÇÃO LIMPADORA PARA PVC</v>
          </cell>
          <cell r="E6818" t="str">
            <v>L</v>
          </cell>
          <cell r="F6818">
            <v>48.79</v>
          </cell>
          <cell r="G6818">
            <v>7.0000000000000001E-3</v>
          </cell>
          <cell r="I6818">
            <v>0.34150000000000003</v>
          </cell>
        </row>
        <row r="6819">
          <cell r="A6819">
            <v>100468</v>
          </cell>
          <cell r="B6819" t="str">
            <v>TUBO DE PVC RÍGIDO, SOLDÁVEL (LINHA ÁGUA) - 85MM (3")</v>
          </cell>
          <cell r="H6819" t="str">
            <v>M</v>
          </cell>
          <cell r="J6819">
            <v>133.01</v>
          </cell>
        </row>
        <row r="6820">
          <cell r="C6820">
            <v>2035</v>
          </cell>
          <cell r="D6820" t="str">
            <v>ENCANADOR (SGSP)</v>
          </cell>
          <cell r="E6820" t="str">
            <v>H</v>
          </cell>
          <cell r="F6820">
            <v>24.15</v>
          </cell>
          <cell r="G6820">
            <v>1</v>
          </cell>
          <cell r="I6820">
            <v>24.155799999999999</v>
          </cell>
        </row>
        <row r="6821">
          <cell r="C6821">
            <v>2036</v>
          </cell>
          <cell r="D6821" t="str">
            <v>AJUDANTE DE ENCANADOR (SGSP)</v>
          </cell>
          <cell r="E6821" t="str">
            <v>H</v>
          </cell>
          <cell r="F6821">
            <v>19.559999999999999</v>
          </cell>
          <cell r="G6821">
            <v>1</v>
          </cell>
          <cell r="I6821">
            <v>19.567</v>
          </cell>
        </row>
        <row r="6822">
          <cell r="C6822">
            <v>37530</v>
          </cell>
          <cell r="D6822" t="str">
            <v>LIXA D'ÁGUA - N. 80  E  N. 320</v>
          </cell>
          <cell r="E6822" t="str">
            <v>Un</v>
          </cell>
          <cell r="F6822">
            <v>1.51</v>
          </cell>
          <cell r="G6822">
            <v>0.11</v>
          </cell>
          <cell r="I6822">
            <v>0.1661</v>
          </cell>
        </row>
        <row r="6823">
          <cell r="C6823">
            <v>72417</v>
          </cell>
          <cell r="D6823" t="str">
            <v>TUBO PVC RÍGIDO SOLDÁVEL PARA ÁGUA - 85MM</v>
          </cell>
          <cell r="E6823" t="str">
            <v>M</v>
          </cell>
          <cell r="F6823">
            <v>67.489999999999995</v>
          </cell>
          <cell r="G6823">
            <v>1.3</v>
          </cell>
          <cell r="I6823">
            <v>87.736999999999995</v>
          </cell>
        </row>
        <row r="6824">
          <cell r="C6824">
            <v>79630</v>
          </cell>
          <cell r="D6824" t="str">
            <v>COLA PARA PVC</v>
          </cell>
          <cell r="E6824" t="str">
            <v>Kg</v>
          </cell>
          <cell r="F6824">
            <v>94.4</v>
          </cell>
          <cell r="G6824">
            <v>0.01</v>
          </cell>
          <cell r="I6824">
            <v>0.94399999999999995</v>
          </cell>
        </row>
        <row r="6825">
          <cell r="C6825">
            <v>79659</v>
          </cell>
          <cell r="D6825" t="str">
            <v>SOLUÇÃO LIMPADORA PARA PVC</v>
          </cell>
          <cell r="E6825" t="str">
            <v>L</v>
          </cell>
          <cell r="F6825">
            <v>48.79</v>
          </cell>
          <cell r="G6825">
            <v>8.9999999999999993E-3</v>
          </cell>
          <cell r="I6825">
            <v>0.43909999999999999</v>
          </cell>
        </row>
        <row r="6826">
          <cell r="A6826">
            <v>100469</v>
          </cell>
          <cell r="B6826" t="str">
            <v>TUBO DE PVC RÍGIDO, SOLDÁVEL (LINHA ÁGUA) - 110MM (4")</v>
          </cell>
          <cell r="H6826" t="str">
            <v>M</v>
          </cell>
          <cell r="J6826">
            <v>171.82</v>
          </cell>
        </row>
        <row r="6827">
          <cell r="C6827">
            <v>2035</v>
          </cell>
          <cell r="D6827" t="str">
            <v>ENCANADOR (SGSP)</v>
          </cell>
          <cell r="E6827" t="str">
            <v>H</v>
          </cell>
          <cell r="F6827">
            <v>24.15</v>
          </cell>
          <cell r="G6827">
            <v>1.1000000000000001</v>
          </cell>
          <cell r="I6827">
            <v>26.571400000000001</v>
          </cell>
        </row>
        <row r="6828">
          <cell r="C6828">
            <v>2036</v>
          </cell>
          <cell r="D6828" t="str">
            <v>AJUDANTE DE ENCANADOR (SGSP)</v>
          </cell>
          <cell r="E6828" t="str">
            <v>H</v>
          </cell>
          <cell r="F6828">
            <v>19.559999999999999</v>
          </cell>
          <cell r="G6828">
            <v>1.1000000000000001</v>
          </cell>
          <cell r="I6828">
            <v>21.523700000000002</v>
          </cell>
        </row>
        <row r="6829">
          <cell r="C6829">
            <v>37530</v>
          </cell>
          <cell r="D6829" t="str">
            <v>LIXA D'ÁGUA - N. 80  E  N. 320</v>
          </cell>
          <cell r="E6829" t="str">
            <v>Un</v>
          </cell>
          <cell r="F6829">
            <v>1.51</v>
          </cell>
          <cell r="G6829">
            <v>0.12</v>
          </cell>
          <cell r="I6829">
            <v>0.1812</v>
          </cell>
        </row>
        <row r="6830">
          <cell r="C6830">
            <v>72418</v>
          </cell>
          <cell r="D6830" t="str">
            <v>TUBO PVC RÍGIDO SOLDÁVEL PARA ÁGUA - 110MM</v>
          </cell>
          <cell r="E6830" t="str">
            <v>M</v>
          </cell>
          <cell r="F6830">
            <v>93.05</v>
          </cell>
          <cell r="G6830">
            <v>1.3</v>
          </cell>
          <cell r="I6830">
            <v>120.965</v>
          </cell>
        </row>
        <row r="6831">
          <cell r="C6831">
            <v>79630</v>
          </cell>
          <cell r="D6831" t="str">
            <v>COLA PARA PVC</v>
          </cell>
          <cell r="E6831" t="str">
            <v>Kg</v>
          </cell>
          <cell r="F6831">
            <v>94.4</v>
          </cell>
          <cell r="G6831">
            <v>1.7999999999999999E-2</v>
          </cell>
          <cell r="I6831">
            <v>1.6992</v>
          </cell>
        </row>
        <row r="6832">
          <cell r="C6832">
            <v>79659</v>
          </cell>
          <cell r="D6832" t="str">
            <v>SOLUÇÃO LIMPADORA PARA PVC</v>
          </cell>
          <cell r="E6832" t="str">
            <v>L</v>
          </cell>
          <cell r="F6832">
            <v>48.79</v>
          </cell>
          <cell r="G6832">
            <v>1.7999999999999999E-2</v>
          </cell>
          <cell r="I6832">
            <v>0.87819999999999998</v>
          </cell>
        </row>
        <row r="6833">
          <cell r="A6833">
            <v>100498</v>
          </cell>
          <cell r="B6833" t="str">
            <v>ENVELOPAMENTO DE TUBULAÇÃO ENTERRADA, COM CONCRETO</v>
          </cell>
          <cell r="H6833" t="str">
            <v>M</v>
          </cell>
          <cell r="J6833">
            <v>32.39</v>
          </cell>
        </row>
        <row r="6834">
          <cell r="C6834">
            <v>2020</v>
          </cell>
          <cell r="D6834" t="str">
            <v>PEDREIRO (SGSP)</v>
          </cell>
          <cell r="E6834" t="str">
            <v>H</v>
          </cell>
          <cell r="F6834">
            <v>24.28</v>
          </cell>
          <cell r="G6834">
            <v>0.23</v>
          </cell>
          <cell r="I6834">
            <v>5.5853999999999999</v>
          </cell>
        </row>
        <row r="6835">
          <cell r="C6835">
            <v>2099</v>
          </cell>
          <cell r="D6835" t="str">
            <v>SERVENTE (SGSP)</v>
          </cell>
          <cell r="E6835" t="str">
            <v>H</v>
          </cell>
          <cell r="F6835">
            <v>19.59</v>
          </cell>
          <cell r="G6835">
            <v>0.75</v>
          </cell>
          <cell r="I6835">
            <v>14.694599999999999</v>
          </cell>
        </row>
        <row r="6836">
          <cell r="C6836">
            <v>10601</v>
          </cell>
          <cell r="D6836" t="str">
            <v>CONCRETO FCK=5MPA C/ BRITA 2</v>
          </cell>
          <cell r="E6836" t="str">
            <v>M3</v>
          </cell>
          <cell r="F6836">
            <v>237.42</v>
          </cell>
          <cell r="G6836">
            <v>5.0999999999999997E-2</v>
          </cell>
          <cell r="I6836">
            <v>12.1084</v>
          </cell>
        </row>
        <row r="6837">
          <cell r="A6837">
            <v>100502</v>
          </cell>
          <cell r="B6837" t="str">
            <v>REGISTRO DE GAVETA, METAL AMARELO - 3/4"</v>
          </cell>
          <cell r="H6837" t="str">
            <v>UN</v>
          </cell>
          <cell r="J6837">
            <v>69.12</v>
          </cell>
        </row>
        <row r="6838">
          <cell r="C6838">
            <v>2035</v>
          </cell>
          <cell r="D6838" t="str">
            <v>ENCANADOR (SGSP)</v>
          </cell>
          <cell r="E6838" t="str">
            <v>H</v>
          </cell>
          <cell r="F6838">
            <v>24.15</v>
          </cell>
          <cell r="G6838">
            <v>0.54</v>
          </cell>
          <cell r="I6838">
            <v>13.0441</v>
          </cell>
        </row>
        <row r="6839">
          <cell r="C6839">
            <v>2036</v>
          </cell>
          <cell r="D6839" t="str">
            <v>AJUDANTE DE ENCANADOR (SGSP)</v>
          </cell>
          <cell r="E6839" t="str">
            <v>H</v>
          </cell>
          <cell r="F6839">
            <v>19.559999999999999</v>
          </cell>
          <cell r="G6839">
            <v>0.54</v>
          </cell>
          <cell r="I6839">
            <v>10.5661</v>
          </cell>
        </row>
        <row r="6840">
          <cell r="C6840">
            <v>74402</v>
          </cell>
          <cell r="D6840" t="str">
            <v>REGISTRO HIDRÁULICO DE BRONZE TIPO GAVETA BRUTO - 3/4"</v>
          </cell>
          <cell r="E6840" t="str">
            <v>Un</v>
          </cell>
          <cell r="F6840">
            <v>45.43</v>
          </cell>
          <cell r="G6840">
            <v>1</v>
          </cell>
          <cell r="I6840">
            <v>45.43</v>
          </cell>
        </row>
        <row r="6841">
          <cell r="C6841">
            <v>79640</v>
          </cell>
          <cell r="D6841" t="str">
            <v>FITA DE TEFLON - 3/4"</v>
          </cell>
          <cell r="E6841" t="str">
            <v>M</v>
          </cell>
          <cell r="F6841">
            <v>0.21</v>
          </cell>
          <cell r="G6841">
            <v>0.36</v>
          </cell>
          <cell r="I6841">
            <v>7.5600000000000001E-2</v>
          </cell>
        </row>
        <row r="6842">
          <cell r="A6842">
            <v>100503</v>
          </cell>
          <cell r="B6842" t="str">
            <v>REGISTRO DE GAVETA, METAL AMARELO - 1"</v>
          </cell>
          <cell r="H6842" t="str">
            <v>UN</v>
          </cell>
          <cell r="J6842">
            <v>80.11</v>
          </cell>
        </row>
        <row r="6843">
          <cell r="C6843">
            <v>2035</v>
          </cell>
          <cell r="D6843" t="str">
            <v>ENCANADOR (SGSP)</v>
          </cell>
          <cell r="E6843" t="str">
            <v>H</v>
          </cell>
          <cell r="F6843">
            <v>24.15</v>
          </cell>
          <cell r="G6843">
            <v>0.54</v>
          </cell>
          <cell r="I6843">
            <v>13.0441</v>
          </cell>
        </row>
        <row r="6844">
          <cell r="C6844">
            <v>2036</v>
          </cell>
          <cell r="D6844" t="str">
            <v>AJUDANTE DE ENCANADOR (SGSP)</v>
          </cell>
          <cell r="E6844" t="str">
            <v>H</v>
          </cell>
          <cell r="F6844">
            <v>19.559999999999999</v>
          </cell>
          <cell r="G6844">
            <v>0.54</v>
          </cell>
          <cell r="I6844">
            <v>10.5661</v>
          </cell>
        </row>
        <row r="6845">
          <cell r="C6845">
            <v>74403</v>
          </cell>
          <cell r="D6845" t="str">
            <v>REGISTRO HIDRÁULICO DE BRONZE TIPO GAVETA BRUTO - 1 "</v>
          </cell>
          <cell r="E6845" t="str">
            <v>Un</v>
          </cell>
          <cell r="F6845">
            <v>56.4</v>
          </cell>
          <cell r="G6845">
            <v>1</v>
          </cell>
          <cell r="I6845">
            <v>56.4</v>
          </cell>
        </row>
        <row r="6846">
          <cell r="C6846">
            <v>79640</v>
          </cell>
          <cell r="D6846" t="str">
            <v>FITA DE TEFLON - 3/4"</v>
          </cell>
          <cell r="E6846" t="str">
            <v>M</v>
          </cell>
          <cell r="F6846">
            <v>0.21</v>
          </cell>
          <cell r="G6846">
            <v>0.48</v>
          </cell>
          <cell r="I6846">
            <v>0.1008</v>
          </cell>
        </row>
        <row r="6847">
          <cell r="A6847">
            <v>100504</v>
          </cell>
          <cell r="B6847" t="str">
            <v>REGISTRO DE GAVETA, METAL AMARELO - 1 1/4"</v>
          </cell>
          <cell r="H6847" t="str">
            <v>UN</v>
          </cell>
          <cell r="J6847">
            <v>116.64</v>
          </cell>
        </row>
        <row r="6848">
          <cell r="C6848">
            <v>2035</v>
          </cell>
          <cell r="D6848" t="str">
            <v>ENCANADOR (SGSP)</v>
          </cell>
          <cell r="E6848" t="str">
            <v>H</v>
          </cell>
          <cell r="F6848">
            <v>24.15</v>
          </cell>
          <cell r="G6848">
            <v>0.85</v>
          </cell>
          <cell r="I6848">
            <v>20.532399999999999</v>
          </cell>
        </row>
        <row r="6849">
          <cell r="C6849">
            <v>2036</v>
          </cell>
          <cell r="D6849" t="str">
            <v>AJUDANTE DE ENCANADOR (SGSP)</v>
          </cell>
          <cell r="E6849" t="str">
            <v>H</v>
          </cell>
          <cell r="F6849">
            <v>19.559999999999999</v>
          </cell>
          <cell r="G6849">
            <v>0.85</v>
          </cell>
          <cell r="I6849">
            <v>16.631900000000002</v>
          </cell>
        </row>
        <row r="6850">
          <cell r="C6850">
            <v>74404</v>
          </cell>
          <cell r="D6850" t="str">
            <v>REGISTRO HIDRÁULICO DE BRONZE TIPO GAVETA BRUTO - 1.1/4"</v>
          </cell>
          <cell r="E6850" t="str">
            <v>Un</v>
          </cell>
          <cell r="F6850">
            <v>79.349999999999994</v>
          </cell>
          <cell r="G6850">
            <v>1</v>
          </cell>
          <cell r="I6850">
            <v>79.349999999999994</v>
          </cell>
        </row>
        <row r="6851">
          <cell r="C6851">
            <v>79640</v>
          </cell>
          <cell r="D6851" t="str">
            <v>FITA DE TEFLON - 3/4"</v>
          </cell>
          <cell r="E6851" t="str">
            <v>M</v>
          </cell>
          <cell r="F6851">
            <v>0.21</v>
          </cell>
          <cell r="G6851">
            <v>0.6</v>
          </cell>
          <cell r="I6851">
            <v>0.126</v>
          </cell>
        </row>
        <row r="6852">
          <cell r="A6852">
            <v>100505</v>
          </cell>
          <cell r="B6852" t="str">
            <v>REGISTRO DE GAVETA, METAL AMARELO - 1 1/2"</v>
          </cell>
          <cell r="H6852" t="str">
            <v>UN</v>
          </cell>
          <cell r="J6852">
            <v>130.84</v>
          </cell>
        </row>
        <row r="6853">
          <cell r="C6853">
            <v>2035</v>
          </cell>
          <cell r="D6853" t="str">
            <v>ENCANADOR (SGSP)</v>
          </cell>
          <cell r="E6853" t="str">
            <v>H</v>
          </cell>
          <cell r="F6853">
            <v>24.15</v>
          </cell>
          <cell r="G6853">
            <v>0.85</v>
          </cell>
          <cell r="I6853">
            <v>20.532399999999999</v>
          </cell>
        </row>
        <row r="6854">
          <cell r="C6854">
            <v>2036</v>
          </cell>
          <cell r="D6854" t="str">
            <v>AJUDANTE DE ENCANADOR (SGSP)</v>
          </cell>
          <cell r="E6854" t="str">
            <v>H</v>
          </cell>
          <cell r="F6854">
            <v>19.559999999999999</v>
          </cell>
          <cell r="G6854">
            <v>0.85</v>
          </cell>
          <cell r="I6854">
            <v>16.631900000000002</v>
          </cell>
        </row>
        <row r="6855">
          <cell r="C6855">
            <v>74405</v>
          </cell>
          <cell r="D6855" t="str">
            <v>REGISTRO HIDRÁULICO DE BRONZE TIPO GAVETA BRUTO - 1.1/2"</v>
          </cell>
          <cell r="E6855" t="str">
            <v>Un</v>
          </cell>
          <cell r="F6855">
            <v>93.52</v>
          </cell>
          <cell r="G6855">
            <v>1</v>
          </cell>
          <cell r="I6855">
            <v>93.52</v>
          </cell>
        </row>
        <row r="6856">
          <cell r="C6856">
            <v>79640</v>
          </cell>
          <cell r="D6856" t="str">
            <v>FITA DE TEFLON - 3/4"</v>
          </cell>
          <cell r="E6856" t="str">
            <v>M</v>
          </cell>
          <cell r="F6856">
            <v>0.21</v>
          </cell>
          <cell r="G6856">
            <v>0.72</v>
          </cell>
          <cell r="I6856">
            <v>0.1512</v>
          </cell>
        </row>
        <row r="6857">
          <cell r="A6857">
            <v>100506</v>
          </cell>
          <cell r="B6857" t="str">
            <v>REGISTRO DE GAVETA, METAL AMARELO - 2"</v>
          </cell>
          <cell r="H6857" t="str">
            <v>UN</v>
          </cell>
          <cell r="J6857">
            <v>173.04</v>
          </cell>
        </row>
        <row r="6858">
          <cell r="C6858">
            <v>2035</v>
          </cell>
          <cell r="D6858" t="str">
            <v>ENCANADOR (SGSP)</v>
          </cell>
          <cell r="E6858" t="str">
            <v>H</v>
          </cell>
          <cell r="F6858">
            <v>24.15</v>
          </cell>
          <cell r="G6858">
            <v>0.85</v>
          </cell>
          <cell r="I6858">
            <v>20.532399999999999</v>
          </cell>
        </row>
        <row r="6859">
          <cell r="C6859">
            <v>2036</v>
          </cell>
          <cell r="D6859" t="str">
            <v>AJUDANTE DE ENCANADOR (SGSP)</v>
          </cell>
          <cell r="E6859" t="str">
            <v>H</v>
          </cell>
          <cell r="F6859">
            <v>19.559999999999999</v>
          </cell>
          <cell r="G6859">
            <v>0.85</v>
          </cell>
          <cell r="I6859">
            <v>16.631900000000002</v>
          </cell>
        </row>
        <row r="6860">
          <cell r="C6860">
            <v>74406</v>
          </cell>
          <cell r="D6860" t="str">
            <v>REGISTRO HIDRÁULICO DE BRONZE TIPO GAVETA BRUTO - 2"</v>
          </cell>
          <cell r="E6860" t="str">
            <v>Un</v>
          </cell>
          <cell r="F6860">
            <v>135.66999999999999</v>
          </cell>
          <cell r="G6860">
            <v>1</v>
          </cell>
          <cell r="I6860">
            <v>135.66999999999999</v>
          </cell>
        </row>
        <row r="6861">
          <cell r="C6861">
            <v>79640</v>
          </cell>
          <cell r="D6861" t="str">
            <v>FITA DE TEFLON - 3/4"</v>
          </cell>
          <cell r="E6861" t="str">
            <v>M</v>
          </cell>
          <cell r="F6861">
            <v>0.21</v>
          </cell>
          <cell r="G6861">
            <v>0.96</v>
          </cell>
          <cell r="I6861">
            <v>0.2016</v>
          </cell>
        </row>
        <row r="6862">
          <cell r="A6862">
            <v>100507</v>
          </cell>
          <cell r="B6862" t="str">
            <v>REGISTRO DE GAVETA, METAL AMARELO - 2 1/2"</v>
          </cell>
          <cell r="H6862" t="str">
            <v>UN</v>
          </cell>
          <cell r="J6862">
            <v>374.47</v>
          </cell>
        </row>
        <row r="6863">
          <cell r="C6863">
            <v>2035</v>
          </cell>
          <cell r="D6863" t="str">
            <v>ENCANADOR (SGSP)</v>
          </cell>
          <cell r="E6863" t="str">
            <v>H</v>
          </cell>
          <cell r="F6863">
            <v>24.15</v>
          </cell>
          <cell r="G6863">
            <v>1.1499999999999999</v>
          </cell>
          <cell r="I6863">
            <v>27.779199999999999</v>
          </cell>
        </row>
        <row r="6864">
          <cell r="C6864">
            <v>2036</v>
          </cell>
          <cell r="D6864" t="str">
            <v>AJUDANTE DE ENCANADOR (SGSP)</v>
          </cell>
          <cell r="E6864" t="str">
            <v>H</v>
          </cell>
          <cell r="F6864">
            <v>19.559999999999999</v>
          </cell>
          <cell r="G6864">
            <v>1.1499999999999999</v>
          </cell>
          <cell r="I6864">
            <v>22.501999999999999</v>
          </cell>
        </row>
        <row r="6865">
          <cell r="C6865">
            <v>74407</v>
          </cell>
          <cell r="D6865" t="str">
            <v>REGISTRO HIDRÁULICO DE BRONZE TIPO GAVETA BRUTO - 2.1/2"</v>
          </cell>
          <cell r="E6865" t="str">
            <v>Un</v>
          </cell>
          <cell r="F6865">
            <v>323.83999999999997</v>
          </cell>
          <cell r="G6865">
            <v>1</v>
          </cell>
          <cell r="I6865">
            <v>323.83999999999997</v>
          </cell>
        </row>
        <row r="6866">
          <cell r="C6866">
            <v>79641</v>
          </cell>
          <cell r="D6866" t="str">
            <v>FITA DE TEFLON - 1"</v>
          </cell>
          <cell r="E6866" t="str">
            <v>M</v>
          </cell>
          <cell r="F6866">
            <v>0.28999999999999998</v>
          </cell>
          <cell r="G6866">
            <v>1.2</v>
          </cell>
          <cell r="I6866">
            <v>0.34799999999999998</v>
          </cell>
        </row>
        <row r="6867">
          <cell r="A6867">
            <v>100508</v>
          </cell>
          <cell r="B6867" t="str">
            <v>REGISTRO DE GAVETA, METAL AMARELO - 3"</v>
          </cell>
          <cell r="H6867" t="str">
            <v>UN</v>
          </cell>
          <cell r="J6867">
            <v>548.24</v>
          </cell>
        </row>
        <row r="6868">
          <cell r="C6868">
            <v>2035</v>
          </cell>
          <cell r="D6868" t="str">
            <v>ENCANADOR (SGSP)</v>
          </cell>
          <cell r="E6868" t="str">
            <v>H</v>
          </cell>
          <cell r="F6868">
            <v>24.15</v>
          </cell>
          <cell r="G6868">
            <v>1.1499999999999999</v>
          </cell>
          <cell r="I6868">
            <v>27.779199999999999</v>
          </cell>
        </row>
        <row r="6869">
          <cell r="C6869">
            <v>2036</v>
          </cell>
          <cell r="D6869" t="str">
            <v>AJUDANTE DE ENCANADOR (SGSP)</v>
          </cell>
          <cell r="E6869" t="str">
            <v>H</v>
          </cell>
          <cell r="F6869">
            <v>19.559999999999999</v>
          </cell>
          <cell r="G6869">
            <v>1.1499999999999999</v>
          </cell>
          <cell r="I6869">
            <v>22.501999999999999</v>
          </cell>
        </row>
        <row r="6870">
          <cell r="C6870">
            <v>74408</v>
          </cell>
          <cell r="D6870" t="str">
            <v>REGISTRO HIDRÁULICO DE BRONZE TIPO GAVETA BRUTO - 3"</v>
          </cell>
          <cell r="E6870" t="str">
            <v>Un</v>
          </cell>
          <cell r="F6870">
            <v>497.54</v>
          </cell>
          <cell r="G6870">
            <v>1</v>
          </cell>
          <cell r="I6870">
            <v>497.54</v>
          </cell>
        </row>
        <row r="6871">
          <cell r="C6871">
            <v>79641</v>
          </cell>
          <cell r="D6871" t="str">
            <v>FITA DE TEFLON - 1"</v>
          </cell>
          <cell r="E6871" t="str">
            <v>M</v>
          </cell>
          <cell r="F6871">
            <v>0.28999999999999998</v>
          </cell>
          <cell r="G6871">
            <v>1.44</v>
          </cell>
          <cell r="I6871">
            <v>0.41760000000000003</v>
          </cell>
        </row>
        <row r="6872">
          <cell r="A6872">
            <v>100509</v>
          </cell>
          <cell r="B6872" t="str">
            <v>REGISTRO DE GAVETA, METAL AMARELO - 4"</v>
          </cell>
          <cell r="H6872" t="str">
            <v>UN</v>
          </cell>
          <cell r="J6872">
            <v>907.55</v>
          </cell>
        </row>
        <row r="6873">
          <cell r="C6873">
            <v>2035</v>
          </cell>
          <cell r="D6873" t="str">
            <v>ENCANADOR (SGSP)</v>
          </cell>
          <cell r="E6873" t="str">
            <v>H</v>
          </cell>
          <cell r="F6873">
            <v>24.15</v>
          </cell>
          <cell r="G6873">
            <v>1.48</v>
          </cell>
          <cell r="I6873">
            <v>35.750599999999999</v>
          </cell>
        </row>
        <row r="6874">
          <cell r="C6874">
            <v>2036</v>
          </cell>
          <cell r="D6874" t="str">
            <v>AJUDANTE DE ENCANADOR (SGSP)</v>
          </cell>
          <cell r="E6874" t="str">
            <v>H</v>
          </cell>
          <cell r="F6874">
            <v>19.559999999999999</v>
          </cell>
          <cell r="G6874">
            <v>1.48</v>
          </cell>
          <cell r="I6874">
            <v>28.959099999999999</v>
          </cell>
        </row>
        <row r="6875">
          <cell r="C6875">
            <v>74410</v>
          </cell>
          <cell r="D6875" t="str">
            <v>REGISTRO HIDRÁULICO DE BRONZE TIPO GAVETA BRUTO - 4"</v>
          </cell>
          <cell r="E6875" t="str">
            <v>Un</v>
          </cell>
          <cell r="F6875">
            <v>842.28</v>
          </cell>
          <cell r="G6875">
            <v>1</v>
          </cell>
          <cell r="I6875">
            <v>842.28</v>
          </cell>
        </row>
        <row r="6876">
          <cell r="C6876">
            <v>79641</v>
          </cell>
          <cell r="D6876" t="str">
            <v>FITA DE TEFLON - 1"</v>
          </cell>
          <cell r="E6876" t="str">
            <v>M</v>
          </cell>
          <cell r="F6876">
            <v>0.28999999999999998</v>
          </cell>
          <cell r="G6876">
            <v>1.92</v>
          </cell>
          <cell r="I6876">
            <v>0.55679999999999996</v>
          </cell>
        </row>
        <row r="6877">
          <cell r="A6877">
            <v>100531</v>
          </cell>
          <cell r="B6877" t="str">
            <v>REGISTRO DE GAVETA, METAL CROMADO - 3/4"</v>
          </cell>
          <cell r="H6877" t="str">
            <v>UN</v>
          </cell>
          <cell r="J6877">
            <v>113.16</v>
          </cell>
        </row>
        <row r="6878">
          <cell r="C6878">
            <v>2035</v>
          </cell>
          <cell r="D6878" t="str">
            <v>ENCANADOR (SGSP)</v>
          </cell>
          <cell r="E6878" t="str">
            <v>H</v>
          </cell>
          <cell r="F6878">
            <v>24.15</v>
          </cell>
          <cell r="G6878">
            <v>0.54</v>
          </cell>
          <cell r="I6878">
            <v>13.0441</v>
          </cell>
        </row>
        <row r="6879">
          <cell r="C6879">
            <v>2036</v>
          </cell>
          <cell r="D6879" t="str">
            <v>AJUDANTE DE ENCANADOR (SGSP)</v>
          </cell>
          <cell r="E6879" t="str">
            <v>H</v>
          </cell>
          <cell r="F6879">
            <v>19.559999999999999</v>
          </cell>
          <cell r="G6879">
            <v>0.54</v>
          </cell>
          <cell r="I6879">
            <v>10.5661</v>
          </cell>
        </row>
        <row r="6880">
          <cell r="C6880">
            <v>74422</v>
          </cell>
          <cell r="D6880" t="str">
            <v>REGISTRO HIDRÁULICO DE BRONZE TIPO GAVETA CROMADO COMPLETO - 3/4"</v>
          </cell>
          <cell r="E6880" t="str">
            <v>Un</v>
          </cell>
          <cell r="F6880">
            <v>89.47</v>
          </cell>
          <cell r="G6880">
            <v>1</v>
          </cell>
          <cell r="I6880">
            <v>89.47</v>
          </cell>
        </row>
        <row r="6881">
          <cell r="C6881">
            <v>79640</v>
          </cell>
          <cell r="D6881" t="str">
            <v>FITA DE TEFLON - 3/4"</v>
          </cell>
          <cell r="E6881" t="str">
            <v>M</v>
          </cell>
          <cell r="F6881">
            <v>0.21</v>
          </cell>
          <cell r="G6881">
            <v>0.36</v>
          </cell>
          <cell r="I6881">
            <v>7.5600000000000001E-2</v>
          </cell>
        </row>
        <row r="6882">
          <cell r="A6882">
            <v>100532</v>
          </cell>
          <cell r="B6882" t="str">
            <v>REGISTRO DE GAVETA, METAL CROMADO - 1"</v>
          </cell>
          <cell r="H6882" t="str">
            <v>UN</v>
          </cell>
          <cell r="J6882">
            <v>129.57</v>
          </cell>
        </row>
        <row r="6883">
          <cell r="C6883">
            <v>2035</v>
          </cell>
          <cell r="D6883" t="str">
            <v>ENCANADOR (SGSP)</v>
          </cell>
          <cell r="E6883" t="str">
            <v>H</v>
          </cell>
          <cell r="F6883">
            <v>24.15</v>
          </cell>
          <cell r="G6883">
            <v>0.54</v>
          </cell>
          <cell r="I6883">
            <v>13.0441</v>
          </cell>
        </row>
        <row r="6884">
          <cell r="C6884">
            <v>2036</v>
          </cell>
          <cell r="D6884" t="str">
            <v>AJUDANTE DE ENCANADOR (SGSP)</v>
          </cell>
          <cell r="E6884" t="str">
            <v>H</v>
          </cell>
          <cell r="F6884">
            <v>19.559999999999999</v>
          </cell>
          <cell r="G6884">
            <v>0.54</v>
          </cell>
          <cell r="I6884">
            <v>10.5661</v>
          </cell>
        </row>
        <row r="6885">
          <cell r="C6885">
            <v>74423</v>
          </cell>
          <cell r="D6885" t="str">
            <v>REGISTRO HIDRÁULICO DE BRONZE TIPO GAVETA CROMADO COMPLETO - 1"</v>
          </cell>
          <cell r="E6885" t="str">
            <v>Un</v>
          </cell>
          <cell r="F6885">
            <v>105.86</v>
          </cell>
          <cell r="G6885">
            <v>1</v>
          </cell>
          <cell r="I6885">
            <v>105.86</v>
          </cell>
        </row>
        <row r="6886">
          <cell r="C6886">
            <v>79640</v>
          </cell>
          <cell r="D6886" t="str">
            <v>FITA DE TEFLON - 3/4"</v>
          </cell>
          <cell r="E6886" t="str">
            <v>M</v>
          </cell>
          <cell r="F6886">
            <v>0.21</v>
          </cell>
          <cell r="G6886">
            <v>0.48</v>
          </cell>
          <cell r="I6886">
            <v>0.1008</v>
          </cell>
        </row>
        <row r="6887">
          <cell r="A6887">
            <v>100533</v>
          </cell>
          <cell r="B6887" t="str">
            <v>REGISTRO DE GAVETA, METAL CROMADO - 1 1/4"</v>
          </cell>
          <cell r="H6887" t="str">
            <v>UN</v>
          </cell>
          <cell r="J6887">
            <v>172.85</v>
          </cell>
        </row>
        <row r="6888">
          <cell r="C6888">
            <v>2035</v>
          </cell>
          <cell r="D6888" t="str">
            <v>ENCANADOR (SGSP)</v>
          </cell>
          <cell r="E6888" t="str">
            <v>H</v>
          </cell>
          <cell r="F6888">
            <v>24.15</v>
          </cell>
          <cell r="G6888">
            <v>0.85</v>
          </cell>
          <cell r="I6888">
            <v>20.532399999999999</v>
          </cell>
        </row>
        <row r="6889">
          <cell r="C6889">
            <v>2036</v>
          </cell>
          <cell r="D6889" t="str">
            <v>AJUDANTE DE ENCANADOR (SGSP)</v>
          </cell>
          <cell r="E6889" t="str">
            <v>H</v>
          </cell>
          <cell r="F6889">
            <v>19.559999999999999</v>
          </cell>
          <cell r="G6889">
            <v>0.85</v>
          </cell>
          <cell r="I6889">
            <v>16.631900000000002</v>
          </cell>
        </row>
        <row r="6890">
          <cell r="C6890">
            <v>74424</v>
          </cell>
          <cell r="D6890" t="str">
            <v>REGISTRO HIDRÁULICO DE BRONZE TIPO GAVETA CROMADO COMPLETO - 1.1/4"</v>
          </cell>
          <cell r="E6890" t="str">
            <v>Un</v>
          </cell>
          <cell r="F6890">
            <v>135.56</v>
          </cell>
          <cell r="G6890">
            <v>1</v>
          </cell>
          <cell r="I6890">
            <v>135.56</v>
          </cell>
        </row>
        <row r="6891">
          <cell r="C6891">
            <v>79640</v>
          </cell>
          <cell r="D6891" t="str">
            <v>FITA DE TEFLON - 3/4"</v>
          </cell>
          <cell r="E6891" t="str">
            <v>M</v>
          </cell>
          <cell r="F6891">
            <v>0.21</v>
          </cell>
          <cell r="G6891">
            <v>0.6</v>
          </cell>
          <cell r="I6891">
            <v>0.126</v>
          </cell>
        </row>
        <row r="6892">
          <cell r="A6892">
            <v>100534</v>
          </cell>
          <cell r="B6892" t="str">
            <v>REGISTRO DE GAVETA, METAL CROMADO - 1 1/2"</v>
          </cell>
          <cell r="H6892" t="str">
            <v>UN</v>
          </cell>
          <cell r="J6892">
            <v>165.9</v>
          </cell>
        </row>
        <row r="6893">
          <cell r="C6893">
            <v>2035</v>
          </cell>
          <cell r="D6893" t="str">
            <v>ENCANADOR (SGSP)</v>
          </cell>
          <cell r="E6893" t="str">
            <v>H</v>
          </cell>
          <cell r="F6893">
            <v>24.15</v>
          </cell>
          <cell r="G6893">
            <v>0.85</v>
          </cell>
          <cell r="I6893">
            <v>20.532399999999999</v>
          </cell>
        </row>
        <row r="6894">
          <cell r="C6894">
            <v>2036</v>
          </cell>
          <cell r="D6894" t="str">
            <v>AJUDANTE DE ENCANADOR (SGSP)</v>
          </cell>
          <cell r="E6894" t="str">
            <v>H</v>
          </cell>
          <cell r="F6894">
            <v>19.559999999999999</v>
          </cell>
          <cell r="G6894">
            <v>0.85</v>
          </cell>
          <cell r="I6894">
            <v>16.631900000000002</v>
          </cell>
        </row>
        <row r="6895">
          <cell r="C6895">
            <v>74425</v>
          </cell>
          <cell r="D6895" t="str">
            <v>REGISTRO HIDRÁULICO DE BRONZE TIPO GAVETA CROMADO COMPLETO - 1.1/2"</v>
          </cell>
          <cell r="E6895" t="str">
            <v>Un</v>
          </cell>
          <cell r="F6895">
            <v>128.58000000000001</v>
          </cell>
          <cell r="G6895">
            <v>1</v>
          </cell>
          <cell r="I6895">
            <v>128.58000000000001</v>
          </cell>
        </row>
        <row r="6896">
          <cell r="C6896">
            <v>79640</v>
          </cell>
          <cell r="D6896" t="str">
            <v>FITA DE TEFLON - 3/4"</v>
          </cell>
          <cell r="E6896" t="str">
            <v>M</v>
          </cell>
          <cell r="F6896">
            <v>0.21</v>
          </cell>
          <cell r="G6896">
            <v>0.72</v>
          </cell>
          <cell r="I6896">
            <v>0.1512</v>
          </cell>
        </row>
        <row r="6897">
          <cell r="A6897">
            <v>100540</v>
          </cell>
          <cell r="B6897" t="str">
            <v>REGISTRO DE PRESSÃO, METAL AMARELO - 1/2"</v>
          </cell>
          <cell r="H6897" t="str">
            <v>UN</v>
          </cell>
          <cell r="J6897">
            <v>81.510000000000005</v>
          </cell>
        </row>
        <row r="6898">
          <cell r="C6898">
            <v>2035</v>
          </cell>
          <cell r="D6898" t="str">
            <v>ENCANADOR (SGSP)</v>
          </cell>
          <cell r="E6898" t="str">
            <v>H</v>
          </cell>
          <cell r="F6898">
            <v>24.15</v>
          </cell>
          <cell r="G6898">
            <v>0.45</v>
          </cell>
          <cell r="I6898">
            <v>10.870100000000001</v>
          </cell>
        </row>
        <row r="6899">
          <cell r="C6899">
            <v>2036</v>
          </cell>
          <cell r="D6899" t="str">
            <v>AJUDANTE DE ENCANADOR (SGSP)</v>
          </cell>
          <cell r="E6899" t="str">
            <v>H</v>
          </cell>
          <cell r="F6899">
            <v>19.559999999999999</v>
          </cell>
          <cell r="G6899">
            <v>0.45</v>
          </cell>
          <cell r="I6899">
            <v>8.8050999999999995</v>
          </cell>
        </row>
        <row r="6900">
          <cell r="C6900">
            <v>74431</v>
          </cell>
          <cell r="D6900" t="str">
            <v>REGISTRO HIDRÁULICO DE BRONZE TIPO PRESSÃO BRUTO - 1/2"</v>
          </cell>
          <cell r="E6900" t="str">
            <v>Un</v>
          </cell>
          <cell r="F6900">
            <v>61.8</v>
          </cell>
          <cell r="G6900">
            <v>1</v>
          </cell>
          <cell r="I6900">
            <v>61.8</v>
          </cell>
        </row>
        <row r="6901">
          <cell r="C6901">
            <v>79639</v>
          </cell>
          <cell r="D6901" t="str">
            <v>FITA DE TEFLON - 1/2"</v>
          </cell>
          <cell r="E6901" t="str">
            <v>M</v>
          </cell>
          <cell r="F6901">
            <v>0.15</v>
          </cell>
          <cell r="G6901">
            <v>0.24</v>
          </cell>
          <cell r="I6901">
            <v>3.5999999999999997E-2</v>
          </cell>
        </row>
        <row r="6902">
          <cell r="A6902">
            <v>100541</v>
          </cell>
          <cell r="B6902" t="str">
            <v>REGISTRO DE PRESSÃO, METAL AMARELO - 3/4"</v>
          </cell>
          <cell r="H6902" t="str">
            <v>UN</v>
          </cell>
          <cell r="J6902">
            <v>85.45</v>
          </cell>
        </row>
        <row r="6903">
          <cell r="C6903">
            <v>2035</v>
          </cell>
          <cell r="D6903" t="str">
            <v>ENCANADOR (SGSP)</v>
          </cell>
          <cell r="E6903" t="str">
            <v>H</v>
          </cell>
          <cell r="F6903">
            <v>24.15</v>
          </cell>
          <cell r="G6903">
            <v>0.54</v>
          </cell>
          <cell r="I6903">
            <v>13.0441</v>
          </cell>
        </row>
        <row r="6904">
          <cell r="C6904">
            <v>2036</v>
          </cell>
          <cell r="D6904" t="str">
            <v>AJUDANTE DE ENCANADOR (SGSP)</v>
          </cell>
          <cell r="E6904" t="str">
            <v>H</v>
          </cell>
          <cell r="F6904">
            <v>19.559999999999999</v>
          </cell>
          <cell r="G6904">
            <v>0.54</v>
          </cell>
          <cell r="I6904">
            <v>10.5661</v>
          </cell>
        </row>
        <row r="6905">
          <cell r="C6905">
            <v>74432</v>
          </cell>
          <cell r="D6905" t="str">
            <v>REGISTRO HIDRÁULICO DE BRONZE TIPO PRESSÃO BRUTO - 3/4"</v>
          </cell>
          <cell r="E6905" t="str">
            <v>Un</v>
          </cell>
          <cell r="F6905">
            <v>61.76</v>
          </cell>
          <cell r="G6905">
            <v>1</v>
          </cell>
          <cell r="I6905">
            <v>61.76</v>
          </cell>
        </row>
        <row r="6906">
          <cell r="C6906">
            <v>79640</v>
          </cell>
          <cell r="D6906" t="str">
            <v>FITA DE TEFLON - 3/4"</v>
          </cell>
          <cell r="E6906" t="str">
            <v>M</v>
          </cell>
          <cell r="F6906">
            <v>0.21</v>
          </cell>
          <cell r="G6906">
            <v>0.36</v>
          </cell>
          <cell r="I6906">
            <v>7.5600000000000001E-2</v>
          </cell>
        </row>
        <row r="6907">
          <cell r="A6907">
            <v>100551</v>
          </cell>
          <cell r="B6907" t="str">
            <v>REGISTRO DE PRESSÃO, METAL CROMADO - 3/4"</v>
          </cell>
          <cell r="H6907" t="str">
            <v>UN</v>
          </cell>
          <cell r="J6907">
            <v>104.21</v>
          </cell>
        </row>
        <row r="6908">
          <cell r="C6908">
            <v>2035</v>
          </cell>
          <cell r="D6908" t="str">
            <v>ENCANADOR (SGSP)</v>
          </cell>
          <cell r="E6908" t="str">
            <v>H</v>
          </cell>
          <cell r="F6908">
            <v>24.15</v>
          </cell>
          <cell r="G6908">
            <v>0.54</v>
          </cell>
          <cell r="I6908">
            <v>13.0441</v>
          </cell>
        </row>
        <row r="6909">
          <cell r="C6909">
            <v>2036</v>
          </cell>
          <cell r="D6909" t="str">
            <v>AJUDANTE DE ENCANADOR (SGSP)</v>
          </cell>
          <cell r="E6909" t="str">
            <v>H</v>
          </cell>
          <cell r="F6909">
            <v>19.559999999999999</v>
          </cell>
          <cell r="G6909">
            <v>0.54</v>
          </cell>
          <cell r="I6909">
            <v>10.5661</v>
          </cell>
        </row>
        <row r="6910">
          <cell r="C6910">
            <v>74442</v>
          </cell>
          <cell r="D6910" t="str">
            <v>REGISTRO DE PRESSÃO CROMADO - 3/4" - COM CANOPLA</v>
          </cell>
          <cell r="E6910" t="str">
            <v>Un</v>
          </cell>
          <cell r="F6910">
            <v>80.52</v>
          </cell>
          <cell r="G6910">
            <v>1</v>
          </cell>
          <cell r="I6910">
            <v>80.52</v>
          </cell>
        </row>
        <row r="6911">
          <cell r="C6911">
            <v>79640</v>
          </cell>
          <cell r="D6911" t="str">
            <v>FITA DE TEFLON - 3/4"</v>
          </cell>
          <cell r="E6911" t="str">
            <v>M</v>
          </cell>
          <cell r="F6911">
            <v>0.21</v>
          </cell>
          <cell r="G6911">
            <v>0.36</v>
          </cell>
          <cell r="I6911">
            <v>7.5600000000000001E-2</v>
          </cell>
        </row>
        <row r="6912">
          <cell r="A6912">
            <v>100560</v>
          </cell>
          <cell r="B6912" t="str">
            <v>REGISTRO GLOBO COM ADAPTADOR E TAMPA - 2 1/2"</v>
          </cell>
          <cell r="H6912" t="str">
            <v>UN</v>
          </cell>
          <cell r="J6912">
            <v>441.01</v>
          </cell>
        </row>
        <row r="6913">
          <cell r="C6913">
            <v>2035</v>
          </cell>
          <cell r="D6913" t="str">
            <v>ENCANADOR (SGSP)</v>
          </cell>
          <cell r="E6913" t="str">
            <v>H</v>
          </cell>
          <cell r="F6913">
            <v>24.15</v>
          </cell>
          <cell r="G6913">
            <v>1.1499999999999999</v>
          </cell>
          <cell r="I6913">
            <v>27.779199999999999</v>
          </cell>
        </row>
        <row r="6914">
          <cell r="C6914">
            <v>2036</v>
          </cell>
          <cell r="D6914" t="str">
            <v>AJUDANTE DE ENCANADOR (SGSP)</v>
          </cell>
          <cell r="E6914" t="str">
            <v>H</v>
          </cell>
          <cell r="F6914">
            <v>19.559999999999999</v>
          </cell>
          <cell r="G6914">
            <v>1.1499999999999999</v>
          </cell>
          <cell r="I6914">
            <v>22.501999999999999</v>
          </cell>
        </row>
        <row r="6915">
          <cell r="C6915">
            <v>74457</v>
          </cell>
          <cell r="D6915" t="str">
            <v>REGISTRO HIDRÁULICO DE BRONZE TIPO GLOBO ANGULAR 45º (2.1/2") COM ADAPTADOR E TAMPÃO DE 2.1/2"</v>
          </cell>
          <cell r="E6915" t="str">
            <v>Un</v>
          </cell>
          <cell r="F6915">
            <v>390.38</v>
          </cell>
          <cell r="G6915">
            <v>1</v>
          </cell>
          <cell r="I6915">
            <v>390.38</v>
          </cell>
        </row>
        <row r="6916">
          <cell r="C6916">
            <v>79641</v>
          </cell>
          <cell r="D6916" t="str">
            <v>FITA DE TEFLON - 1"</v>
          </cell>
          <cell r="E6916" t="str">
            <v>M</v>
          </cell>
          <cell r="F6916">
            <v>0.28999999999999998</v>
          </cell>
          <cell r="G6916">
            <v>1.2</v>
          </cell>
          <cell r="I6916">
            <v>0.34799999999999998</v>
          </cell>
        </row>
        <row r="6917">
          <cell r="A6917">
            <v>100620</v>
          </cell>
          <cell r="B6917" t="str">
            <v>TUBO DE COBRE SEM COSTURA, CLASSE EL - 1/2"</v>
          </cell>
          <cell r="H6917" t="str">
            <v>M</v>
          </cell>
          <cell r="J6917">
            <v>68.27</v>
          </cell>
        </row>
        <row r="6918">
          <cell r="C6918">
            <v>2035</v>
          </cell>
          <cell r="D6918" t="str">
            <v>ENCANADOR (SGSP)</v>
          </cell>
          <cell r="E6918" t="str">
            <v>H</v>
          </cell>
          <cell r="F6918">
            <v>24.15</v>
          </cell>
          <cell r="G6918">
            <v>0.33</v>
          </cell>
          <cell r="I6918">
            <v>7.9714</v>
          </cell>
        </row>
        <row r="6919">
          <cell r="C6919">
            <v>2036</v>
          </cell>
          <cell r="D6919" t="str">
            <v>AJUDANTE DE ENCANADOR (SGSP)</v>
          </cell>
          <cell r="E6919" t="str">
            <v>H</v>
          </cell>
          <cell r="F6919">
            <v>19.559999999999999</v>
          </cell>
          <cell r="G6919">
            <v>0.33</v>
          </cell>
          <cell r="I6919">
            <v>6.4570999999999996</v>
          </cell>
        </row>
        <row r="6920">
          <cell r="C6920">
            <v>72821</v>
          </cell>
          <cell r="D6920" t="str">
            <v>TUBO DE COBRE SEM COSTURA - CLASSE E - 1/2"</v>
          </cell>
          <cell r="E6920" t="str">
            <v>M</v>
          </cell>
          <cell r="F6920">
            <v>29.91</v>
          </cell>
          <cell r="G6920">
            <v>1.8</v>
          </cell>
          <cell r="I6920">
            <v>53.838000000000001</v>
          </cell>
        </row>
        <row r="6921">
          <cell r="A6921">
            <v>100621</v>
          </cell>
          <cell r="B6921" t="str">
            <v>TUBO DE COBRE SEM COSTURA, CLASSE EL - 3/4"</v>
          </cell>
          <cell r="H6921" t="str">
            <v>M</v>
          </cell>
          <cell r="J6921">
            <v>104.36</v>
          </cell>
        </row>
        <row r="6922">
          <cell r="C6922">
            <v>2035</v>
          </cell>
          <cell r="D6922" t="str">
            <v>ENCANADOR (SGSP)</v>
          </cell>
          <cell r="E6922" t="str">
            <v>H</v>
          </cell>
          <cell r="F6922">
            <v>24.15</v>
          </cell>
          <cell r="G6922">
            <v>0.36</v>
          </cell>
          <cell r="I6922">
            <v>8.6960999999999995</v>
          </cell>
        </row>
        <row r="6923">
          <cell r="C6923">
            <v>2036</v>
          </cell>
          <cell r="D6923" t="str">
            <v>AJUDANTE DE ENCANADOR (SGSP)</v>
          </cell>
          <cell r="E6923" t="str">
            <v>H</v>
          </cell>
          <cell r="F6923">
            <v>19.559999999999999</v>
          </cell>
          <cell r="G6923">
            <v>0.36</v>
          </cell>
          <cell r="I6923">
            <v>7.0441000000000003</v>
          </cell>
        </row>
        <row r="6924">
          <cell r="C6924">
            <v>72822</v>
          </cell>
          <cell r="D6924" t="str">
            <v>TUBO DE COBRE SEM COSTURA - CLASSE E - 3/4"</v>
          </cell>
          <cell r="E6924" t="str">
            <v>M</v>
          </cell>
          <cell r="F6924">
            <v>52.13</v>
          </cell>
          <cell r="G6924">
            <v>1.7</v>
          </cell>
          <cell r="I6924">
            <v>88.620999999999995</v>
          </cell>
        </row>
        <row r="6925">
          <cell r="A6925">
            <v>100622</v>
          </cell>
          <cell r="B6925" t="str">
            <v>TUBO DE COBRE SEM COSTURA, CLASSE EL - 1"</v>
          </cell>
          <cell r="H6925" t="str">
            <v>M</v>
          </cell>
          <cell r="J6925">
            <v>118.68</v>
          </cell>
        </row>
        <row r="6926">
          <cell r="C6926">
            <v>2035</v>
          </cell>
          <cell r="D6926" t="str">
            <v>ENCANADOR (SGSP)</v>
          </cell>
          <cell r="E6926" t="str">
            <v>H</v>
          </cell>
          <cell r="F6926">
            <v>24.15</v>
          </cell>
          <cell r="G6926">
            <v>0.45</v>
          </cell>
          <cell r="I6926">
            <v>10.870100000000001</v>
          </cell>
        </row>
        <row r="6927">
          <cell r="C6927">
            <v>2036</v>
          </cell>
          <cell r="D6927" t="str">
            <v>AJUDANTE DE ENCANADOR (SGSP)</v>
          </cell>
          <cell r="E6927" t="str">
            <v>H</v>
          </cell>
          <cell r="F6927">
            <v>19.559999999999999</v>
          </cell>
          <cell r="G6927">
            <v>0.45</v>
          </cell>
          <cell r="I6927">
            <v>8.8050999999999995</v>
          </cell>
        </row>
        <row r="6928">
          <cell r="C6928">
            <v>72823</v>
          </cell>
          <cell r="D6928" t="str">
            <v>TUBO DE COBRE SEM COSTURA - CLASSE E - 1"</v>
          </cell>
          <cell r="E6928" t="str">
            <v>M</v>
          </cell>
          <cell r="F6928">
            <v>61.88</v>
          </cell>
          <cell r="G6928">
            <v>1.6</v>
          </cell>
          <cell r="I6928">
            <v>99.007999999999996</v>
          </cell>
        </row>
        <row r="6929">
          <cell r="A6929">
            <v>100623</v>
          </cell>
          <cell r="B6929" t="str">
            <v>TUBO DE COBRE SEM COSTURA, CLASSE EL - 1 1/4"</v>
          </cell>
          <cell r="H6929" t="str">
            <v>M</v>
          </cell>
          <cell r="J6929">
            <v>193.18</v>
          </cell>
        </row>
        <row r="6930">
          <cell r="C6930">
            <v>2035</v>
          </cell>
          <cell r="D6930" t="str">
            <v>ENCANADOR (SGSP)</v>
          </cell>
          <cell r="E6930" t="str">
            <v>H</v>
          </cell>
          <cell r="F6930">
            <v>24.15</v>
          </cell>
          <cell r="G6930">
            <v>0.51</v>
          </cell>
          <cell r="I6930">
            <v>12.3194</v>
          </cell>
        </row>
        <row r="6931">
          <cell r="C6931">
            <v>2036</v>
          </cell>
          <cell r="D6931" t="str">
            <v>AJUDANTE DE ENCANADOR (SGSP)</v>
          </cell>
          <cell r="E6931" t="str">
            <v>H</v>
          </cell>
          <cell r="F6931">
            <v>19.559999999999999</v>
          </cell>
          <cell r="G6931">
            <v>0.51</v>
          </cell>
          <cell r="I6931">
            <v>9.9791000000000007</v>
          </cell>
        </row>
        <row r="6932">
          <cell r="C6932">
            <v>72824</v>
          </cell>
          <cell r="D6932" t="str">
            <v>TUBO DE COBRE SEM COSTURA - CLASSE E - 1.1/4"</v>
          </cell>
          <cell r="E6932" t="str">
            <v>M</v>
          </cell>
          <cell r="F6932">
            <v>106.8</v>
          </cell>
          <cell r="G6932">
            <v>1.6</v>
          </cell>
          <cell r="I6932">
            <v>170.88</v>
          </cell>
        </row>
        <row r="6933">
          <cell r="A6933">
            <v>100624</v>
          </cell>
          <cell r="B6933" t="str">
            <v>TUBO DE COBRE SEM COSTURA, CLASSE EL - 1 1/2"</v>
          </cell>
          <cell r="H6933" t="str">
            <v>M</v>
          </cell>
          <cell r="J6933">
            <v>207.13</v>
          </cell>
        </row>
        <row r="6934">
          <cell r="C6934">
            <v>2035</v>
          </cell>
          <cell r="D6934" t="str">
            <v>ENCANADOR (SGSP)</v>
          </cell>
          <cell r="E6934" t="str">
            <v>H</v>
          </cell>
          <cell r="F6934">
            <v>24.15</v>
          </cell>
          <cell r="G6934">
            <v>0.51</v>
          </cell>
          <cell r="I6934">
            <v>12.3194</v>
          </cell>
        </row>
        <row r="6935">
          <cell r="C6935">
            <v>2036</v>
          </cell>
          <cell r="D6935" t="str">
            <v>AJUDANTE DE ENCANADOR (SGSP)</v>
          </cell>
          <cell r="E6935" t="str">
            <v>H</v>
          </cell>
          <cell r="F6935">
            <v>19.559999999999999</v>
          </cell>
          <cell r="G6935">
            <v>0.51</v>
          </cell>
          <cell r="I6935">
            <v>9.9791000000000007</v>
          </cell>
        </row>
        <row r="6936">
          <cell r="C6936">
            <v>72825</v>
          </cell>
          <cell r="D6936" t="str">
            <v>TUBO DE COBRE SEM COSTURA - CLASSE E - 1.1/2"</v>
          </cell>
          <cell r="E6936" t="str">
            <v>M</v>
          </cell>
          <cell r="F6936">
            <v>123.22</v>
          </cell>
          <cell r="G6936">
            <v>1.5</v>
          </cell>
          <cell r="I6936">
            <v>184.83</v>
          </cell>
        </row>
        <row r="6937">
          <cell r="A6937">
            <v>100626</v>
          </cell>
          <cell r="B6937" t="str">
            <v>TUBO DE COBRE SEM COSTURA, CLASSE A - 1/2"</v>
          </cell>
          <cell r="H6937" t="str">
            <v>M</v>
          </cell>
          <cell r="J6937">
            <v>91.43</v>
          </cell>
        </row>
        <row r="6938">
          <cell r="C6938">
            <v>2035</v>
          </cell>
          <cell r="D6938" t="str">
            <v>ENCANADOR (SGSP)</v>
          </cell>
          <cell r="E6938" t="str">
            <v>H</v>
          </cell>
          <cell r="F6938">
            <v>24.15</v>
          </cell>
          <cell r="G6938">
            <v>0.33</v>
          </cell>
          <cell r="I6938">
            <v>7.9714</v>
          </cell>
        </row>
        <row r="6939">
          <cell r="C6939">
            <v>2036</v>
          </cell>
          <cell r="D6939" t="str">
            <v>AJUDANTE DE ENCANADOR (SGSP)</v>
          </cell>
          <cell r="E6939" t="str">
            <v>H</v>
          </cell>
          <cell r="F6939">
            <v>19.559999999999999</v>
          </cell>
          <cell r="G6939">
            <v>0.33</v>
          </cell>
          <cell r="I6939">
            <v>6.4570999999999996</v>
          </cell>
        </row>
        <row r="6940">
          <cell r="C6940">
            <v>72826</v>
          </cell>
          <cell r="D6940" t="str">
            <v>TUBO DE COBRE SEM COSTURA CLASSE A - 1/2 " PARA GASES MEDICINAIS</v>
          </cell>
          <cell r="E6940" t="str">
            <v>M</v>
          </cell>
          <cell r="F6940">
            <v>42.78</v>
          </cell>
          <cell r="G6940">
            <v>1.8</v>
          </cell>
          <cell r="I6940">
            <v>77.004000000000005</v>
          </cell>
        </row>
        <row r="6941">
          <cell r="A6941">
            <v>100627</v>
          </cell>
          <cell r="B6941" t="str">
            <v>TUBO DE COBRE SEM COSTURA, CLASSE A 3/4"</v>
          </cell>
          <cell r="H6941" t="str">
            <v>M</v>
          </cell>
          <cell r="J6941">
            <v>121.24</v>
          </cell>
        </row>
        <row r="6942">
          <cell r="C6942">
            <v>2035</v>
          </cell>
          <cell r="D6942" t="str">
            <v>ENCANADOR (SGSP)</v>
          </cell>
          <cell r="E6942" t="str">
            <v>H</v>
          </cell>
          <cell r="F6942">
            <v>24.15</v>
          </cell>
          <cell r="G6942">
            <v>0.36</v>
          </cell>
          <cell r="I6942">
            <v>8.6960999999999995</v>
          </cell>
        </row>
        <row r="6943">
          <cell r="C6943">
            <v>2036</v>
          </cell>
          <cell r="D6943" t="str">
            <v>AJUDANTE DE ENCANADOR (SGSP)</v>
          </cell>
          <cell r="E6943" t="str">
            <v>H</v>
          </cell>
          <cell r="F6943">
            <v>19.559999999999999</v>
          </cell>
          <cell r="G6943">
            <v>0.36</v>
          </cell>
          <cell r="I6943">
            <v>7.0441000000000003</v>
          </cell>
        </row>
        <row r="6944">
          <cell r="C6944">
            <v>72827</v>
          </cell>
          <cell r="D6944" t="str">
            <v>TUBO DE COBRE SEM COSTURA CLASSE A - 3/4 " PARA GASES MEDICINAIS</v>
          </cell>
          <cell r="E6944" t="str">
            <v>M</v>
          </cell>
          <cell r="F6944">
            <v>62.06</v>
          </cell>
          <cell r="G6944">
            <v>1.7</v>
          </cell>
          <cell r="I6944">
            <v>105.502</v>
          </cell>
        </row>
        <row r="6945">
          <cell r="A6945">
            <v>100628</v>
          </cell>
          <cell r="B6945" t="str">
            <v>TUBO DE COBRE SEM COSTURA, CLASSE A 1"</v>
          </cell>
          <cell r="H6945" t="str">
            <v>M</v>
          </cell>
          <cell r="J6945">
            <v>159.34</v>
          </cell>
        </row>
        <row r="6946">
          <cell r="C6946">
            <v>2035</v>
          </cell>
          <cell r="D6946" t="str">
            <v>ENCANADOR (SGSP)</v>
          </cell>
          <cell r="E6946" t="str">
            <v>H</v>
          </cell>
          <cell r="F6946">
            <v>24.15</v>
          </cell>
          <cell r="G6946">
            <v>0.45</v>
          </cell>
          <cell r="I6946">
            <v>10.870100000000001</v>
          </cell>
        </row>
        <row r="6947">
          <cell r="C6947">
            <v>2036</v>
          </cell>
          <cell r="D6947" t="str">
            <v>AJUDANTE DE ENCANADOR (SGSP)</v>
          </cell>
          <cell r="E6947" t="str">
            <v>H</v>
          </cell>
          <cell r="F6947">
            <v>19.559999999999999</v>
          </cell>
          <cell r="G6947">
            <v>0.45</v>
          </cell>
          <cell r="I6947">
            <v>8.8050999999999995</v>
          </cell>
        </row>
        <row r="6948">
          <cell r="C6948">
            <v>72828</v>
          </cell>
          <cell r="D6948" t="str">
            <v>TUBO DE COBRE SEM COSTURA CLASSE A - 1 " PARA GASES MEDICINAIS</v>
          </cell>
          <cell r="E6948" t="str">
            <v>M</v>
          </cell>
          <cell r="F6948">
            <v>87.29</v>
          </cell>
          <cell r="G6948">
            <v>1.6</v>
          </cell>
          <cell r="I6948">
            <v>139.66399999999999</v>
          </cell>
        </row>
        <row r="6949">
          <cell r="A6949">
            <v>100629</v>
          </cell>
          <cell r="B6949" t="str">
            <v>TUBO DE COBRE SEM COSTURA, CLASSE A 1 1/4"</v>
          </cell>
          <cell r="H6949" t="str">
            <v>M</v>
          </cell>
          <cell r="J6949">
            <v>249.85</v>
          </cell>
        </row>
        <row r="6950">
          <cell r="C6950">
            <v>2035</v>
          </cell>
          <cell r="D6950" t="str">
            <v>ENCANADOR (SGSP)</v>
          </cell>
          <cell r="E6950" t="str">
            <v>H</v>
          </cell>
          <cell r="F6950">
            <v>24.15</v>
          </cell>
          <cell r="G6950">
            <v>0.51</v>
          </cell>
          <cell r="I6950">
            <v>12.3194</v>
          </cell>
        </row>
        <row r="6951">
          <cell r="C6951">
            <v>2036</v>
          </cell>
          <cell r="D6951" t="str">
            <v>AJUDANTE DE ENCANADOR (SGSP)</v>
          </cell>
          <cell r="E6951" t="str">
            <v>H</v>
          </cell>
          <cell r="F6951">
            <v>19.559999999999999</v>
          </cell>
          <cell r="G6951">
            <v>0.51</v>
          </cell>
          <cell r="I6951">
            <v>9.9791000000000007</v>
          </cell>
        </row>
        <row r="6952">
          <cell r="C6952">
            <v>72829</v>
          </cell>
          <cell r="D6952" t="str">
            <v>TUBO DE COBRE SEM COSTURA CLASSE A - 1 1/4 " PARA GASES MEDICINAIS</v>
          </cell>
          <cell r="E6952" t="str">
            <v>M</v>
          </cell>
          <cell r="F6952">
            <v>142.22</v>
          </cell>
          <cell r="G6952">
            <v>1.6</v>
          </cell>
          <cell r="I6952">
            <v>227.55199999999999</v>
          </cell>
        </row>
        <row r="6953">
          <cell r="A6953">
            <v>100630</v>
          </cell>
          <cell r="B6953" t="str">
            <v>TUBO DE COBRE SEM COSTURA, CLASSE A 1 1/2"</v>
          </cell>
          <cell r="H6953" t="str">
            <v>M</v>
          </cell>
          <cell r="J6953">
            <v>288.35000000000002</v>
          </cell>
        </row>
        <row r="6954">
          <cell r="C6954">
            <v>2035</v>
          </cell>
          <cell r="D6954" t="str">
            <v>ENCANADOR (SGSP)</v>
          </cell>
          <cell r="E6954" t="str">
            <v>H</v>
          </cell>
          <cell r="F6954">
            <v>24.15</v>
          </cell>
          <cell r="G6954">
            <v>0.51</v>
          </cell>
          <cell r="I6954">
            <v>12.3194</v>
          </cell>
        </row>
        <row r="6955">
          <cell r="C6955">
            <v>2036</v>
          </cell>
          <cell r="D6955" t="str">
            <v>AJUDANTE DE ENCANADOR (SGSP)</v>
          </cell>
          <cell r="E6955" t="str">
            <v>H</v>
          </cell>
          <cell r="F6955">
            <v>19.559999999999999</v>
          </cell>
          <cell r="G6955">
            <v>0.51</v>
          </cell>
          <cell r="I6955">
            <v>9.9791000000000007</v>
          </cell>
        </row>
        <row r="6956">
          <cell r="C6956">
            <v>72830</v>
          </cell>
          <cell r="D6956" t="str">
            <v>TUBO DE COBRE SEM COSTURA CLASSE A - 1 1/2 " PARA GASES MEDICINAIS</v>
          </cell>
          <cell r="E6956" t="str">
            <v>M</v>
          </cell>
          <cell r="F6956">
            <v>177.37</v>
          </cell>
          <cell r="G6956">
            <v>1.5</v>
          </cell>
          <cell r="I6956">
            <v>266.05500000000001</v>
          </cell>
        </row>
        <row r="6957">
          <cell r="A6957">
            <v>100654</v>
          </cell>
          <cell r="B6957" t="str">
            <v>REGISTRO DE GAVETA, METAL AMARELO - 1 1/2"</v>
          </cell>
          <cell r="H6957" t="str">
            <v>UN</v>
          </cell>
          <cell r="J6957">
            <v>130.84</v>
          </cell>
        </row>
        <row r="6958">
          <cell r="C6958">
            <v>2035</v>
          </cell>
          <cell r="D6958" t="str">
            <v>ENCANADOR (SGSP)</v>
          </cell>
          <cell r="E6958" t="str">
            <v>H</v>
          </cell>
          <cell r="F6958">
            <v>24.15</v>
          </cell>
          <cell r="G6958">
            <v>0.85</v>
          </cell>
          <cell r="I6958">
            <v>20.532399999999999</v>
          </cell>
        </row>
        <row r="6959">
          <cell r="C6959">
            <v>2036</v>
          </cell>
          <cell r="D6959" t="str">
            <v>AJUDANTE DE ENCANADOR (SGSP)</v>
          </cell>
          <cell r="E6959" t="str">
            <v>H</v>
          </cell>
          <cell r="F6959">
            <v>19.559999999999999</v>
          </cell>
          <cell r="G6959">
            <v>0.85</v>
          </cell>
          <cell r="I6959">
            <v>16.631900000000002</v>
          </cell>
        </row>
        <row r="6960">
          <cell r="C6960">
            <v>74405</v>
          </cell>
          <cell r="D6960" t="str">
            <v>REGISTRO HIDRÁULICO DE BRONZE TIPO GAVETA BRUTO - 1.1/2"</v>
          </cell>
          <cell r="E6960" t="str">
            <v>Un</v>
          </cell>
          <cell r="F6960">
            <v>93.52</v>
          </cell>
          <cell r="G6960">
            <v>1</v>
          </cell>
          <cell r="I6960">
            <v>93.52</v>
          </cell>
        </row>
        <row r="6961">
          <cell r="C6961">
            <v>79640</v>
          </cell>
          <cell r="D6961" t="str">
            <v>FITA DE TEFLON - 3/4"</v>
          </cell>
          <cell r="E6961" t="str">
            <v>M</v>
          </cell>
          <cell r="F6961">
            <v>0.21</v>
          </cell>
          <cell r="G6961">
            <v>0.72</v>
          </cell>
          <cell r="I6961">
            <v>0.1512</v>
          </cell>
        </row>
        <row r="6962">
          <cell r="A6962">
            <v>100711</v>
          </cell>
          <cell r="B6962" t="str">
            <v>TUBO PRETO DE AÇO-CARBONO, CLASSE SCH-40 - 3/4"</v>
          </cell>
          <cell r="H6962" t="str">
            <v>M</v>
          </cell>
          <cell r="J6962">
            <v>65.95</v>
          </cell>
        </row>
        <row r="6963">
          <cell r="C6963">
            <v>2035</v>
          </cell>
          <cell r="D6963" t="str">
            <v>ENCANADOR (SGSP)</v>
          </cell>
          <cell r="E6963" t="str">
            <v>H</v>
          </cell>
          <cell r="F6963">
            <v>24.15</v>
          </cell>
          <cell r="G6963">
            <v>0.8</v>
          </cell>
          <cell r="I6963">
            <v>19.3246</v>
          </cell>
        </row>
        <row r="6964">
          <cell r="C6964">
            <v>2036</v>
          </cell>
          <cell r="D6964" t="str">
            <v>AJUDANTE DE ENCANADOR (SGSP)</v>
          </cell>
          <cell r="E6964" t="str">
            <v>H</v>
          </cell>
          <cell r="F6964">
            <v>19.559999999999999</v>
          </cell>
          <cell r="G6964">
            <v>0.8</v>
          </cell>
          <cell r="I6964">
            <v>15.653600000000001</v>
          </cell>
        </row>
        <row r="6965">
          <cell r="C6965">
            <v>73202</v>
          </cell>
          <cell r="D6965" t="str">
            <v>TUBO DE AÇO CARBONO PRETO COM COSTURA (SCH-40) - 3/4"</v>
          </cell>
          <cell r="E6965" t="str">
            <v>M</v>
          </cell>
          <cell r="F6965">
            <v>23.75</v>
          </cell>
          <cell r="G6965">
            <v>1.3</v>
          </cell>
          <cell r="I6965">
            <v>30.875</v>
          </cell>
        </row>
        <row r="6966">
          <cell r="C6966">
            <v>79640</v>
          </cell>
          <cell r="D6966" t="str">
            <v>FITA DE TEFLON - 3/4"</v>
          </cell>
          <cell r="E6966" t="str">
            <v>M</v>
          </cell>
          <cell r="F6966">
            <v>0.21</v>
          </cell>
          <cell r="G6966">
            <v>0.46</v>
          </cell>
          <cell r="I6966">
            <v>9.6600000000000005E-2</v>
          </cell>
        </row>
        <row r="6967">
          <cell r="A6967">
            <v>100712</v>
          </cell>
          <cell r="B6967" t="str">
            <v>TUBO PRETO DE AÇO-CARBONO, CLASSE SCH-40 - 1"</v>
          </cell>
          <cell r="H6967" t="str">
            <v>M</v>
          </cell>
          <cell r="J6967">
            <v>93.76</v>
          </cell>
        </row>
        <row r="6968">
          <cell r="C6968">
            <v>2035</v>
          </cell>
          <cell r="D6968" t="str">
            <v>ENCANADOR (SGSP)</v>
          </cell>
          <cell r="E6968" t="str">
            <v>H</v>
          </cell>
          <cell r="F6968">
            <v>24.15</v>
          </cell>
          <cell r="G6968">
            <v>1.1000000000000001</v>
          </cell>
          <cell r="I6968">
            <v>26.571400000000001</v>
          </cell>
        </row>
        <row r="6969">
          <cell r="C6969">
            <v>2036</v>
          </cell>
          <cell r="D6969" t="str">
            <v>AJUDANTE DE ENCANADOR (SGSP)</v>
          </cell>
          <cell r="E6969" t="str">
            <v>H</v>
          </cell>
          <cell r="F6969">
            <v>19.559999999999999</v>
          </cell>
          <cell r="G6969">
            <v>1.1000000000000001</v>
          </cell>
          <cell r="I6969">
            <v>21.523700000000002</v>
          </cell>
        </row>
        <row r="6970">
          <cell r="C6970">
            <v>73203</v>
          </cell>
          <cell r="D6970" t="str">
            <v>TUBO DE AÇO CARBONO PRETO COM COSTURA (SCH-40) - 1"</v>
          </cell>
          <cell r="E6970" t="str">
            <v>M</v>
          </cell>
          <cell r="F6970">
            <v>32.520000000000003</v>
          </cell>
          <cell r="G6970">
            <v>1.4</v>
          </cell>
          <cell r="I6970">
            <v>45.527999999999999</v>
          </cell>
        </row>
        <row r="6971">
          <cell r="C6971">
            <v>79640</v>
          </cell>
          <cell r="D6971" t="str">
            <v>FITA DE TEFLON - 3/4"</v>
          </cell>
          <cell r="E6971" t="str">
            <v>M</v>
          </cell>
          <cell r="F6971">
            <v>0.21</v>
          </cell>
          <cell r="G6971">
            <v>0.67</v>
          </cell>
          <cell r="I6971">
            <v>0.14069999999999999</v>
          </cell>
        </row>
        <row r="6972">
          <cell r="A6972">
            <v>100713</v>
          </cell>
          <cell r="B6972" t="str">
            <v>TUBO PRETO DE AÇO-CARBONO, CLASSE SCH-40 - 1 1/4"</v>
          </cell>
          <cell r="H6972" t="str">
            <v>M</v>
          </cell>
          <cell r="J6972">
            <v>117.83</v>
          </cell>
        </row>
        <row r="6973">
          <cell r="C6973">
            <v>2035</v>
          </cell>
          <cell r="D6973" t="str">
            <v>ENCANADOR (SGSP)</v>
          </cell>
          <cell r="E6973" t="str">
            <v>H</v>
          </cell>
          <cell r="F6973">
            <v>24.15</v>
          </cell>
          <cell r="G6973">
            <v>1.2</v>
          </cell>
          <cell r="I6973">
            <v>28.986999999999998</v>
          </cell>
        </row>
        <row r="6974">
          <cell r="C6974">
            <v>2036</v>
          </cell>
          <cell r="D6974" t="str">
            <v>AJUDANTE DE ENCANADOR (SGSP)</v>
          </cell>
          <cell r="E6974" t="str">
            <v>H</v>
          </cell>
          <cell r="F6974">
            <v>19.559999999999999</v>
          </cell>
          <cell r="G6974">
            <v>1.2</v>
          </cell>
          <cell r="I6974">
            <v>23.480399999999999</v>
          </cell>
        </row>
        <row r="6975">
          <cell r="C6975">
            <v>73204</v>
          </cell>
          <cell r="D6975" t="str">
            <v>TUBO DE AÇO CARBONO PRETO COM COSTURA (SCH-40) - 1.1/4"</v>
          </cell>
          <cell r="E6975" t="str">
            <v>M</v>
          </cell>
          <cell r="F6975">
            <v>46.56</v>
          </cell>
          <cell r="G6975">
            <v>1.4</v>
          </cell>
          <cell r="I6975">
            <v>65.183999999999997</v>
          </cell>
        </row>
        <row r="6976">
          <cell r="C6976">
            <v>79640</v>
          </cell>
          <cell r="D6976" t="str">
            <v>FITA DE TEFLON - 3/4"</v>
          </cell>
          <cell r="E6976" t="str">
            <v>M</v>
          </cell>
          <cell r="F6976">
            <v>0.21</v>
          </cell>
          <cell r="G6976">
            <v>0.84</v>
          </cell>
          <cell r="I6976">
            <v>0.1764</v>
          </cell>
        </row>
        <row r="6977">
          <cell r="A6977">
            <v>100714</v>
          </cell>
          <cell r="B6977" t="str">
            <v>TUBO PRETO DE AÇO-CARBONO, CLASSE SCH-40 - 1 1/2"</v>
          </cell>
          <cell r="H6977" t="str">
            <v>M</v>
          </cell>
          <cell r="J6977">
            <v>133.47</v>
          </cell>
        </row>
        <row r="6978">
          <cell r="C6978">
            <v>2035</v>
          </cell>
          <cell r="D6978" t="str">
            <v>ENCANADOR (SGSP)</v>
          </cell>
          <cell r="E6978" t="str">
            <v>H</v>
          </cell>
          <cell r="F6978">
            <v>24.15</v>
          </cell>
          <cell r="G6978">
            <v>1.4</v>
          </cell>
          <cell r="I6978">
            <v>33.818199999999997</v>
          </cell>
        </row>
        <row r="6979">
          <cell r="C6979">
            <v>2036</v>
          </cell>
          <cell r="D6979" t="str">
            <v>AJUDANTE DE ENCANADOR (SGSP)</v>
          </cell>
          <cell r="E6979" t="str">
            <v>H</v>
          </cell>
          <cell r="F6979">
            <v>19.559999999999999</v>
          </cell>
          <cell r="G6979">
            <v>1.4</v>
          </cell>
          <cell r="I6979">
            <v>27.393799999999999</v>
          </cell>
        </row>
        <row r="6980">
          <cell r="C6980">
            <v>73205</v>
          </cell>
          <cell r="D6980" t="str">
            <v>TUBO DE AÇO CARBONO PRETO COM COSTURA (SCH-40) - 1.1/2"</v>
          </cell>
          <cell r="E6980" t="str">
            <v>M</v>
          </cell>
          <cell r="F6980">
            <v>51.44</v>
          </cell>
          <cell r="G6980">
            <v>1.4</v>
          </cell>
          <cell r="I6980">
            <v>72.016000000000005</v>
          </cell>
        </row>
        <row r="6981">
          <cell r="C6981">
            <v>79640</v>
          </cell>
          <cell r="D6981" t="str">
            <v>FITA DE TEFLON - 3/4"</v>
          </cell>
          <cell r="E6981" t="str">
            <v>M</v>
          </cell>
          <cell r="F6981">
            <v>0.21</v>
          </cell>
          <cell r="G6981">
            <v>1.1299999999999999</v>
          </cell>
          <cell r="I6981">
            <v>0.23730000000000001</v>
          </cell>
        </row>
        <row r="6982">
          <cell r="A6982">
            <v>100720</v>
          </cell>
          <cell r="B6982" t="str">
            <v>VÁLVULA ESFÉRICA MONOBLOCO EM LATÃO, 3/4" NPT</v>
          </cell>
          <cell r="H6982" t="str">
            <v>UN</v>
          </cell>
          <cell r="J6982">
            <v>61.57</v>
          </cell>
        </row>
        <row r="6983">
          <cell r="C6983">
            <v>2035</v>
          </cell>
          <cell r="D6983" t="str">
            <v>ENCANADOR (SGSP)</v>
          </cell>
          <cell r="E6983" t="str">
            <v>H</v>
          </cell>
          <cell r="F6983">
            <v>24.15</v>
          </cell>
          <cell r="G6983">
            <v>0.35</v>
          </cell>
          <cell r="I6983">
            <v>8.4544999999999995</v>
          </cell>
        </row>
        <row r="6984">
          <cell r="C6984">
            <v>74460</v>
          </cell>
          <cell r="D6984" t="str">
            <v>VÁLVULA ESFÉRICA MONOBLOCO EM LATÃO, 3/4" NPT</v>
          </cell>
          <cell r="E6984" t="str">
            <v>Un</v>
          </cell>
          <cell r="F6984">
            <v>52.97</v>
          </cell>
          <cell r="G6984">
            <v>1</v>
          </cell>
          <cell r="I6984">
            <v>52.97</v>
          </cell>
        </row>
        <row r="6985">
          <cell r="C6985">
            <v>79640</v>
          </cell>
          <cell r="D6985" t="str">
            <v>FITA DE TEFLON - 3/4"</v>
          </cell>
          <cell r="E6985" t="str">
            <v>M</v>
          </cell>
          <cell r="F6985">
            <v>0.21</v>
          </cell>
          <cell r="G6985">
            <v>0.7</v>
          </cell>
          <cell r="I6985">
            <v>0.14699999999999999</v>
          </cell>
        </row>
        <row r="6986">
          <cell r="A6986">
            <v>100760</v>
          </cell>
          <cell r="B6986" t="str">
            <v>HV.04 - ABRIGO PARA GÁS EM BLOCO DE CONCRETO APARENTE PARA 2 BOTIJÕES</v>
          </cell>
          <cell r="H6986" t="str">
            <v>UN</v>
          </cell>
          <cell r="J6986">
            <v>581.55999999999995</v>
          </cell>
        </row>
        <row r="6987">
          <cell r="C6987">
            <v>2013</v>
          </cell>
          <cell r="D6987" t="str">
            <v>CARPINTEIRO (SGSP)</v>
          </cell>
          <cell r="E6987" t="str">
            <v>H</v>
          </cell>
          <cell r="F6987">
            <v>24.1</v>
          </cell>
          <cell r="G6987">
            <v>2</v>
          </cell>
          <cell r="I6987">
            <v>48.208599999999997</v>
          </cell>
        </row>
        <row r="6988">
          <cell r="C6988">
            <v>2014</v>
          </cell>
          <cell r="D6988" t="str">
            <v>AJUDANTE DE CARPINTEIRO (SGSP)</v>
          </cell>
          <cell r="E6988" t="str">
            <v>H</v>
          </cell>
          <cell r="F6988">
            <v>19.559999999999999</v>
          </cell>
          <cell r="G6988">
            <v>2</v>
          </cell>
          <cell r="I6988">
            <v>39.134</v>
          </cell>
        </row>
        <row r="6989">
          <cell r="C6989">
            <v>2015</v>
          </cell>
          <cell r="D6989" t="str">
            <v>FERREIRO (SGSP)</v>
          </cell>
          <cell r="E6989" t="str">
            <v>H</v>
          </cell>
          <cell r="F6989">
            <v>24.43</v>
          </cell>
          <cell r="G6989">
            <v>0.61</v>
          </cell>
          <cell r="I6989">
            <v>14.907999999999999</v>
          </cell>
        </row>
        <row r="6990">
          <cell r="C6990">
            <v>2016</v>
          </cell>
          <cell r="D6990" t="str">
            <v>AJUDANTE DE FERREIRO - ARMADOR (SGSP)</v>
          </cell>
          <cell r="E6990" t="str">
            <v>H</v>
          </cell>
          <cell r="F6990">
            <v>19.559999999999999</v>
          </cell>
          <cell r="G6990">
            <v>0.61</v>
          </cell>
          <cell r="I6990">
            <v>11.9358</v>
          </cell>
        </row>
        <row r="6991">
          <cell r="C6991">
            <v>2020</v>
          </cell>
          <cell r="D6991" t="str">
            <v>PEDREIRO (SGSP)</v>
          </cell>
          <cell r="E6991" t="str">
            <v>H</v>
          </cell>
          <cell r="F6991">
            <v>24.28</v>
          </cell>
          <cell r="G6991">
            <v>4.33</v>
          </cell>
          <cell r="I6991">
            <v>105.15300000000001</v>
          </cell>
        </row>
        <row r="6992">
          <cell r="C6992">
            <v>2099</v>
          </cell>
          <cell r="D6992" t="str">
            <v>SERVENTE (SGSP)</v>
          </cell>
          <cell r="E6992" t="str">
            <v>H</v>
          </cell>
          <cell r="F6992">
            <v>19.59</v>
          </cell>
          <cell r="G6992">
            <v>6.4</v>
          </cell>
          <cell r="I6992">
            <v>125.3939</v>
          </cell>
        </row>
        <row r="6993">
          <cell r="C6993">
            <v>10543</v>
          </cell>
          <cell r="D6993" t="str">
            <v>PEDRA BRITADA NÚMERO 2</v>
          </cell>
          <cell r="E6993" t="str">
            <v>M3</v>
          </cell>
          <cell r="F6993">
            <v>96.15</v>
          </cell>
          <cell r="G6993">
            <v>0.03</v>
          </cell>
          <cell r="I6993">
            <v>2.8845000000000001</v>
          </cell>
        </row>
        <row r="6994">
          <cell r="C6994">
            <v>10608</v>
          </cell>
          <cell r="D6994" t="str">
            <v>CONCRETO FCK=15MPA C/ BRITA 2</v>
          </cell>
          <cell r="E6994" t="str">
            <v>M3</v>
          </cell>
          <cell r="F6994">
            <v>346.87</v>
          </cell>
          <cell r="G6994">
            <v>0.12</v>
          </cell>
          <cell r="I6994">
            <v>41.624400000000001</v>
          </cell>
        </row>
        <row r="6995">
          <cell r="C6995">
            <v>10645</v>
          </cell>
          <cell r="D6995" t="str">
            <v>ARGAMASSA MISTA COM AREIA GROSSA 1:0,5:8</v>
          </cell>
          <cell r="E6995" t="str">
            <v>M3</v>
          </cell>
          <cell r="F6995">
            <v>489.74</v>
          </cell>
          <cell r="G6995">
            <v>4.0399999999999998E-2</v>
          </cell>
          <cell r="I6995">
            <v>19.785499999999999</v>
          </cell>
        </row>
        <row r="6996">
          <cell r="C6996">
            <v>11021</v>
          </cell>
          <cell r="D6996" t="str">
            <v>COMPENSADO RESINADO 12MM COLA BRANCA - CHAPA DE 2,20 X 1,10 M</v>
          </cell>
          <cell r="E6996" t="str">
            <v>M2</v>
          </cell>
          <cell r="F6996">
            <v>37.380000000000003</v>
          </cell>
          <cell r="G6996">
            <v>0.28999999999999998</v>
          </cell>
          <cell r="I6996">
            <v>10.840199999999999</v>
          </cell>
        </row>
        <row r="6997">
          <cell r="C6997">
            <v>11046</v>
          </cell>
          <cell r="D6997" t="str">
            <v>PINUS - PONTALETE DE 3" X 3" - BRUTO</v>
          </cell>
          <cell r="E6997" t="str">
            <v>M</v>
          </cell>
          <cell r="F6997">
            <v>6.81</v>
          </cell>
          <cell r="G6997">
            <v>2.64</v>
          </cell>
          <cell r="I6997">
            <v>17.978400000000001</v>
          </cell>
        </row>
        <row r="6998">
          <cell r="C6998">
            <v>11066</v>
          </cell>
          <cell r="D6998" t="str">
            <v>PINUS - SARRAFO DE 1" X 4" - BRUTO</v>
          </cell>
          <cell r="E6998" t="str">
            <v>M</v>
          </cell>
          <cell r="F6998">
            <v>3.45</v>
          </cell>
          <cell r="G6998">
            <v>0.44</v>
          </cell>
          <cell r="I6998">
            <v>1.518</v>
          </cell>
        </row>
        <row r="6999">
          <cell r="C6999">
            <v>11070</v>
          </cell>
          <cell r="D6999" t="str">
            <v>PINUS - TÁBUA DE 1" X 12" - BRUTA</v>
          </cell>
          <cell r="E6999" t="str">
            <v>M</v>
          </cell>
          <cell r="F6999">
            <v>12.51</v>
          </cell>
          <cell r="G6999">
            <v>0.66666999999999998</v>
          </cell>
          <cell r="I6999">
            <v>8.34</v>
          </cell>
        </row>
        <row r="7000">
          <cell r="C7000">
            <v>11520</v>
          </cell>
          <cell r="D7000" t="str">
            <v>AÇO CA-60B - MÉDIA BITOLAS</v>
          </cell>
          <cell r="E7000" t="str">
            <v>KG</v>
          </cell>
          <cell r="F7000">
            <v>8.6199999999999992</v>
          </cell>
          <cell r="G7000">
            <v>6.37</v>
          </cell>
          <cell r="I7000">
            <v>54.8934</v>
          </cell>
        </row>
        <row r="7001">
          <cell r="C7001">
            <v>12532</v>
          </cell>
          <cell r="D7001" t="str">
            <v>BLOCO DE CONCRETO COMUM - (14X19X39)CM</v>
          </cell>
          <cell r="E7001" t="str">
            <v>Un</v>
          </cell>
          <cell r="F7001">
            <v>2.82</v>
          </cell>
          <cell r="G7001">
            <v>26</v>
          </cell>
          <cell r="I7001">
            <v>73.319999999999993</v>
          </cell>
        </row>
        <row r="7002">
          <cell r="C7002">
            <v>17515</v>
          </cell>
          <cell r="D7002" t="str">
            <v>PREGO 18 X 27 COMUM - POLIDO</v>
          </cell>
          <cell r="E7002" t="str">
            <v>Kg</v>
          </cell>
          <cell r="F7002">
            <v>16.64</v>
          </cell>
          <cell r="G7002">
            <v>0.22</v>
          </cell>
          <cell r="I7002">
            <v>3.6608000000000001</v>
          </cell>
        </row>
        <row r="7003">
          <cell r="C7003">
            <v>17740</v>
          </cell>
          <cell r="D7003" t="str">
            <v>ARAME RECOZIDO N. 16 E N. 18</v>
          </cell>
          <cell r="E7003" t="str">
            <v>Kg</v>
          </cell>
          <cell r="F7003">
            <v>16.54</v>
          </cell>
          <cell r="G7003">
            <v>0.12</v>
          </cell>
          <cell r="I7003">
            <v>1.9847999999999999</v>
          </cell>
        </row>
        <row r="7004">
          <cell r="A7004">
            <v>100762</v>
          </cell>
          <cell r="B7004" t="str">
            <v>HV.12 - ABRIGO PARA GÁS EM ALVENARIA REVESTIDA PARA 2 BOTIJÕES</v>
          </cell>
          <cell r="H7004" t="str">
            <v>UN</v>
          </cell>
          <cell r="J7004">
            <v>760.12</v>
          </cell>
        </row>
        <row r="7005">
          <cell r="C7005">
            <v>2013</v>
          </cell>
          <cell r="D7005" t="str">
            <v>CARPINTEIRO (SGSP)</v>
          </cell>
          <cell r="E7005" t="str">
            <v>H</v>
          </cell>
          <cell r="F7005">
            <v>24.1</v>
          </cell>
          <cell r="G7005">
            <v>1.93</v>
          </cell>
          <cell r="I7005">
            <v>46.5212</v>
          </cell>
        </row>
        <row r="7006">
          <cell r="C7006">
            <v>2014</v>
          </cell>
          <cell r="D7006" t="str">
            <v>AJUDANTE DE CARPINTEIRO (SGSP)</v>
          </cell>
          <cell r="E7006" t="str">
            <v>H</v>
          </cell>
          <cell r="F7006">
            <v>19.559999999999999</v>
          </cell>
          <cell r="G7006">
            <v>1.93</v>
          </cell>
          <cell r="I7006">
            <v>37.764299999999999</v>
          </cell>
        </row>
        <row r="7007">
          <cell r="C7007">
            <v>2015</v>
          </cell>
          <cell r="D7007" t="str">
            <v>FERREIRO (SGSP)</v>
          </cell>
          <cell r="E7007" t="str">
            <v>H</v>
          </cell>
          <cell r="F7007">
            <v>24.43</v>
          </cell>
          <cell r="G7007">
            <v>0.53</v>
          </cell>
          <cell r="I7007">
            <v>12.9529</v>
          </cell>
        </row>
        <row r="7008">
          <cell r="C7008">
            <v>2016</v>
          </cell>
          <cell r="D7008" t="str">
            <v>AJUDANTE DE FERREIRO - ARMADOR (SGSP)</v>
          </cell>
          <cell r="E7008" t="str">
            <v>H</v>
          </cell>
          <cell r="F7008">
            <v>19.559999999999999</v>
          </cell>
          <cell r="G7008">
            <v>0.53</v>
          </cell>
          <cell r="I7008">
            <v>10.3705</v>
          </cell>
        </row>
        <row r="7009">
          <cell r="C7009">
            <v>2020</v>
          </cell>
          <cell r="D7009" t="str">
            <v>PEDREIRO (SGSP)</v>
          </cell>
          <cell r="E7009" t="str">
            <v>H</v>
          </cell>
          <cell r="F7009">
            <v>24.28</v>
          </cell>
          <cell r="G7009">
            <v>7.86</v>
          </cell>
          <cell r="I7009">
            <v>190.87819999999999</v>
          </cell>
        </row>
        <row r="7010">
          <cell r="C7010">
            <v>2099</v>
          </cell>
          <cell r="D7010" t="str">
            <v>SERVENTE (SGSP)</v>
          </cell>
          <cell r="E7010" t="str">
            <v>H</v>
          </cell>
          <cell r="F7010">
            <v>19.59</v>
          </cell>
          <cell r="G7010">
            <v>8.5</v>
          </cell>
          <cell r="I7010">
            <v>166.53880000000001</v>
          </cell>
        </row>
        <row r="7011">
          <cell r="C7011">
            <v>10543</v>
          </cell>
          <cell r="D7011" t="str">
            <v>PEDRA BRITADA NÚMERO 2</v>
          </cell>
          <cell r="E7011" t="str">
            <v>M3</v>
          </cell>
          <cell r="F7011">
            <v>96.15</v>
          </cell>
          <cell r="G7011">
            <v>0.03</v>
          </cell>
          <cell r="I7011">
            <v>2.8845000000000001</v>
          </cell>
        </row>
        <row r="7012">
          <cell r="C7012">
            <v>10608</v>
          </cell>
          <cell r="D7012" t="str">
            <v>CONCRETO FCK=15MPA C/ BRITA 2</v>
          </cell>
          <cell r="E7012" t="str">
            <v>M3</v>
          </cell>
          <cell r="F7012">
            <v>346.87</v>
          </cell>
          <cell r="G7012">
            <v>0.12</v>
          </cell>
          <cell r="I7012">
            <v>41.624400000000001</v>
          </cell>
        </row>
        <row r="7013">
          <cell r="C7013">
            <v>10636</v>
          </cell>
          <cell r="D7013" t="str">
            <v>ARGAMASSA DE CIMENTO COM AREIA GROSSA 1:6</v>
          </cell>
          <cell r="E7013" t="str">
            <v>M3</v>
          </cell>
          <cell r="F7013">
            <v>493.84</v>
          </cell>
          <cell r="G7013">
            <v>0.03</v>
          </cell>
          <cell r="I7013">
            <v>14.815200000000001</v>
          </cell>
        </row>
        <row r="7014">
          <cell r="C7014">
            <v>10648</v>
          </cell>
          <cell r="D7014" t="str">
            <v>ARGAMASSA MISTA COM AREIA GROSSA 1:2:8</v>
          </cell>
          <cell r="E7014" t="str">
            <v>M3</v>
          </cell>
          <cell r="F7014">
            <v>582.22</v>
          </cell>
          <cell r="G7014">
            <v>0.13700000000000001</v>
          </cell>
          <cell r="I7014">
            <v>79.764300000000006</v>
          </cell>
        </row>
        <row r="7015">
          <cell r="C7015">
            <v>11021</v>
          </cell>
          <cell r="D7015" t="str">
            <v>COMPENSADO RESINADO 12MM COLA BRANCA - CHAPA DE 2,20 X 1,10 M</v>
          </cell>
          <cell r="E7015" t="str">
            <v>M2</v>
          </cell>
          <cell r="F7015">
            <v>37.380000000000003</v>
          </cell>
          <cell r="G7015">
            <v>0.28000000000000003</v>
          </cell>
          <cell r="I7015">
            <v>10.4664</v>
          </cell>
        </row>
        <row r="7016">
          <cell r="C7016">
            <v>11046</v>
          </cell>
          <cell r="D7016" t="str">
            <v>PINUS - PONTALETE DE 3" X 3" - BRUTO</v>
          </cell>
          <cell r="E7016" t="str">
            <v>M</v>
          </cell>
          <cell r="F7016">
            <v>6.81</v>
          </cell>
          <cell r="G7016">
            <v>2.5499999999999998</v>
          </cell>
          <cell r="I7016">
            <v>17.365500000000001</v>
          </cell>
        </row>
        <row r="7017">
          <cell r="C7017">
            <v>11066</v>
          </cell>
          <cell r="D7017" t="str">
            <v>PINUS - SARRAFO DE 1" X 4" - BRUTO</v>
          </cell>
          <cell r="E7017" t="str">
            <v>M</v>
          </cell>
          <cell r="F7017">
            <v>3.45</v>
          </cell>
          <cell r="G7017">
            <v>0.42</v>
          </cell>
          <cell r="I7017">
            <v>1.4490000000000001</v>
          </cell>
        </row>
        <row r="7018">
          <cell r="C7018">
            <v>11070</v>
          </cell>
          <cell r="D7018" t="str">
            <v>PINUS - TÁBUA DE 1" X 12" - BRUTA</v>
          </cell>
          <cell r="E7018" t="str">
            <v>M</v>
          </cell>
          <cell r="F7018">
            <v>12.51</v>
          </cell>
          <cell r="G7018">
            <v>0.63300000000000001</v>
          </cell>
          <cell r="I7018">
            <v>7.9188000000000001</v>
          </cell>
        </row>
        <row r="7019">
          <cell r="C7019">
            <v>11520</v>
          </cell>
          <cell r="D7019" t="str">
            <v>AÇO CA-60B - MÉDIA BITOLAS</v>
          </cell>
          <cell r="E7019" t="str">
            <v>KG</v>
          </cell>
          <cell r="F7019">
            <v>8.6199999999999992</v>
          </cell>
          <cell r="G7019">
            <v>5.53</v>
          </cell>
          <cell r="I7019">
            <v>47.654699999999998</v>
          </cell>
        </row>
        <row r="7020">
          <cell r="C7020">
            <v>12580</v>
          </cell>
          <cell r="D7020" t="str">
            <v>TIJOLO MAÇICO DE BARRO COMUM</v>
          </cell>
          <cell r="E7020" t="str">
            <v>Un</v>
          </cell>
          <cell r="F7020">
            <v>0.5</v>
          </cell>
          <cell r="G7020">
            <v>132</v>
          </cell>
          <cell r="I7020">
            <v>66</v>
          </cell>
        </row>
        <row r="7021">
          <cell r="C7021">
            <v>17515</v>
          </cell>
          <cell r="D7021" t="str">
            <v>PREGO 18 X 27 COMUM - POLIDO</v>
          </cell>
          <cell r="E7021" t="str">
            <v>Kg</v>
          </cell>
          <cell r="F7021">
            <v>16.64</v>
          </cell>
          <cell r="G7021">
            <v>0.21</v>
          </cell>
          <cell r="I7021">
            <v>3.4944000000000002</v>
          </cell>
        </row>
        <row r="7022">
          <cell r="C7022">
            <v>17740</v>
          </cell>
          <cell r="D7022" t="str">
            <v>ARAME RECOZIDO N. 16 E N. 18</v>
          </cell>
          <cell r="E7022" t="str">
            <v>Kg</v>
          </cell>
          <cell r="F7022">
            <v>16.54</v>
          </cell>
          <cell r="G7022">
            <v>0.1</v>
          </cell>
          <cell r="I7022">
            <v>1.6539999999999999</v>
          </cell>
        </row>
        <row r="7023">
          <cell r="A7023">
            <v>100763</v>
          </cell>
          <cell r="B7023" t="str">
            <v>HV.13 - ABRIGO PARA GÁS EM BLOCOS DE CONCRETO APARENTE PARA 2 CILINDROS</v>
          </cell>
          <cell r="H7023" t="str">
            <v>UN</v>
          </cell>
          <cell r="J7023">
            <v>1416.84</v>
          </cell>
        </row>
        <row r="7024">
          <cell r="C7024">
            <v>2013</v>
          </cell>
          <cell r="D7024" t="str">
            <v>CARPINTEIRO (SGSP)</v>
          </cell>
          <cell r="E7024" t="str">
            <v>H</v>
          </cell>
          <cell r="F7024">
            <v>24.1</v>
          </cell>
          <cell r="G7024">
            <v>3.61</v>
          </cell>
          <cell r="I7024">
            <v>87.016499999999994</v>
          </cell>
        </row>
        <row r="7025">
          <cell r="C7025">
            <v>2014</v>
          </cell>
          <cell r="D7025" t="str">
            <v>AJUDANTE DE CARPINTEIRO (SGSP)</v>
          </cell>
          <cell r="E7025" t="str">
            <v>H</v>
          </cell>
          <cell r="F7025">
            <v>19.559999999999999</v>
          </cell>
          <cell r="G7025">
            <v>3.61</v>
          </cell>
          <cell r="I7025">
            <v>70.636899999999997</v>
          </cell>
        </row>
        <row r="7026">
          <cell r="C7026">
            <v>2015</v>
          </cell>
          <cell r="D7026" t="str">
            <v>FERREIRO (SGSP)</v>
          </cell>
          <cell r="E7026" t="str">
            <v>H</v>
          </cell>
          <cell r="F7026">
            <v>24.43</v>
          </cell>
          <cell r="G7026">
            <v>1.9</v>
          </cell>
          <cell r="I7026">
            <v>46.434899999999999</v>
          </cell>
        </row>
        <row r="7027">
          <cell r="C7027">
            <v>2016</v>
          </cell>
          <cell r="D7027" t="str">
            <v>AJUDANTE DE FERREIRO - ARMADOR (SGSP)</v>
          </cell>
          <cell r="E7027" t="str">
            <v>H</v>
          </cell>
          <cell r="F7027">
            <v>19.559999999999999</v>
          </cell>
          <cell r="G7027">
            <v>1.9</v>
          </cell>
          <cell r="I7027">
            <v>37.177300000000002</v>
          </cell>
        </row>
        <row r="7028">
          <cell r="C7028">
            <v>2020</v>
          </cell>
          <cell r="D7028" t="str">
            <v>PEDREIRO (SGSP)</v>
          </cell>
          <cell r="E7028" t="str">
            <v>H</v>
          </cell>
          <cell r="F7028">
            <v>24.28</v>
          </cell>
          <cell r="G7028">
            <v>10.14</v>
          </cell>
          <cell r="I7028">
            <v>246.2474</v>
          </cell>
        </row>
        <row r="7029">
          <cell r="C7029">
            <v>2099</v>
          </cell>
          <cell r="D7029" t="str">
            <v>SERVENTE (SGSP)</v>
          </cell>
          <cell r="E7029" t="str">
            <v>H</v>
          </cell>
          <cell r="F7029">
            <v>19.59</v>
          </cell>
          <cell r="G7029">
            <v>15.6</v>
          </cell>
          <cell r="I7029">
            <v>305.64760000000001</v>
          </cell>
        </row>
        <row r="7030">
          <cell r="C7030">
            <v>10543</v>
          </cell>
          <cell r="D7030" t="str">
            <v>PEDRA BRITADA NÚMERO 2</v>
          </cell>
          <cell r="E7030" t="str">
            <v>M3</v>
          </cell>
          <cell r="F7030">
            <v>96.15</v>
          </cell>
          <cell r="G7030">
            <v>7.0000000000000007E-2</v>
          </cell>
          <cell r="I7030">
            <v>6.7305000000000001</v>
          </cell>
        </row>
        <row r="7031">
          <cell r="C7031">
            <v>10612</v>
          </cell>
          <cell r="D7031" t="str">
            <v>CONCRETO FCK=20MPA C/ BRITA 2</v>
          </cell>
          <cell r="E7031" t="str">
            <v>M3</v>
          </cell>
          <cell r="F7031">
            <v>363.18</v>
          </cell>
          <cell r="G7031">
            <v>0.28000000000000003</v>
          </cell>
          <cell r="I7031">
            <v>101.68989999999999</v>
          </cell>
        </row>
        <row r="7032">
          <cell r="C7032">
            <v>10627</v>
          </cell>
          <cell r="D7032" t="str">
            <v>CONCRETO "GROUT" C/ PEDRISCO</v>
          </cell>
          <cell r="E7032" t="str">
            <v>M3</v>
          </cell>
          <cell r="F7032">
            <v>314.51</v>
          </cell>
          <cell r="G7032">
            <v>7.6999999999999999E-2</v>
          </cell>
          <cell r="I7032">
            <v>24.217300000000002</v>
          </cell>
        </row>
        <row r="7033">
          <cell r="C7033">
            <v>10645</v>
          </cell>
          <cell r="D7033" t="str">
            <v>ARGAMASSA MISTA COM AREIA GROSSA 1:0,5:8</v>
          </cell>
          <cell r="E7033" t="str">
            <v>M3</v>
          </cell>
          <cell r="F7033">
            <v>489.74</v>
          </cell>
          <cell r="G7033">
            <v>0.105</v>
          </cell>
          <cell r="I7033">
            <v>51.422800000000002</v>
          </cell>
        </row>
        <row r="7034">
          <cell r="C7034">
            <v>11021</v>
          </cell>
          <cell r="D7034" t="str">
            <v>COMPENSADO RESINADO 12MM COLA BRANCA - CHAPA DE 2,20 X 1,10 M</v>
          </cell>
          <cell r="E7034" t="str">
            <v>M2</v>
          </cell>
          <cell r="F7034">
            <v>37.380000000000003</v>
          </cell>
          <cell r="G7034">
            <v>0.54</v>
          </cell>
          <cell r="I7034">
            <v>20.185199999999998</v>
          </cell>
        </row>
        <row r="7035">
          <cell r="C7035">
            <v>11046</v>
          </cell>
          <cell r="D7035" t="str">
            <v>PINUS - PONTALETE DE 3" X 3" - BRUTO</v>
          </cell>
          <cell r="E7035" t="str">
            <v>M</v>
          </cell>
          <cell r="F7035">
            <v>6.81</v>
          </cell>
          <cell r="G7035">
            <v>4.92</v>
          </cell>
          <cell r="I7035">
            <v>33.505200000000002</v>
          </cell>
        </row>
        <row r="7036">
          <cell r="C7036">
            <v>11066</v>
          </cell>
          <cell r="D7036" t="str">
            <v>PINUS - SARRAFO DE 1" X 4" - BRUTO</v>
          </cell>
          <cell r="E7036" t="str">
            <v>M</v>
          </cell>
          <cell r="F7036">
            <v>3.45</v>
          </cell>
          <cell r="G7036">
            <v>0.6</v>
          </cell>
          <cell r="I7036">
            <v>2.0699999999999998</v>
          </cell>
        </row>
        <row r="7037">
          <cell r="C7037">
            <v>11070</v>
          </cell>
          <cell r="D7037" t="str">
            <v>PINUS - TÁBUA DE 1" X 12" - BRUTA</v>
          </cell>
          <cell r="E7037" t="str">
            <v>M</v>
          </cell>
          <cell r="F7037">
            <v>12.51</v>
          </cell>
          <cell r="G7037">
            <v>0.53332999999999997</v>
          </cell>
          <cell r="I7037">
            <v>6.6718999999999999</v>
          </cell>
        </row>
        <row r="7038">
          <cell r="C7038">
            <v>11510</v>
          </cell>
          <cell r="D7038" t="str">
            <v>AÇO CA-50A OU B - MÉDIA BITOLAS</v>
          </cell>
          <cell r="E7038" t="str">
            <v>KG</v>
          </cell>
          <cell r="F7038">
            <v>7.86</v>
          </cell>
          <cell r="G7038">
            <v>10.61</v>
          </cell>
          <cell r="I7038">
            <v>83.441199999999995</v>
          </cell>
        </row>
        <row r="7039">
          <cell r="C7039">
            <v>11520</v>
          </cell>
          <cell r="D7039" t="str">
            <v>AÇO CA-60B - MÉDIA BITOLAS</v>
          </cell>
          <cell r="E7039" t="str">
            <v>KG</v>
          </cell>
          <cell r="F7039">
            <v>8.6199999999999992</v>
          </cell>
          <cell r="G7039">
            <v>9.3699999999999992</v>
          </cell>
          <cell r="I7039">
            <v>80.745900000000006</v>
          </cell>
        </row>
        <row r="7040">
          <cell r="C7040">
            <v>12532</v>
          </cell>
          <cell r="D7040" t="str">
            <v>BLOCO DE CONCRETO COMUM - (14X19X39)CM</v>
          </cell>
          <cell r="E7040" t="str">
            <v>Un</v>
          </cell>
          <cell r="F7040">
            <v>2.82</v>
          </cell>
          <cell r="G7040">
            <v>71</v>
          </cell>
          <cell r="I7040">
            <v>200.22</v>
          </cell>
        </row>
        <row r="7041">
          <cell r="C7041">
            <v>17515</v>
          </cell>
          <cell r="D7041" t="str">
            <v>PREGO 18 X 27 COMUM - POLIDO</v>
          </cell>
          <cell r="E7041" t="str">
            <v>Kg</v>
          </cell>
          <cell r="F7041">
            <v>16.64</v>
          </cell>
          <cell r="G7041">
            <v>0.39</v>
          </cell>
          <cell r="I7041">
            <v>6.4896000000000003</v>
          </cell>
        </row>
        <row r="7042">
          <cell r="C7042">
            <v>17740</v>
          </cell>
          <cell r="D7042" t="str">
            <v>ARAME RECOZIDO N. 16 E N. 18</v>
          </cell>
          <cell r="E7042" t="str">
            <v>Kg</v>
          </cell>
          <cell r="F7042">
            <v>16.54</v>
          </cell>
          <cell r="G7042">
            <v>0.38</v>
          </cell>
          <cell r="I7042">
            <v>6.2851999999999997</v>
          </cell>
        </row>
        <row r="7043">
          <cell r="A7043">
            <v>100764</v>
          </cell>
          <cell r="B7043" t="str">
            <v>HV.14 - ABRIGO PARA GÁS EM BLOCO DE CONCRETO APARENTE PARA 4 CILINDROS</v>
          </cell>
          <cell r="H7043" t="str">
            <v>UN</v>
          </cell>
          <cell r="J7043">
            <v>1844.88</v>
          </cell>
        </row>
        <row r="7044">
          <cell r="C7044">
            <v>2013</v>
          </cell>
          <cell r="D7044" t="str">
            <v>CARPINTEIRO (SGSP)</v>
          </cell>
          <cell r="E7044" t="str">
            <v>H</v>
          </cell>
          <cell r="F7044">
            <v>24.1</v>
          </cell>
          <cell r="G7044">
            <v>5.21</v>
          </cell>
          <cell r="I7044">
            <v>125.5834</v>
          </cell>
        </row>
        <row r="7045">
          <cell r="C7045">
            <v>2014</v>
          </cell>
          <cell r="D7045" t="str">
            <v>AJUDANTE DE CARPINTEIRO (SGSP)</v>
          </cell>
          <cell r="E7045" t="str">
            <v>H</v>
          </cell>
          <cell r="F7045">
            <v>19.559999999999999</v>
          </cell>
          <cell r="G7045">
            <v>5.21</v>
          </cell>
          <cell r="I7045">
            <v>101.94410000000001</v>
          </cell>
        </row>
        <row r="7046">
          <cell r="C7046">
            <v>2015</v>
          </cell>
          <cell r="D7046" t="str">
            <v>FERREIRO (SGSP)</v>
          </cell>
          <cell r="E7046" t="str">
            <v>H</v>
          </cell>
          <cell r="F7046">
            <v>24.43</v>
          </cell>
          <cell r="G7046">
            <v>2.4</v>
          </cell>
          <cell r="I7046">
            <v>58.654600000000002</v>
          </cell>
        </row>
        <row r="7047">
          <cell r="C7047">
            <v>2016</v>
          </cell>
          <cell r="D7047" t="str">
            <v>AJUDANTE DE FERREIRO - ARMADOR (SGSP)</v>
          </cell>
          <cell r="E7047" t="str">
            <v>H</v>
          </cell>
          <cell r="F7047">
            <v>19.559999999999999</v>
          </cell>
          <cell r="G7047">
            <v>2.4</v>
          </cell>
          <cell r="I7047">
            <v>46.960799999999999</v>
          </cell>
        </row>
        <row r="7048">
          <cell r="C7048">
            <v>2020</v>
          </cell>
          <cell r="D7048" t="str">
            <v>PEDREIRO (SGSP)</v>
          </cell>
          <cell r="E7048" t="str">
            <v>H</v>
          </cell>
          <cell r="F7048">
            <v>24.28</v>
          </cell>
          <cell r="G7048">
            <v>12.69</v>
          </cell>
          <cell r="I7048">
            <v>308.17360000000002</v>
          </cell>
        </row>
        <row r="7049">
          <cell r="C7049">
            <v>2099</v>
          </cell>
          <cell r="D7049" t="str">
            <v>SERVENTE (SGSP)</v>
          </cell>
          <cell r="E7049" t="str">
            <v>H</v>
          </cell>
          <cell r="F7049">
            <v>19.59</v>
          </cell>
          <cell r="G7049">
            <v>19.8</v>
          </cell>
          <cell r="I7049">
            <v>387.93740000000003</v>
          </cell>
        </row>
        <row r="7050">
          <cell r="C7050">
            <v>10543</v>
          </cell>
          <cell r="D7050" t="str">
            <v>PEDRA BRITADA NÚMERO 2</v>
          </cell>
          <cell r="E7050" t="str">
            <v>M3</v>
          </cell>
          <cell r="F7050">
            <v>96.15</v>
          </cell>
          <cell r="G7050">
            <v>0.121</v>
          </cell>
          <cell r="I7050">
            <v>11.6341</v>
          </cell>
        </row>
        <row r="7051">
          <cell r="C7051">
            <v>10612</v>
          </cell>
          <cell r="D7051" t="str">
            <v>CONCRETO FCK=20MPA C/ BRITA 2</v>
          </cell>
          <cell r="E7051" t="str">
            <v>M3</v>
          </cell>
          <cell r="F7051">
            <v>363.18</v>
          </cell>
          <cell r="G7051">
            <v>0.36</v>
          </cell>
          <cell r="I7051">
            <v>130.7441</v>
          </cell>
        </row>
        <row r="7052">
          <cell r="C7052">
            <v>10627</v>
          </cell>
          <cell r="D7052" t="str">
            <v>CONCRETO "GROUT" C/ PEDRISCO</v>
          </cell>
          <cell r="E7052" t="str">
            <v>M3</v>
          </cell>
          <cell r="F7052">
            <v>314.51</v>
          </cell>
          <cell r="G7052">
            <v>9.1999999999999998E-2</v>
          </cell>
          <cell r="I7052">
            <v>28.934999999999999</v>
          </cell>
        </row>
        <row r="7053">
          <cell r="C7053">
            <v>10645</v>
          </cell>
          <cell r="D7053" t="str">
            <v>ARGAMASSA MISTA COM AREIA GROSSA 1:0,5:8</v>
          </cell>
          <cell r="E7053" t="str">
            <v>M3</v>
          </cell>
          <cell r="F7053">
            <v>489.74</v>
          </cell>
          <cell r="G7053">
            <v>0.14000000000000001</v>
          </cell>
          <cell r="I7053">
            <v>68.563800000000001</v>
          </cell>
        </row>
        <row r="7054">
          <cell r="C7054">
            <v>11021</v>
          </cell>
          <cell r="D7054" t="str">
            <v>COMPENSADO RESINADO 12MM COLA BRANCA - CHAPA DE 2,20 X 1,10 M</v>
          </cell>
          <cell r="E7054" t="str">
            <v>M2</v>
          </cell>
          <cell r="F7054">
            <v>37.380000000000003</v>
          </cell>
          <cell r="G7054">
            <v>0.79</v>
          </cell>
          <cell r="I7054">
            <v>29.530200000000001</v>
          </cell>
        </row>
        <row r="7055">
          <cell r="C7055">
            <v>11046</v>
          </cell>
          <cell r="D7055" t="str">
            <v>PINUS - PONTALETE DE 3" X 3" - BRUTO</v>
          </cell>
          <cell r="E7055" t="str">
            <v>M</v>
          </cell>
          <cell r="F7055">
            <v>6.81</v>
          </cell>
          <cell r="G7055">
            <v>7.17</v>
          </cell>
          <cell r="I7055">
            <v>48.8277</v>
          </cell>
        </row>
        <row r="7056">
          <cell r="C7056">
            <v>11066</v>
          </cell>
          <cell r="D7056" t="str">
            <v>PINUS - SARRAFO DE 1" X 4" - BRUTO</v>
          </cell>
          <cell r="E7056" t="str">
            <v>M</v>
          </cell>
          <cell r="F7056">
            <v>3.45</v>
          </cell>
          <cell r="G7056">
            <v>0.78</v>
          </cell>
          <cell r="I7056">
            <v>2.6909999999999998</v>
          </cell>
        </row>
        <row r="7057">
          <cell r="C7057">
            <v>11070</v>
          </cell>
          <cell r="D7057" t="str">
            <v>PINUS - TÁBUA DE 1" X 12" - BRUTA</v>
          </cell>
          <cell r="E7057" t="str">
            <v>M</v>
          </cell>
          <cell r="F7057">
            <v>12.51</v>
          </cell>
          <cell r="G7057">
            <v>1.6</v>
          </cell>
          <cell r="I7057">
            <v>20.015999999999998</v>
          </cell>
        </row>
        <row r="7058">
          <cell r="C7058">
            <v>11510</v>
          </cell>
          <cell r="D7058" t="str">
            <v>AÇO CA-50A OU B - MÉDIA BITOLAS</v>
          </cell>
          <cell r="E7058" t="str">
            <v>KG</v>
          </cell>
          <cell r="F7058">
            <v>7.86</v>
          </cell>
          <cell r="G7058">
            <v>10.029999999999999</v>
          </cell>
          <cell r="I7058">
            <v>78.879900000000006</v>
          </cell>
        </row>
        <row r="7059">
          <cell r="C7059">
            <v>11520</v>
          </cell>
          <cell r="D7059" t="str">
            <v>AÇO CA-60B - MÉDIA BITOLAS</v>
          </cell>
          <cell r="E7059" t="str">
            <v>KG</v>
          </cell>
          <cell r="F7059">
            <v>8.6199999999999992</v>
          </cell>
          <cell r="G7059">
            <v>15.13</v>
          </cell>
          <cell r="I7059">
            <v>130.3827</v>
          </cell>
        </row>
        <row r="7060">
          <cell r="C7060">
            <v>12532</v>
          </cell>
          <cell r="D7060" t="str">
            <v>BLOCO DE CONCRETO COMUM - (14X19X39)CM</v>
          </cell>
          <cell r="E7060" t="str">
            <v>Un</v>
          </cell>
          <cell r="F7060">
            <v>2.82</v>
          </cell>
          <cell r="G7060">
            <v>88</v>
          </cell>
          <cell r="I7060">
            <v>248.16</v>
          </cell>
        </row>
        <row r="7061">
          <cell r="C7061">
            <v>17515</v>
          </cell>
          <cell r="D7061" t="str">
            <v>PREGO 18 X 27 COMUM - POLIDO</v>
          </cell>
          <cell r="E7061" t="str">
            <v>Kg</v>
          </cell>
          <cell r="F7061">
            <v>16.64</v>
          </cell>
          <cell r="G7061">
            <v>0.56000000000000005</v>
          </cell>
          <cell r="I7061">
            <v>9.3184000000000005</v>
          </cell>
        </row>
        <row r="7062">
          <cell r="C7062">
            <v>17740</v>
          </cell>
          <cell r="D7062" t="str">
            <v>ARAME RECOZIDO N. 16 E N. 18</v>
          </cell>
          <cell r="E7062" t="str">
            <v>Kg</v>
          </cell>
          <cell r="F7062">
            <v>16.54</v>
          </cell>
          <cell r="G7062">
            <v>0.48</v>
          </cell>
          <cell r="I7062">
            <v>7.9391999999999996</v>
          </cell>
        </row>
        <row r="7063">
          <cell r="A7063">
            <v>100765</v>
          </cell>
          <cell r="B7063" t="str">
            <v>HV.15 - ABRIGO PARA GÁS EM BLOCO DE CONCRETO APARENTE PARA 6 CILINDROS</v>
          </cell>
          <cell r="H7063" t="str">
            <v>UN</v>
          </cell>
          <cell r="J7063">
            <v>2369.23</v>
          </cell>
        </row>
        <row r="7064">
          <cell r="C7064">
            <v>2013</v>
          </cell>
          <cell r="D7064" t="str">
            <v>CARPINTEIRO (SGSP)</v>
          </cell>
          <cell r="E7064" t="str">
            <v>H</v>
          </cell>
          <cell r="F7064">
            <v>24.1</v>
          </cell>
          <cell r="G7064">
            <v>6.93</v>
          </cell>
          <cell r="I7064">
            <v>167.0427</v>
          </cell>
        </row>
        <row r="7065">
          <cell r="C7065">
            <v>2014</v>
          </cell>
          <cell r="D7065" t="str">
            <v>AJUDANTE DE CARPINTEIRO (SGSP)</v>
          </cell>
          <cell r="E7065" t="str">
            <v>H</v>
          </cell>
          <cell r="F7065">
            <v>19.559999999999999</v>
          </cell>
          <cell r="G7065">
            <v>6.93</v>
          </cell>
          <cell r="I7065">
            <v>135.5994</v>
          </cell>
        </row>
        <row r="7066">
          <cell r="C7066">
            <v>2015</v>
          </cell>
          <cell r="D7066" t="str">
            <v>FERREIRO (SGSP)</v>
          </cell>
          <cell r="E7066" t="str">
            <v>H</v>
          </cell>
          <cell r="F7066">
            <v>24.43</v>
          </cell>
          <cell r="G7066">
            <v>3.48</v>
          </cell>
          <cell r="I7066">
            <v>85.049199999999999</v>
          </cell>
        </row>
        <row r="7067">
          <cell r="C7067">
            <v>2016</v>
          </cell>
          <cell r="D7067" t="str">
            <v>AJUDANTE DE FERREIRO - ARMADOR (SGSP)</v>
          </cell>
          <cell r="E7067" t="str">
            <v>H</v>
          </cell>
          <cell r="F7067">
            <v>19.559999999999999</v>
          </cell>
          <cell r="G7067">
            <v>3.48</v>
          </cell>
          <cell r="I7067">
            <v>68.093199999999996</v>
          </cell>
        </row>
        <row r="7068">
          <cell r="C7068">
            <v>2020</v>
          </cell>
          <cell r="D7068" t="str">
            <v>PEDREIRO (SGSP)</v>
          </cell>
          <cell r="E7068" t="str">
            <v>H</v>
          </cell>
          <cell r="F7068">
            <v>24.28</v>
          </cell>
          <cell r="G7068">
            <v>15.43</v>
          </cell>
          <cell r="I7068">
            <v>374.71379999999999</v>
          </cell>
        </row>
        <row r="7069">
          <cell r="C7069">
            <v>2099</v>
          </cell>
          <cell r="D7069" t="str">
            <v>SERVENTE (SGSP)</v>
          </cell>
          <cell r="E7069" t="str">
            <v>H</v>
          </cell>
          <cell r="F7069">
            <v>19.59</v>
          </cell>
          <cell r="G7069">
            <v>24.64</v>
          </cell>
          <cell r="I7069">
            <v>482.76650000000001</v>
          </cell>
        </row>
        <row r="7070">
          <cell r="C7070">
            <v>10543</v>
          </cell>
          <cell r="D7070" t="str">
            <v>PEDRA BRITADA NÚMERO 2</v>
          </cell>
          <cell r="E7070" t="str">
            <v>M3</v>
          </cell>
          <cell r="F7070">
            <v>96.15</v>
          </cell>
          <cell r="G7070">
            <v>0.14399999999999999</v>
          </cell>
          <cell r="I7070">
            <v>13.845599999999999</v>
          </cell>
        </row>
        <row r="7071">
          <cell r="C7071">
            <v>10612</v>
          </cell>
          <cell r="D7071" t="str">
            <v>CONCRETO FCK=20MPA C/ BRITA 2</v>
          </cell>
          <cell r="E7071" t="str">
            <v>M3</v>
          </cell>
          <cell r="F7071">
            <v>363.18</v>
          </cell>
          <cell r="G7071">
            <v>0.5</v>
          </cell>
          <cell r="I7071">
            <v>181.5891</v>
          </cell>
        </row>
        <row r="7072">
          <cell r="C7072">
            <v>10627</v>
          </cell>
          <cell r="D7072" t="str">
            <v>CONCRETO "GROUT" C/ PEDRISCO</v>
          </cell>
          <cell r="E7072" t="str">
            <v>M3</v>
          </cell>
          <cell r="F7072">
            <v>314.51</v>
          </cell>
          <cell r="G7072">
            <v>0.09</v>
          </cell>
          <cell r="I7072">
            <v>28.306000000000001</v>
          </cell>
        </row>
        <row r="7073">
          <cell r="C7073">
            <v>10645</v>
          </cell>
          <cell r="D7073" t="str">
            <v>ARGAMASSA MISTA COM AREIA GROSSA 1:0,5:8</v>
          </cell>
          <cell r="E7073" t="str">
            <v>M3</v>
          </cell>
          <cell r="F7073">
            <v>489.74</v>
          </cell>
          <cell r="G7073">
            <v>0.15</v>
          </cell>
          <cell r="I7073">
            <v>73.461200000000005</v>
          </cell>
        </row>
        <row r="7074">
          <cell r="C7074">
            <v>11021</v>
          </cell>
          <cell r="D7074" t="str">
            <v>COMPENSADO RESINADO 12MM COLA BRANCA - CHAPA DE 2,20 X 1,10 M</v>
          </cell>
          <cell r="E7074" t="str">
            <v>M2</v>
          </cell>
          <cell r="F7074">
            <v>37.380000000000003</v>
          </cell>
          <cell r="G7074">
            <v>1.06</v>
          </cell>
          <cell r="I7074">
            <v>39.622799999999998</v>
          </cell>
        </row>
        <row r="7075">
          <cell r="C7075">
            <v>11046</v>
          </cell>
          <cell r="D7075" t="str">
            <v>PINUS - PONTALETE DE 3" X 3" - BRUTO</v>
          </cell>
          <cell r="E7075" t="str">
            <v>M</v>
          </cell>
          <cell r="F7075">
            <v>6.81</v>
          </cell>
          <cell r="G7075">
            <v>9.6</v>
          </cell>
          <cell r="I7075">
            <v>65.376000000000005</v>
          </cell>
        </row>
        <row r="7076">
          <cell r="C7076">
            <v>11066</v>
          </cell>
          <cell r="D7076" t="str">
            <v>PINUS - SARRAFO DE 1" X 4" - BRUTO</v>
          </cell>
          <cell r="E7076" t="str">
            <v>M</v>
          </cell>
          <cell r="F7076">
            <v>3.45</v>
          </cell>
          <cell r="G7076">
            <v>0.96</v>
          </cell>
          <cell r="I7076">
            <v>3.3119999999999998</v>
          </cell>
        </row>
        <row r="7077">
          <cell r="C7077">
            <v>11070</v>
          </cell>
          <cell r="D7077" t="str">
            <v>PINUS - TÁBUA DE 1" X 12" - BRUTA</v>
          </cell>
          <cell r="E7077" t="str">
            <v>M</v>
          </cell>
          <cell r="F7077">
            <v>12.51</v>
          </cell>
          <cell r="G7077">
            <v>1.8666700000000001</v>
          </cell>
          <cell r="I7077">
            <v>23.352</v>
          </cell>
        </row>
        <row r="7078">
          <cell r="C7078">
            <v>11510</v>
          </cell>
          <cell r="D7078" t="str">
            <v>AÇO CA-50A OU B - MÉDIA BITOLAS</v>
          </cell>
          <cell r="E7078" t="str">
            <v>KG</v>
          </cell>
          <cell r="F7078">
            <v>7.86</v>
          </cell>
          <cell r="G7078">
            <v>10.68</v>
          </cell>
          <cell r="I7078">
            <v>83.991699999999994</v>
          </cell>
        </row>
        <row r="7079">
          <cell r="C7079">
            <v>11520</v>
          </cell>
          <cell r="D7079" t="str">
            <v>AÇO CA-60B - MÉDIA BITOLAS</v>
          </cell>
          <cell r="E7079" t="str">
            <v>KG</v>
          </cell>
          <cell r="F7079">
            <v>8.6199999999999992</v>
          </cell>
          <cell r="G7079">
            <v>25.91</v>
          </cell>
          <cell r="I7079">
            <v>223.27940000000001</v>
          </cell>
        </row>
        <row r="7080">
          <cell r="C7080">
            <v>12532</v>
          </cell>
          <cell r="D7080" t="str">
            <v>BLOCO DE CONCRETO COMUM - (14X19X39)CM</v>
          </cell>
          <cell r="E7080" t="str">
            <v>Un</v>
          </cell>
          <cell r="F7080">
            <v>2.82</v>
          </cell>
          <cell r="G7080">
            <v>105</v>
          </cell>
          <cell r="I7080">
            <v>296.10000000000002</v>
          </cell>
        </row>
        <row r="7081">
          <cell r="C7081">
            <v>17515</v>
          </cell>
          <cell r="D7081" t="str">
            <v>PREGO 18 X 27 COMUM - POLIDO</v>
          </cell>
          <cell r="E7081" t="str">
            <v>Kg</v>
          </cell>
          <cell r="F7081">
            <v>16.64</v>
          </cell>
          <cell r="G7081">
            <v>0.74</v>
          </cell>
          <cell r="I7081">
            <v>12.313599999999999</v>
          </cell>
        </row>
        <row r="7082">
          <cell r="C7082">
            <v>17740</v>
          </cell>
          <cell r="D7082" t="str">
            <v>ARAME RECOZIDO N. 16 E N. 18</v>
          </cell>
          <cell r="E7082" t="str">
            <v>Kg</v>
          </cell>
          <cell r="F7082">
            <v>16.54</v>
          </cell>
          <cell r="G7082">
            <v>0.69</v>
          </cell>
          <cell r="I7082">
            <v>11.412599999999999</v>
          </cell>
        </row>
        <row r="7083">
          <cell r="A7083">
            <v>100767</v>
          </cell>
          <cell r="B7083" t="str">
            <v>HV.17 - ABRIGO PARA GÁS EM TIJOLO APARENTE PARA 4 CILINDROS</v>
          </cell>
          <cell r="H7083" t="str">
            <v>UN</v>
          </cell>
          <cell r="J7083">
            <v>2201.92</v>
          </cell>
        </row>
        <row r="7084">
          <cell r="C7084">
            <v>2013</v>
          </cell>
          <cell r="D7084" t="str">
            <v>CARPINTEIRO (SGSP)</v>
          </cell>
          <cell r="E7084" t="str">
            <v>H</v>
          </cell>
          <cell r="F7084">
            <v>24.1</v>
          </cell>
          <cell r="G7084">
            <v>5.21</v>
          </cell>
          <cell r="I7084">
            <v>125.5834</v>
          </cell>
        </row>
        <row r="7085">
          <cell r="C7085">
            <v>2014</v>
          </cell>
          <cell r="D7085" t="str">
            <v>AJUDANTE DE CARPINTEIRO (SGSP)</v>
          </cell>
          <cell r="E7085" t="str">
            <v>H</v>
          </cell>
          <cell r="F7085">
            <v>19.559999999999999</v>
          </cell>
          <cell r="G7085">
            <v>5.21</v>
          </cell>
          <cell r="I7085">
            <v>101.94410000000001</v>
          </cell>
        </row>
        <row r="7086">
          <cell r="C7086">
            <v>2015</v>
          </cell>
          <cell r="D7086" t="str">
            <v>FERREIRO (SGSP)</v>
          </cell>
          <cell r="E7086" t="str">
            <v>H</v>
          </cell>
          <cell r="F7086">
            <v>24.43</v>
          </cell>
          <cell r="G7086">
            <v>2.4</v>
          </cell>
          <cell r="I7086">
            <v>58.654600000000002</v>
          </cell>
        </row>
        <row r="7087">
          <cell r="C7087">
            <v>2016</v>
          </cell>
          <cell r="D7087" t="str">
            <v>AJUDANTE DE FERREIRO - ARMADOR (SGSP)</v>
          </cell>
          <cell r="E7087" t="str">
            <v>H</v>
          </cell>
          <cell r="F7087">
            <v>19.559999999999999</v>
          </cell>
          <cell r="G7087">
            <v>2.4</v>
          </cell>
          <cell r="I7087">
            <v>46.960799999999999</v>
          </cell>
        </row>
        <row r="7088">
          <cell r="C7088">
            <v>2020</v>
          </cell>
          <cell r="D7088" t="str">
            <v>PEDREIRO (SGSP)</v>
          </cell>
          <cell r="E7088" t="str">
            <v>H</v>
          </cell>
          <cell r="F7088">
            <v>24.28</v>
          </cell>
          <cell r="G7088">
            <v>23.07</v>
          </cell>
          <cell r="I7088">
            <v>560.24940000000004</v>
          </cell>
        </row>
        <row r="7089">
          <cell r="C7089">
            <v>2099</v>
          </cell>
          <cell r="D7089" t="str">
            <v>SERVENTE (SGSP)</v>
          </cell>
          <cell r="E7089" t="str">
            <v>H</v>
          </cell>
          <cell r="F7089">
            <v>19.59</v>
          </cell>
          <cell r="G7089">
            <v>24.54</v>
          </cell>
          <cell r="I7089">
            <v>480.8073</v>
          </cell>
        </row>
        <row r="7090">
          <cell r="C7090">
            <v>10543</v>
          </cell>
          <cell r="D7090" t="str">
            <v>PEDRA BRITADA NÚMERO 2</v>
          </cell>
          <cell r="E7090" t="str">
            <v>M3</v>
          </cell>
          <cell r="F7090">
            <v>96.15</v>
          </cell>
          <cell r="G7090">
            <v>0.121</v>
          </cell>
          <cell r="I7090">
            <v>11.6341</v>
          </cell>
        </row>
        <row r="7091">
          <cell r="C7091">
            <v>10612</v>
          </cell>
          <cell r="D7091" t="str">
            <v>CONCRETO FCK=20MPA C/ BRITA 2</v>
          </cell>
          <cell r="E7091" t="str">
            <v>M3</v>
          </cell>
          <cell r="F7091">
            <v>363.18</v>
          </cell>
          <cell r="G7091">
            <v>0.36</v>
          </cell>
          <cell r="I7091">
            <v>130.7441</v>
          </cell>
        </row>
        <row r="7092">
          <cell r="C7092">
            <v>10627</v>
          </cell>
          <cell r="D7092" t="str">
            <v>CONCRETO "GROUT" C/ PEDRISCO</v>
          </cell>
          <cell r="E7092" t="str">
            <v>M3</v>
          </cell>
          <cell r="F7092">
            <v>314.51</v>
          </cell>
          <cell r="G7092">
            <v>9.1999999999999998E-2</v>
          </cell>
          <cell r="I7092">
            <v>28.934999999999999</v>
          </cell>
        </row>
        <row r="7093">
          <cell r="C7093">
            <v>10648</v>
          </cell>
          <cell r="D7093" t="str">
            <v>ARGAMASSA MISTA COM AREIA GROSSA 1:2:8</v>
          </cell>
          <cell r="E7093" t="str">
            <v>M3</v>
          </cell>
          <cell r="F7093">
            <v>582.22</v>
          </cell>
          <cell r="G7093">
            <v>0.156</v>
          </cell>
          <cell r="I7093">
            <v>90.826499999999996</v>
          </cell>
        </row>
        <row r="7094">
          <cell r="C7094">
            <v>11021</v>
          </cell>
          <cell r="D7094" t="str">
            <v>COMPENSADO RESINADO 12MM COLA BRANCA - CHAPA DE 2,20 X 1,10 M</v>
          </cell>
          <cell r="E7094" t="str">
            <v>M2</v>
          </cell>
          <cell r="F7094">
            <v>37.380000000000003</v>
          </cell>
          <cell r="G7094">
            <v>0.79</v>
          </cell>
          <cell r="I7094">
            <v>29.530200000000001</v>
          </cell>
        </row>
        <row r="7095">
          <cell r="C7095">
            <v>11046</v>
          </cell>
          <cell r="D7095" t="str">
            <v>PINUS - PONTALETE DE 3" X 3" - BRUTO</v>
          </cell>
          <cell r="E7095" t="str">
            <v>M</v>
          </cell>
          <cell r="F7095">
            <v>6.81</v>
          </cell>
          <cell r="G7095">
            <v>7.17</v>
          </cell>
          <cell r="I7095">
            <v>48.8277</v>
          </cell>
        </row>
        <row r="7096">
          <cell r="C7096">
            <v>11066</v>
          </cell>
          <cell r="D7096" t="str">
            <v>PINUS - SARRAFO DE 1" X 4" - BRUTO</v>
          </cell>
          <cell r="E7096" t="str">
            <v>M</v>
          </cell>
          <cell r="F7096">
            <v>3.45</v>
          </cell>
          <cell r="G7096">
            <v>0.78</v>
          </cell>
          <cell r="I7096">
            <v>2.6909999999999998</v>
          </cell>
        </row>
        <row r="7097">
          <cell r="C7097">
            <v>11070</v>
          </cell>
          <cell r="D7097" t="str">
            <v>PINUS - TÁBUA DE 1" X 12" - BRUTA</v>
          </cell>
          <cell r="E7097" t="str">
            <v>M</v>
          </cell>
          <cell r="F7097">
            <v>12.51</v>
          </cell>
          <cell r="G7097">
            <v>1.6</v>
          </cell>
          <cell r="I7097">
            <v>20.015999999999998</v>
          </cell>
        </row>
        <row r="7098">
          <cell r="C7098">
            <v>11510</v>
          </cell>
          <cell r="D7098" t="str">
            <v>AÇO CA-50A OU B - MÉDIA BITOLAS</v>
          </cell>
          <cell r="E7098" t="str">
            <v>KG</v>
          </cell>
          <cell r="F7098">
            <v>7.86</v>
          </cell>
          <cell r="G7098">
            <v>10.029999999999999</v>
          </cell>
          <cell r="I7098">
            <v>78.879900000000006</v>
          </cell>
        </row>
        <row r="7099">
          <cell r="C7099">
            <v>11520</v>
          </cell>
          <cell r="D7099" t="str">
            <v>AÇO CA-60B - MÉDIA BITOLAS</v>
          </cell>
          <cell r="E7099" t="str">
            <v>KG</v>
          </cell>
          <cell r="F7099">
            <v>8.6199999999999992</v>
          </cell>
          <cell r="G7099">
            <v>15.13</v>
          </cell>
          <cell r="I7099">
            <v>130.3827</v>
          </cell>
        </row>
        <row r="7100">
          <cell r="C7100">
            <v>12580</v>
          </cell>
          <cell r="D7100" t="str">
            <v>TIJOLO MAÇICO DE BARRO COMUM</v>
          </cell>
          <cell r="E7100" t="str">
            <v>Un</v>
          </cell>
          <cell r="F7100">
            <v>0.5</v>
          </cell>
          <cell r="G7100">
            <v>476</v>
          </cell>
          <cell r="I7100">
            <v>238</v>
          </cell>
        </row>
        <row r="7101">
          <cell r="C7101">
            <v>17515</v>
          </cell>
          <cell r="D7101" t="str">
            <v>PREGO 18 X 27 COMUM - POLIDO</v>
          </cell>
          <cell r="E7101" t="str">
            <v>Kg</v>
          </cell>
          <cell r="F7101">
            <v>16.64</v>
          </cell>
          <cell r="G7101">
            <v>0.56000000000000005</v>
          </cell>
          <cell r="I7101">
            <v>9.3184000000000005</v>
          </cell>
        </row>
        <row r="7102">
          <cell r="C7102">
            <v>17740</v>
          </cell>
          <cell r="D7102" t="str">
            <v>ARAME RECOZIDO N. 16 E N. 18</v>
          </cell>
          <cell r="E7102" t="str">
            <v>Kg</v>
          </cell>
          <cell r="F7102">
            <v>16.54</v>
          </cell>
          <cell r="G7102">
            <v>0.48</v>
          </cell>
          <cell r="I7102">
            <v>7.9391999999999996</v>
          </cell>
        </row>
        <row r="7103">
          <cell r="A7103">
            <v>100768</v>
          </cell>
          <cell r="B7103" t="str">
            <v>HV.18 - ABRIGO PARA GÁS EM TIJOLO APARENTE PARA 6 CILINDROS</v>
          </cell>
          <cell r="H7103" t="str">
            <v>UN</v>
          </cell>
          <cell r="J7103">
            <v>2801.67</v>
          </cell>
        </row>
        <row r="7104">
          <cell r="C7104">
            <v>2013</v>
          </cell>
          <cell r="D7104" t="str">
            <v>CARPINTEIRO (SGSP)</v>
          </cell>
          <cell r="E7104" t="str">
            <v>H</v>
          </cell>
          <cell r="F7104">
            <v>24.1</v>
          </cell>
          <cell r="G7104">
            <v>6.93</v>
          </cell>
          <cell r="I7104">
            <v>167.0427</v>
          </cell>
        </row>
        <row r="7105">
          <cell r="C7105">
            <v>2014</v>
          </cell>
          <cell r="D7105" t="str">
            <v>AJUDANTE DE CARPINTEIRO (SGSP)</v>
          </cell>
          <cell r="E7105" t="str">
            <v>H</v>
          </cell>
          <cell r="F7105">
            <v>19.559999999999999</v>
          </cell>
          <cell r="G7105">
            <v>6.93</v>
          </cell>
          <cell r="I7105">
            <v>135.5994</v>
          </cell>
        </row>
        <row r="7106">
          <cell r="C7106">
            <v>2015</v>
          </cell>
          <cell r="D7106" t="str">
            <v>FERREIRO (SGSP)</v>
          </cell>
          <cell r="E7106" t="str">
            <v>H</v>
          </cell>
          <cell r="F7106">
            <v>24.43</v>
          </cell>
          <cell r="G7106">
            <v>3.48</v>
          </cell>
          <cell r="I7106">
            <v>85.049199999999999</v>
          </cell>
        </row>
        <row r="7107">
          <cell r="C7107">
            <v>2016</v>
          </cell>
          <cell r="D7107" t="str">
            <v>AJUDANTE DE FERREIRO - ARMADOR (SGSP)</v>
          </cell>
          <cell r="E7107" t="str">
            <v>H</v>
          </cell>
          <cell r="F7107">
            <v>19.559999999999999</v>
          </cell>
          <cell r="G7107">
            <v>3.48</v>
          </cell>
          <cell r="I7107">
            <v>68.093199999999996</v>
          </cell>
        </row>
        <row r="7108">
          <cell r="C7108">
            <v>2020</v>
          </cell>
          <cell r="D7108" t="str">
            <v>PEDREIRO (SGSP)</v>
          </cell>
          <cell r="E7108" t="str">
            <v>H</v>
          </cell>
          <cell r="F7108">
            <v>24.28</v>
          </cell>
          <cell r="G7108">
            <v>27.78</v>
          </cell>
          <cell r="I7108">
            <v>674.63059999999996</v>
          </cell>
        </row>
        <row r="7109">
          <cell r="C7109">
            <v>2099</v>
          </cell>
          <cell r="D7109" t="str">
            <v>SERVENTE (SGSP)</v>
          </cell>
          <cell r="E7109" t="str">
            <v>H</v>
          </cell>
          <cell r="F7109">
            <v>19.59</v>
          </cell>
          <cell r="G7109">
            <v>30.18</v>
          </cell>
          <cell r="I7109">
            <v>591.3107</v>
          </cell>
        </row>
        <row r="7110">
          <cell r="C7110">
            <v>10543</v>
          </cell>
          <cell r="D7110" t="str">
            <v>PEDRA BRITADA NÚMERO 2</v>
          </cell>
          <cell r="E7110" t="str">
            <v>M3</v>
          </cell>
          <cell r="F7110">
            <v>96.15</v>
          </cell>
          <cell r="G7110">
            <v>0.14399999999999999</v>
          </cell>
          <cell r="I7110">
            <v>13.845599999999999</v>
          </cell>
        </row>
        <row r="7111">
          <cell r="C7111">
            <v>10612</v>
          </cell>
          <cell r="D7111" t="str">
            <v>CONCRETO FCK=20MPA C/ BRITA 2</v>
          </cell>
          <cell r="E7111" t="str">
            <v>M3</v>
          </cell>
          <cell r="F7111">
            <v>363.18</v>
          </cell>
          <cell r="G7111">
            <v>0.5</v>
          </cell>
          <cell r="I7111">
            <v>181.5891</v>
          </cell>
        </row>
        <row r="7112">
          <cell r="C7112">
            <v>10627</v>
          </cell>
          <cell r="D7112" t="str">
            <v>CONCRETO "GROUT" C/ PEDRISCO</v>
          </cell>
          <cell r="E7112" t="str">
            <v>M3</v>
          </cell>
          <cell r="F7112">
            <v>314.51</v>
          </cell>
          <cell r="G7112">
            <v>0.09</v>
          </cell>
          <cell r="I7112">
            <v>28.306000000000001</v>
          </cell>
        </row>
        <row r="7113">
          <cell r="C7113">
            <v>10648</v>
          </cell>
          <cell r="D7113" t="str">
            <v>ARGAMASSA MISTA COM AREIA GROSSA 1:2:8</v>
          </cell>
          <cell r="E7113" t="str">
            <v>M3</v>
          </cell>
          <cell r="F7113">
            <v>582.22</v>
          </cell>
          <cell r="G7113">
            <v>0.189</v>
          </cell>
          <cell r="I7113">
            <v>110.0398</v>
          </cell>
        </row>
        <row r="7114">
          <cell r="C7114">
            <v>11021</v>
          </cell>
          <cell r="D7114" t="str">
            <v>COMPENSADO RESINADO 12MM COLA BRANCA - CHAPA DE 2,20 X 1,10 M</v>
          </cell>
          <cell r="E7114" t="str">
            <v>M2</v>
          </cell>
          <cell r="F7114">
            <v>37.380000000000003</v>
          </cell>
          <cell r="G7114">
            <v>1.06</v>
          </cell>
          <cell r="I7114">
            <v>39.622799999999998</v>
          </cell>
        </row>
        <row r="7115">
          <cell r="C7115">
            <v>11046</v>
          </cell>
          <cell r="D7115" t="str">
            <v>PINUS - PONTALETE DE 3" X 3" - BRUTO</v>
          </cell>
          <cell r="E7115" t="str">
            <v>M</v>
          </cell>
          <cell r="F7115">
            <v>6.81</v>
          </cell>
          <cell r="G7115">
            <v>9.6</v>
          </cell>
          <cell r="I7115">
            <v>65.376000000000005</v>
          </cell>
        </row>
        <row r="7116">
          <cell r="C7116">
            <v>11066</v>
          </cell>
          <cell r="D7116" t="str">
            <v>PINUS - SARRAFO DE 1" X 4" - BRUTO</v>
          </cell>
          <cell r="E7116" t="str">
            <v>M</v>
          </cell>
          <cell r="F7116">
            <v>3.45</v>
          </cell>
          <cell r="G7116">
            <v>0.96</v>
          </cell>
          <cell r="I7116">
            <v>3.3119999999999998</v>
          </cell>
        </row>
        <row r="7117">
          <cell r="C7117">
            <v>11070</v>
          </cell>
          <cell r="D7117" t="str">
            <v>PINUS - TÁBUA DE 1" X 12" - BRUTA</v>
          </cell>
          <cell r="E7117" t="str">
            <v>M</v>
          </cell>
          <cell r="F7117">
            <v>12.51</v>
          </cell>
          <cell r="G7117">
            <v>1.8666700000000001</v>
          </cell>
          <cell r="I7117">
            <v>23.352</v>
          </cell>
        </row>
        <row r="7118">
          <cell r="C7118">
            <v>11510</v>
          </cell>
          <cell r="D7118" t="str">
            <v>AÇO CA-50A OU B - MÉDIA BITOLAS</v>
          </cell>
          <cell r="E7118" t="str">
            <v>KG</v>
          </cell>
          <cell r="F7118">
            <v>7.86</v>
          </cell>
          <cell r="G7118">
            <v>10.68</v>
          </cell>
          <cell r="I7118">
            <v>83.991699999999994</v>
          </cell>
        </row>
        <row r="7119">
          <cell r="C7119">
            <v>11520</v>
          </cell>
          <cell r="D7119" t="str">
            <v>AÇO CA-60B - MÉDIA BITOLAS</v>
          </cell>
          <cell r="E7119" t="str">
            <v>KG</v>
          </cell>
          <cell r="F7119">
            <v>8.6199999999999992</v>
          </cell>
          <cell r="G7119">
            <v>25.91</v>
          </cell>
          <cell r="I7119">
            <v>223.27940000000001</v>
          </cell>
        </row>
        <row r="7120">
          <cell r="C7120">
            <v>12580</v>
          </cell>
          <cell r="D7120" t="str">
            <v>TIJOLO MAÇICO DE BARRO COMUM</v>
          </cell>
          <cell r="E7120" t="str">
            <v>Un</v>
          </cell>
          <cell r="F7120">
            <v>0.5</v>
          </cell>
          <cell r="G7120">
            <v>567</v>
          </cell>
          <cell r="I7120">
            <v>283.5</v>
          </cell>
        </row>
        <row r="7121">
          <cell r="C7121">
            <v>17515</v>
          </cell>
          <cell r="D7121" t="str">
            <v>PREGO 18 X 27 COMUM - POLIDO</v>
          </cell>
          <cell r="E7121" t="str">
            <v>Kg</v>
          </cell>
          <cell r="F7121">
            <v>16.64</v>
          </cell>
          <cell r="G7121">
            <v>0.74</v>
          </cell>
          <cell r="I7121">
            <v>12.313599999999999</v>
          </cell>
        </row>
        <row r="7122">
          <cell r="C7122">
            <v>17740</v>
          </cell>
          <cell r="D7122" t="str">
            <v>ARAME RECOZIDO N. 16 E N. 18</v>
          </cell>
          <cell r="E7122" t="str">
            <v>Kg</v>
          </cell>
          <cell r="F7122">
            <v>16.54</v>
          </cell>
          <cell r="G7122">
            <v>0.69</v>
          </cell>
          <cell r="I7122">
            <v>11.412599999999999</v>
          </cell>
        </row>
        <row r="7123">
          <cell r="A7123">
            <v>100769</v>
          </cell>
          <cell r="B7123" t="str">
            <v>HV.19 - ABRIGO PARA GÁS EM ALVENARIA REVESTIDA PARA 2 CILINDROS</v>
          </cell>
          <cell r="H7123" t="str">
            <v>UN</v>
          </cell>
          <cell r="J7123">
            <v>1715.93</v>
          </cell>
        </row>
        <row r="7124">
          <cell r="C7124">
            <v>2013</v>
          </cell>
          <cell r="D7124" t="str">
            <v>CARPINTEIRO (SGSP)</v>
          </cell>
          <cell r="E7124" t="str">
            <v>H</v>
          </cell>
          <cell r="F7124">
            <v>24.1</v>
          </cell>
          <cell r="G7124">
            <v>3.61</v>
          </cell>
          <cell r="I7124">
            <v>87.016499999999994</v>
          </cell>
        </row>
        <row r="7125">
          <cell r="C7125">
            <v>2014</v>
          </cell>
          <cell r="D7125" t="str">
            <v>AJUDANTE DE CARPINTEIRO (SGSP)</v>
          </cell>
          <cell r="E7125" t="str">
            <v>H</v>
          </cell>
          <cell r="F7125">
            <v>19.559999999999999</v>
          </cell>
          <cell r="G7125">
            <v>3.61</v>
          </cell>
          <cell r="I7125">
            <v>70.636899999999997</v>
          </cell>
        </row>
        <row r="7126">
          <cell r="C7126">
            <v>2015</v>
          </cell>
          <cell r="D7126" t="str">
            <v>FERREIRO (SGSP)</v>
          </cell>
          <cell r="E7126" t="str">
            <v>H</v>
          </cell>
          <cell r="F7126">
            <v>24.43</v>
          </cell>
          <cell r="G7126">
            <v>1.9</v>
          </cell>
          <cell r="I7126">
            <v>46.434899999999999</v>
          </cell>
        </row>
        <row r="7127">
          <cell r="C7127">
            <v>2016</v>
          </cell>
          <cell r="D7127" t="str">
            <v>AJUDANTE DE FERREIRO - ARMADOR (SGSP)</v>
          </cell>
          <cell r="E7127" t="str">
            <v>H</v>
          </cell>
          <cell r="F7127">
            <v>19.559999999999999</v>
          </cell>
          <cell r="G7127">
            <v>1.9</v>
          </cell>
          <cell r="I7127">
            <v>37.177300000000002</v>
          </cell>
        </row>
        <row r="7128">
          <cell r="C7128">
            <v>2020</v>
          </cell>
          <cell r="D7128" t="str">
            <v>PEDREIRO (SGSP)</v>
          </cell>
          <cell r="E7128" t="str">
            <v>H</v>
          </cell>
          <cell r="F7128">
            <v>24.28</v>
          </cell>
          <cell r="G7128">
            <v>16.03</v>
          </cell>
          <cell r="I7128">
            <v>389.28469999999999</v>
          </cell>
        </row>
        <row r="7129">
          <cell r="C7129">
            <v>2099</v>
          </cell>
          <cell r="D7129" t="str">
            <v>SERVENTE (SGSP)</v>
          </cell>
          <cell r="E7129" t="str">
            <v>H</v>
          </cell>
          <cell r="F7129">
            <v>19.59</v>
          </cell>
          <cell r="G7129">
            <v>22.24</v>
          </cell>
          <cell r="I7129">
            <v>435.74380000000002</v>
          </cell>
        </row>
        <row r="7130">
          <cell r="C7130">
            <v>10543</v>
          </cell>
          <cell r="D7130" t="str">
            <v>PEDRA BRITADA NÚMERO 2</v>
          </cell>
          <cell r="E7130" t="str">
            <v>M3</v>
          </cell>
          <cell r="F7130">
            <v>96.15</v>
          </cell>
          <cell r="G7130">
            <v>7.0000000000000007E-2</v>
          </cell>
          <cell r="I7130">
            <v>6.7305000000000001</v>
          </cell>
        </row>
        <row r="7131">
          <cell r="C7131">
            <v>10612</v>
          </cell>
          <cell r="D7131" t="str">
            <v>CONCRETO FCK=20MPA C/ BRITA 2</v>
          </cell>
          <cell r="E7131" t="str">
            <v>M3</v>
          </cell>
          <cell r="F7131">
            <v>363.18</v>
          </cell>
          <cell r="G7131">
            <v>0.28000000000000003</v>
          </cell>
          <cell r="I7131">
            <v>101.68989999999999</v>
          </cell>
        </row>
        <row r="7132">
          <cell r="C7132">
            <v>10627</v>
          </cell>
          <cell r="D7132" t="str">
            <v>CONCRETO "GROUT" C/ PEDRISCO</v>
          </cell>
          <cell r="E7132" t="str">
            <v>M3</v>
          </cell>
          <cell r="F7132">
            <v>314.51</v>
          </cell>
          <cell r="G7132">
            <v>7.6999999999999999E-2</v>
          </cell>
          <cell r="I7132">
            <v>24.217300000000002</v>
          </cell>
        </row>
        <row r="7133">
          <cell r="C7133">
            <v>10645</v>
          </cell>
          <cell r="D7133" t="str">
            <v>ARGAMASSA MISTA COM AREIA GROSSA 1:0,5:8</v>
          </cell>
          <cell r="E7133" t="str">
            <v>M3</v>
          </cell>
          <cell r="F7133">
            <v>489.74</v>
          </cell>
          <cell r="G7133">
            <v>0.158</v>
          </cell>
          <cell r="I7133">
            <v>77.379099999999994</v>
          </cell>
        </row>
        <row r="7134">
          <cell r="C7134">
            <v>11021</v>
          </cell>
          <cell r="D7134" t="str">
            <v>COMPENSADO RESINADO 12MM COLA BRANCA - CHAPA DE 2,20 X 1,10 M</v>
          </cell>
          <cell r="E7134" t="str">
            <v>M2</v>
          </cell>
          <cell r="F7134">
            <v>37.380000000000003</v>
          </cell>
          <cell r="G7134">
            <v>0.54</v>
          </cell>
          <cell r="I7134">
            <v>20.185199999999998</v>
          </cell>
        </row>
        <row r="7135">
          <cell r="C7135">
            <v>11046</v>
          </cell>
          <cell r="D7135" t="str">
            <v>PINUS - PONTALETE DE 3" X 3" - BRUTO</v>
          </cell>
          <cell r="E7135" t="str">
            <v>M</v>
          </cell>
          <cell r="F7135">
            <v>6.81</v>
          </cell>
          <cell r="G7135">
            <v>4.92</v>
          </cell>
          <cell r="I7135">
            <v>33.505200000000002</v>
          </cell>
        </row>
        <row r="7136">
          <cell r="C7136">
            <v>11066</v>
          </cell>
          <cell r="D7136" t="str">
            <v>PINUS - SARRAFO DE 1" X 4" - BRUTO</v>
          </cell>
          <cell r="E7136" t="str">
            <v>M</v>
          </cell>
          <cell r="F7136">
            <v>3.45</v>
          </cell>
          <cell r="G7136">
            <v>0.6</v>
          </cell>
          <cell r="I7136">
            <v>2.0699999999999998</v>
          </cell>
        </row>
        <row r="7137">
          <cell r="C7137">
            <v>11070</v>
          </cell>
          <cell r="D7137" t="str">
            <v>PINUS - TÁBUA DE 1" X 12" - BRUTA</v>
          </cell>
          <cell r="E7137" t="str">
            <v>M</v>
          </cell>
          <cell r="F7137">
            <v>12.51</v>
          </cell>
          <cell r="G7137">
            <v>0.53332999999999997</v>
          </cell>
          <cell r="I7137">
            <v>6.6718999999999999</v>
          </cell>
        </row>
        <row r="7138">
          <cell r="C7138">
            <v>11510</v>
          </cell>
          <cell r="D7138" t="str">
            <v>AÇO CA-50A OU B - MÉDIA BITOLAS</v>
          </cell>
          <cell r="E7138" t="str">
            <v>KG</v>
          </cell>
          <cell r="F7138">
            <v>7.86</v>
          </cell>
          <cell r="G7138">
            <v>10.61</v>
          </cell>
          <cell r="I7138">
            <v>83.441199999999995</v>
          </cell>
        </row>
        <row r="7139">
          <cell r="C7139">
            <v>11520</v>
          </cell>
          <cell r="D7139" t="str">
            <v>AÇO CA-60B - MÉDIA BITOLAS</v>
          </cell>
          <cell r="E7139" t="str">
            <v>KG</v>
          </cell>
          <cell r="F7139">
            <v>8.6199999999999992</v>
          </cell>
          <cell r="G7139">
            <v>9.3699999999999992</v>
          </cell>
          <cell r="I7139">
            <v>80.745900000000006</v>
          </cell>
        </row>
        <row r="7140">
          <cell r="C7140">
            <v>12532</v>
          </cell>
          <cell r="D7140" t="str">
            <v>BLOCO DE CONCRETO COMUM - (14X19X39)CM</v>
          </cell>
          <cell r="E7140" t="str">
            <v>Un</v>
          </cell>
          <cell r="F7140">
            <v>2.82</v>
          </cell>
          <cell r="G7140">
            <v>71</v>
          </cell>
          <cell r="I7140">
            <v>200.22</v>
          </cell>
        </row>
        <row r="7141">
          <cell r="C7141">
            <v>17515</v>
          </cell>
          <cell r="D7141" t="str">
            <v>PREGO 18 X 27 COMUM - POLIDO</v>
          </cell>
          <cell r="E7141" t="str">
            <v>Kg</v>
          </cell>
          <cell r="F7141">
            <v>16.64</v>
          </cell>
          <cell r="G7141">
            <v>0.39</v>
          </cell>
          <cell r="I7141">
            <v>6.4896000000000003</v>
          </cell>
        </row>
        <row r="7142">
          <cell r="C7142">
            <v>17740</v>
          </cell>
          <cell r="D7142" t="str">
            <v>ARAME RECOZIDO N. 16 E N. 18</v>
          </cell>
          <cell r="E7142" t="str">
            <v>Kg</v>
          </cell>
          <cell r="F7142">
            <v>16.54</v>
          </cell>
          <cell r="G7142">
            <v>0.38</v>
          </cell>
          <cell r="I7142">
            <v>6.2851999999999997</v>
          </cell>
        </row>
        <row r="7143">
          <cell r="A7143">
            <v>100770</v>
          </cell>
          <cell r="B7143" t="str">
            <v>HV.20 - ABRIGO PARA GÁS EM ALVENARIA REVESTIDA PARA 4 CILINDROS</v>
          </cell>
          <cell r="H7143" t="str">
            <v>UN</v>
          </cell>
          <cell r="J7143">
            <v>2199.17</v>
          </cell>
        </row>
        <row r="7144">
          <cell r="C7144">
            <v>2013</v>
          </cell>
          <cell r="D7144" t="str">
            <v>CARPINTEIRO (SGSP)</v>
          </cell>
          <cell r="E7144" t="str">
            <v>H</v>
          </cell>
          <cell r="F7144">
            <v>24.1</v>
          </cell>
          <cell r="G7144">
            <v>5.21</v>
          </cell>
          <cell r="I7144">
            <v>125.5834</v>
          </cell>
        </row>
        <row r="7145">
          <cell r="C7145">
            <v>2014</v>
          </cell>
          <cell r="D7145" t="str">
            <v>AJUDANTE DE CARPINTEIRO (SGSP)</v>
          </cell>
          <cell r="E7145" t="str">
            <v>H</v>
          </cell>
          <cell r="F7145">
            <v>19.559999999999999</v>
          </cell>
          <cell r="G7145">
            <v>5.21</v>
          </cell>
          <cell r="I7145">
            <v>101.94410000000001</v>
          </cell>
        </row>
        <row r="7146">
          <cell r="C7146">
            <v>2015</v>
          </cell>
          <cell r="D7146" t="str">
            <v>FERREIRO (SGSP)</v>
          </cell>
          <cell r="E7146" t="str">
            <v>H</v>
          </cell>
          <cell r="F7146">
            <v>24.43</v>
          </cell>
          <cell r="G7146">
            <v>2.4</v>
          </cell>
          <cell r="I7146">
            <v>58.654600000000002</v>
          </cell>
        </row>
        <row r="7147">
          <cell r="C7147">
            <v>2016</v>
          </cell>
          <cell r="D7147" t="str">
            <v>AJUDANTE DE FERREIRO - ARMADOR (SGSP)</v>
          </cell>
          <cell r="E7147" t="str">
            <v>H</v>
          </cell>
          <cell r="F7147">
            <v>19.559999999999999</v>
          </cell>
          <cell r="G7147">
            <v>2.4</v>
          </cell>
          <cell r="I7147">
            <v>46.960799999999999</v>
          </cell>
        </row>
        <row r="7148">
          <cell r="C7148">
            <v>2020</v>
          </cell>
          <cell r="D7148" t="str">
            <v>PEDREIRO (SGSP)</v>
          </cell>
          <cell r="E7148" t="str">
            <v>H</v>
          </cell>
          <cell r="F7148">
            <v>24.28</v>
          </cell>
          <cell r="G7148">
            <v>19.760000000000002</v>
          </cell>
          <cell r="I7148">
            <v>479.86680000000001</v>
          </cell>
        </row>
        <row r="7149">
          <cell r="C7149">
            <v>2099</v>
          </cell>
          <cell r="D7149" t="str">
            <v>SERVENTE (SGSP)</v>
          </cell>
          <cell r="E7149" t="str">
            <v>H</v>
          </cell>
          <cell r="F7149">
            <v>19.59</v>
          </cell>
          <cell r="G7149">
            <v>27.87</v>
          </cell>
          <cell r="I7149">
            <v>546.05129999999997</v>
          </cell>
        </row>
        <row r="7150">
          <cell r="C7150">
            <v>10543</v>
          </cell>
          <cell r="D7150" t="str">
            <v>PEDRA BRITADA NÚMERO 2</v>
          </cell>
          <cell r="E7150" t="str">
            <v>M3</v>
          </cell>
          <cell r="F7150">
            <v>96.15</v>
          </cell>
          <cell r="G7150">
            <v>0.121</v>
          </cell>
          <cell r="I7150">
            <v>11.6341</v>
          </cell>
        </row>
        <row r="7151">
          <cell r="C7151">
            <v>10612</v>
          </cell>
          <cell r="D7151" t="str">
            <v>CONCRETO FCK=20MPA C/ BRITA 2</v>
          </cell>
          <cell r="E7151" t="str">
            <v>M3</v>
          </cell>
          <cell r="F7151">
            <v>363.18</v>
          </cell>
          <cell r="G7151">
            <v>0.36</v>
          </cell>
          <cell r="I7151">
            <v>130.7441</v>
          </cell>
        </row>
        <row r="7152">
          <cell r="C7152">
            <v>10627</v>
          </cell>
          <cell r="D7152" t="str">
            <v>CONCRETO "GROUT" C/ PEDRISCO</v>
          </cell>
          <cell r="E7152" t="str">
            <v>M3</v>
          </cell>
          <cell r="F7152">
            <v>314.51</v>
          </cell>
          <cell r="G7152">
            <v>9.1999999999999998E-2</v>
          </cell>
          <cell r="I7152">
            <v>28.934999999999999</v>
          </cell>
        </row>
        <row r="7153">
          <cell r="C7153">
            <v>10645</v>
          </cell>
          <cell r="D7153" t="str">
            <v>ARGAMASSA MISTA COM AREIA GROSSA 1:0,5:8</v>
          </cell>
          <cell r="E7153" t="str">
            <v>M3</v>
          </cell>
          <cell r="F7153">
            <v>489.74</v>
          </cell>
          <cell r="G7153">
            <v>0.19</v>
          </cell>
          <cell r="I7153">
            <v>93.050799999999995</v>
          </cell>
        </row>
        <row r="7154">
          <cell r="C7154">
            <v>11021</v>
          </cell>
          <cell r="D7154" t="str">
            <v>COMPENSADO RESINADO 12MM COLA BRANCA - CHAPA DE 2,20 X 1,10 M</v>
          </cell>
          <cell r="E7154" t="str">
            <v>M2</v>
          </cell>
          <cell r="F7154">
            <v>37.380000000000003</v>
          </cell>
          <cell r="G7154">
            <v>0.79</v>
          </cell>
          <cell r="I7154">
            <v>29.530200000000001</v>
          </cell>
        </row>
        <row r="7155">
          <cell r="C7155">
            <v>11046</v>
          </cell>
          <cell r="D7155" t="str">
            <v>PINUS - PONTALETE DE 3" X 3" - BRUTO</v>
          </cell>
          <cell r="E7155" t="str">
            <v>M</v>
          </cell>
          <cell r="F7155">
            <v>6.81</v>
          </cell>
          <cell r="G7155">
            <v>7.17</v>
          </cell>
          <cell r="I7155">
            <v>48.8277</v>
          </cell>
        </row>
        <row r="7156">
          <cell r="C7156">
            <v>11066</v>
          </cell>
          <cell r="D7156" t="str">
            <v>PINUS - SARRAFO DE 1" X 4" - BRUTO</v>
          </cell>
          <cell r="E7156" t="str">
            <v>M</v>
          </cell>
          <cell r="F7156">
            <v>3.45</v>
          </cell>
          <cell r="G7156">
            <v>0.78</v>
          </cell>
          <cell r="I7156">
            <v>2.6909999999999998</v>
          </cell>
        </row>
        <row r="7157">
          <cell r="C7157">
            <v>11070</v>
          </cell>
          <cell r="D7157" t="str">
            <v>PINUS - TÁBUA DE 1" X 12" - BRUTA</v>
          </cell>
          <cell r="E7157" t="str">
            <v>M</v>
          </cell>
          <cell r="F7157">
            <v>12.51</v>
          </cell>
          <cell r="G7157">
            <v>1.6</v>
          </cell>
          <cell r="I7157">
            <v>20.015999999999998</v>
          </cell>
        </row>
        <row r="7158">
          <cell r="C7158">
            <v>11510</v>
          </cell>
          <cell r="D7158" t="str">
            <v>AÇO CA-50A OU B - MÉDIA BITOLAS</v>
          </cell>
          <cell r="E7158" t="str">
            <v>KG</v>
          </cell>
          <cell r="F7158">
            <v>7.86</v>
          </cell>
          <cell r="G7158">
            <v>10.029999999999999</v>
          </cell>
          <cell r="I7158">
            <v>78.879900000000006</v>
          </cell>
        </row>
        <row r="7159">
          <cell r="C7159">
            <v>11520</v>
          </cell>
          <cell r="D7159" t="str">
            <v>AÇO CA-60B - MÉDIA BITOLAS</v>
          </cell>
          <cell r="E7159" t="str">
            <v>KG</v>
          </cell>
          <cell r="F7159">
            <v>8.6199999999999992</v>
          </cell>
          <cell r="G7159">
            <v>15.13</v>
          </cell>
          <cell r="I7159">
            <v>130.3827</v>
          </cell>
        </row>
        <row r="7160">
          <cell r="C7160">
            <v>12532</v>
          </cell>
          <cell r="D7160" t="str">
            <v>BLOCO DE CONCRETO COMUM - (14X19X39)CM</v>
          </cell>
          <cell r="E7160" t="str">
            <v>Un</v>
          </cell>
          <cell r="F7160">
            <v>2.82</v>
          </cell>
          <cell r="G7160">
            <v>88</v>
          </cell>
          <cell r="I7160">
            <v>248.16</v>
          </cell>
        </row>
        <row r="7161">
          <cell r="C7161">
            <v>17515</v>
          </cell>
          <cell r="D7161" t="str">
            <v>PREGO 18 X 27 COMUM - POLIDO</v>
          </cell>
          <cell r="E7161" t="str">
            <v>Kg</v>
          </cell>
          <cell r="F7161">
            <v>16.64</v>
          </cell>
          <cell r="G7161">
            <v>0.56000000000000005</v>
          </cell>
          <cell r="I7161">
            <v>9.3184000000000005</v>
          </cell>
        </row>
        <row r="7162">
          <cell r="C7162">
            <v>17740</v>
          </cell>
          <cell r="D7162" t="str">
            <v>ARAME RECOZIDO N. 16 E N. 18</v>
          </cell>
          <cell r="E7162" t="str">
            <v>Kg</v>
          </cell>
          <cell r="F7162">
            <v>16.54</v>
          </cell>
          <cell r="G7162">
            <v>0.48</v>
          </cell>
          <cell r="I7162">
            <v>7.9391999999999996</v>
          </cell>
        </row>
        <row r="7163">
          <cell r="A7163">
            <v>100771</v>
          </cell>
          <cell r="B7163" t="str">
            <v>HV.21 - ABRIGO PARA GÁS EM ALVENARIA REVESTIDA PARA 6 CILINDROS</v>
          </cell>
          <cell r="H7163" t="str">
            <v>UN</v>
          </cell>
          <cell r="J7163">
            <v>2789.45</v>
          </cell>
        </row>
        <row r="7164">
          <cell r="C7164">
            <v>2013</v>
          </cell>
          <cell r="D7164" t="str">
            <v>CARPINTEIRO (SGSP)</v>
          </cell>
          <cell r="E7164" t="str">
            <v>H</v>
          </cell>
          <cell r="F7164">
            <v>24.1</v>
          </cell>
          <cell r="G7164">
            <v>6.93</v>
          </cell>
          <cell r="I7164">
            <v>167.0427</v>
          </cell>
        </row>
        <row r="7165">
          <cell r="C7165">
            <v>2014</v>
          </cell>
          <cell r="D7165" t="str">
            <v>AJUDANTE DE CARPINTEIRO (SGSP)</v>
          </cell>
          <cell r="E7165" t="str">
            <v>H</v>
          </cell>
          <cell r="F7165">
            <v>19.559999999999999</v>
          </cell>
          <cell r="G7165">
            <v>6.93</v>
          </cell>
          <cell r="I7165">
            <v>135.5994</v>
          </cell>
        </row>
        <row r="7166">
          <cell r="C7166">
            <v>2015</v>
          </cell>
          <cell r="D7166" t="str">
            <v>FERREIRO (SGSP)</v>
          </cell>
          <cell r="E7166" t="str">
            <v>H</v>
          </cell>
          <cell r="F7166">
            <v>24.43</v>
          </cell>
          <cell r="G7166">
            <v>3.48</v>
          </cell>
          <cell r="I7166">
            <v>85.049199999999999</v>
          </cell>
        </row>
        <row r="7167">
          <cell r="C7167">
            <v>2016</v>
          </cell>
          <cell r="D7167" t="str">
            <v>AJUDANTE DE FERREIRO - ARMADOR (SGSP)</v>
          </cell>
          <cell r="E7167" t="str">
            <v>H</v>
          </cell>
          <cell r="F7167">
            <v>19.559999999999999</v>
          </cell>
          <cell r="G7167">
            <v>3.48</v>
          </cell>
          <cell r="I7167">
            <v>68.093199999999996</v>
          </cell>
        </row>
        <row r="7168">
          <cell r="C7168">
            <v>2020</v>
          </cell>
          <cell r="D7168" t="str">
            <v>PEDREIRO (SGSP)</v>
          </cell>
          <cell r="E7168" t="str">
            <v>H</v>
          </cell>
          <cell r="F7168">
            <v>24.28</v>
          </cell>
          <cell r="G7168">
            <v>23.67</v>
          </cell>
          <cell r="I7168">
            <v>574.8202</v>
          </cell>
        </row>
        <row r="7169">
          <cell r="C7169">
            <v>2099</v>
          </cell>
          <cell r="D7169" t="str">
            <v>SERVENTE (SGSP)</v>
          </cell>
          <cell r="E7169" t="str">
            <v>H</v>
          </cell>
          <cell r="F7169">
            <v>19.59</v>
          </cell>
          <cell r="G7169">
            <v>34</v>
          </cell>
          <cell r="I7169">
            <v>666.15520000000004</v>
          </cell>
        </row>
        <row r="7170">
          <cell r="C7170">
            <v>10543</v>
          </cell>
          <cell r="D7170" t="str">
            <v>PEDRA BRITADA NÚMERO 2</v>
          </cell>
          <cell r="E7170" t="str">
            <v>M3</v>
          </cell>
          <cell r="F7170">
            <v>96.15</v>
          </cell>
          <cell r="G7170">
            <v>0.14399999999999999</v>
          </cell>
          <cell r="I7170">
            <v>13.845599999999999</v>
          </cell>
        </row>
        <row r="7171">
          <cell r="C7171">
            <v>10612</v>
          </cell>
          <cell r="D7171" t="str">
            <v>CONCRETO FCK=20MPA C/ BRITA 2</v>
          </cell>
          <cell r="E7171" t="str">
            <v>M3</v>
          </cell>
          <cell r="F7171">
            <v>363.18</v>
          </cell>
          <cell r="G7171">
            <v>0.5</v>
          </cell>
          <cell r="I7171">
            <v>181.5891</v>
          </cell>
        </row>
        <row r="7172">
          <cell r="C7172">
            <v>10627</v>
          </cell>
          <cell r="D7172" t="str">
            <v>CONCRETO "GROUT" C/ PEDRISCO</v>
          </cell>
          <cell r="E7172" t="str">
            <v>M3</v>
          </cell>
          <cell r="F7172">
            <v>314.51</v>
          </cell>
          <cell r="G7172">
            <v>0.09</v>
          </cell>
          <cell r="I7172">
            <v>28.306000000000001</v>
          </cell>
        </row>
        <row r="7173">
          <cell r="C7173">
            <v>10645</v>
          </cell>
          <cell r="D7173" t="str">
            <v>ARGAMASSA MISTA COM AREIA GROSSA 1:0,5:8</v>
          </cell>
          <cell r="E7173" t="str">
            <v>M3</v>
          </cell>
          <cell r="F7173">
            <v>489.74</v>
          </cell>
          <cell r="G7173">
            <v>0.22500000000000001</v>
          </cell>
          <cell r="I7173">
            <v>110.1918</v>
          </cell>
        </row>
        <row r="7174">
          <cell r="C7174">
            <v>11021</v>
          </cell>
          <cell r="D7174" t="str">
            <v>COMPENSADO RESINADO 12MM COLA BRANCA - CHAPA DE 2,20 X 1,10 M</v>
          </cell>
          <cell r="E7174" t="str">
            <v>M2</v>
          </cell>
          <cell r="F7174">
            <v>37.380000000000003</v>
          </cell>
          <cell r="G7174">
            <v>1.06</v>
          </cell>
          <cell r="I7174">
            <v>39.622799999999998</v>
          </cell>
        </row>
        <row r="7175">
          <cell r="C7175">
            <v>11046</v>
          </cell>
          <cell r="D7175" t="str">
            <v>PINUS - PONTALETE DE 3" X 3" - BRUTO</v>
          </cell>
          <cell r="E7175" t="str">
            <v>M</v>
          </cell>
          <cell r="F7175">
            <v>6.81</v>
          </cell>
          <cell r="G7175">
            <v>9.6</v>
          </cell>
          <cell r="I7175">
            <v>65.376000000000005</v>
          </cell>
        </row>
        <row r="7176">
          <cell r="C7176">
            <v>11066</v>
          </cell>
          <cell r="D7176" t="str">
            <v>PINUS - SARRAFO DE 1" X 4" - BRUTO</v>
          </cell>
          <cell r="E7176" t="str">
            <v>M</v>
          </cell>
          <cell r="F7176">
            <v>3.45</v>
          </cell>
          <cell r="G7176">
            <v>0.96</v>
          </cell>
          <cell r="I7176">
            <v>3.3119999999999998</v>
          </cell>
        </row>
        <row r="7177">
          <cell r="C7177">
            <v>11070</v>
          </cell>
          <cell r="D7177" t="str">
            <v>PINUS - TÁBUA DE 1" X 12" - BRUTA</v>
          </cell>
          <cell r="E7177" t="str">
            <v>M</v>
          </cell>
          <cell r="F7177">
            <v>12.51</v>
          </cell>
          <cell r="G7177">
            <v>1.8666700000000001</v>
          </cell>
          <cell r="I7177">
            <v>23.352</v>
          </cell>
        </row>
        <row r="7178">
          <cell r="C7178">
            <v>11510</v>
          </cell>
          <cell r="D7178" t="str">
            <v>AÇO CA-50A OU B - MÉDIA BITOLAS</v>
          </cell>
          <cell r="E7178" t="str">
            <v>KG</v>
          </cell>
          <cell r="F7178">
            <v>7.86</v>
          </cell>
          <cell r="G7178">
            <v>10.68</v>
          </cell>
          <cell r="I7178">
            <v>83.991699999999994</v>
          </cell>
        </row>
        <row r="7179">
          <cell r="C7179">
            <v>11520</v>
          </cell>
          <cell r="D7179" t="str">
            <v>AÇO CA-60B - MÉDIA BITOLAS</v>
          </cell>
          <cell r="E7179" t="str">
            <v>KG</v>
          </cell>
          <cell r="F7179">
            <v>8.6199999999999992</v>
          </cell>
          <cell r="G7179">
            <v>25.91</v>
          </cell>
          <cell r="I7179">
            <v>223.27940000000001</v>
          </cell>
        </row>
        <row r="7180">
          <cell r="C7180">
            <v>12532</v>
          </cell>
          <cell r="D7180" t="str">
            <v>BLOCO DE CONCRETO COMUM - (14X19X39)CM</v>
          </cell>
          <cell r="E7180" t="str">
            <v>Un</v>
          </cell>
          <cell r="F7180">
            <v>2.82</v>
          </cell>
          <cell r="G7180">
            <v>105</v>
          </cell>
          <cell r="I7180">
            <v>296.10000000000002</v>
          </cell>
        </row>
        <row r="7181">
          <cell r="C7181">
            <v>17515</v>
          </cell>
          <cell r="D7181" t="str">
            <v>PREGO 18 X 27 COMUM - POLIDO</v>
          </cell>
          <cell r="E7181" t="str">
            <v>Kg</v>
          </cell>
          <cell r="F7181">
            <v>16.64</v>
          </cell>
          <cell r="G7181">
            <v>0.74</v>
          </cell>
          <cell r="I7181">
            <v>12.313599999999999</v>
          </cell>
        </row>
        <row r="7182">
          <cell r="C7182">
            <v>17740</v>
          </cell>
          <cell r="D7182" t="str">
            <v>ARAME RECOZIDO N. 16 E N. 18</v>
          </cell>
          <cell r="E7182" t="str">
            <v>Kg</v>
          </cell>
          <cell r="F7182">
            <v>16.54</v>
          </cell>
          <cell r="G7182">
            <v>0.69</v>
          </cell>
          <cell r="I7182">
            <v>11.412599999999999</v>
          </cell>
        </row>
        <row r="7183">
          <cell r="A7183">
            <v>100780</v>
          </cell>
          <cell r="B7183" t="str">
            <v>HD.10 - INSTALAÇÃO PARA 2 BOTIJÕES GLP 13KG, EXCLUSIVE ABRIGO</v>
          </cell>
          <cell r="H7183" t="str">
            <v>UN</v>
          </cell>
          <cell r="J7183">
            <v>16.43</v>
          </cell>
        </row>
        <row r="7184">
          <cell r="C7184">
            <v>2035</v>
          </cell>
          <cell r="D7184" t="str">
            <v>ENCANADOR (SGSP)</v>
          </cell>
          <cell r="E7184" t="str">
            <v>H</v>
          </cell>
          <cell r="F7184">
            <v>24.15</v>
          </cell>
          <cell r="G7184">
            <v>0.3</v>
          </cell>
          <cell r="I7184">
            <v>7.2466999999999997</v>
          </cell>
        </row>
        <row r="7185">
          <cell r="C7185">
            <v>79639</v>
          </cell>
          <cell r="D7185" t="str">
            <v>FITA DE TEFLON - 1/2"</v>
          </cell>
          <cell r="E7185" t="str">
            <v>M</v>
          </cell>
          <cell r="F7185">
            <v>0.15</v>
          </cell>
          <cell r="G7185">
            <v>0.2</v>
          </cell>
          <cell r="I7185">
            <v>0.03</v>
          </cell>
        </row>
        <row r="7186">
          <cell r="C7186">
            <v>79711</v>
          </cell>
          <cell r="D7186" t="str">
            <v>BICO ESCALONADO PARA GÁS DE 3/8"</v>
          </cell>
          <cell r="E7186" t="str">
            <v>Un</v>
          </cell>
          <cell r="F7186">
            <v>9.15</v>
          </cell>
          <cell r="G7186">
            <v>1</v>
          </cell>
          <cell r="I7186">
            <v>9.15</v>
          </cell>
        </row>
        <row r="7187">
          <cell r="A7187">
            <v>100781</v>
          </cell>
          <cell r="B7187" t="str">
            <v>HD.11 - INSTALAÇÃO PARA 2 CILINDROS GLP 45 KG, EXCLUSIVE ABRIGO</v>
          </cell>
          <cell r="H7187" t="str">
            <v>UN</v>
          </cell>
          <cell r="J7187">
            <v>863.54</v>
          </cell>
        </row>
        <row r="7188">
          <cell r="C7188">
            <v>2035</v>
          </cell>
          <cell r="D7188" t="str">
            <v>ENCANADOR (SGSP)</v>
          </cell>
          <cell r="E7188" t="str">
            <v>H</v>
          </cell>
          <cell r="F7188">
            <v>24.15</v>
          </cell>
          <cell r="G7188">
            <v>0.9</v>
          </cell>
          <cell r="I7188">
            <v>21.740200000000002</v>
          </cell>
        </row>
        <row r="7189">
          <cell r="C7189">
            <v>2036</v>
          </cell>
          <cell r="D7189" t="str">
            <v>AJUDANTE DE ENCANADOR (SGSP)</v>
          </cell>
          <cell r="E7189" t="str">
            <v>H</v>
          </cell>
          <cell r="F7189">
            <v>19.559999999999999</v>
          </cell>
          <cell r="G7189">
            <v>0.9</v>
          </cell>
          <cell r="I7189">
            <v>17.610299999999999</v>
          </cell>
        </row>
        <row r="7190">
          <cell r="C7190">
            <v>2075</v>
          </cell>
          <cell r="D7190" t="str">
            <v>PINTOR (SGSP)</v>
          </cell>
          <cell r="E7190" t="str">
            <v>H</v>
          </cell>
          <cell r="F7190">
            <v>25.93</v>
          </cell>
          <cell r="G7190">
            <v>0.36</v>
          </cell>
          <cell r="I7190">
            <v>9.3363999999999994</v>
          </cell>
        </row>
        <row r="7191">
          <cell r="C7191">
            <v>2076</v>
          </cell>
          <cell r="D7191" t="str">
            <v>AJUDANTE DE PINTOR (SGSP)</v>
          </cell>
          <cell r="E7191" t="str">
            <v>H</v>
          </cell>
          <cell r="F7191">
            <v>19.559999999999999</v>
          </cell>
          <cell r="G7191">
            <v>0.36</v>
          </cell>
          <cell r="I7191">
            <v>7.0441000000000003</v>
          </cell>
        </row>
        <row r="7192">
          <cell r="C7192">
            <v>17040</v>
          </cell>
          <cell r="D7192" t="str">
            <v>PARAFUSO AUTO-ATARRAXANTE - CABEÇA PANELA - COM BUCHA DE NYLON S- 8 DIÂMETRO 5,5MM - COMPRIMENTO 50MM - FENDA SIMPLES</v>
          </cell>
          <cell r="E7192" t="str">
            <v>Un</v>
          </cell>
          <cell r="F7192">
            <v>0.86</v>
          </cell>
          <cell r="G7192">
            <v>6</v>
          </cell>
          <cell r="I7192">
            <v>5.16</v>
          </cell>
        </row>
        <row r="7193">
          <cell r="C7193">
            <v>37005</v>
          </cell>
          <cell r="D7193" t="str">
            <v>TINTA ESMALTE BRILHANTE BRANCA</v>
          </cell>
          <cell r="E7193" t="str">
            <v>L</v>
          </cell>
          <cell r="F7193">
            <v>31.9</v>
          </cell>
          <cell r="G7193">
            <v>0.1</v>
          </cell>
          <cell r="I7193">
            <v>3.19</v>
          </cell>
        </row>
        <row r="7194">
          <cell r="C7194">
            <v>37509</v>
          </cell>
          <cell r="D7194" t="str">
            <v>FUNDO CROMATO DE ZINCO</v>
          </cell>
          <cell r="E7194" t="str">
            <v>L</v>
          </cell>
          <cell r="F7194">
            <v>44.24</v>
          </cell>
          <cell r="G7194">
            <v>0.06</v>
          </cell>
          <cell r="I7194">
            <v>2.6543999999999999</v>
          </cell>
        </row>
        <row r="7195">
          <cell r="C7195">
            <v>37535</v>
          </cell>
          <cell r="D7195" t="str">
            <v>LIXA PARA FERRO - N. 150</v>
          </cell>
          <cell r="E7195" t="str">
            <v>Un</v>
          </cell>
          <cell r="F7195">
            <v>2.86</v>
          </cell>
          <cell r="G7195">
            <v>0.2</v>
          </cell>
          <cell r="I7195">
            <v>0.57199999999999995</v>
          </cell>
        </row>
        <row r="7196">
          <cell r="C7196">
            <v>58407</v>
          </cell>
          <cell r="D7196" t="str">
            <v>BRAÇADEIRA DE AÇO GALVANIZADO TIPO U (OMEGA/SIMPLES) - 1"</v>
          </cell>
          <cell r="E7196" t="str">
            <v>Un</v>
          </cell>
          <cell r="F7196">
            <v>0.56000000000000005</v>
          </cell>
          <cell r="G7196">
            <v>3</v>
          </cell>
          <cell r="I7196">
            <v>1.68</v>
          </cell>
        </row>
        <row r="7197">
          <cell r="C7197">
            <v>73701</v>
          </cell>
          <cell r="D7197" t="str">
            <v>TE DE AÇO CARBONO ROSCA NPT 300LBS - 1/2"</v>
          </cell>
          <cell r="E7197" t="str">
            <v>Un</v>
          </cell>
          <cell r="F7197">
            <v>14.83</v>
          </cell>
          <cell r="G7197">
            <v>1</v>
          </cell>
          <cell r="I7197">
            <v>14.83</v>
          </cell>
        </row>
        <row r="7198">
          <cell r="C7198">
            <v>73730</v>
          </cell>
          <cell r="D7198" t="str">
            <v>LUVA DE REDUÇÃO DE AÇO CARBONO ROSCA NPT 300LBS - 3/4"X1/2"</v>
          </cell>
          <cell r="E7198" t="str">
            <v>Un</v>
          </cell>
          <cell r="F7198">
            <v>13.6</v>
          </cell>
          <cell r="G7198">
            <v>2</v>
          </cell>
          <cell r="I7198">
            <v>27.2</v>
          </cell>
        </row>
        <row r="7199">
          <cell r="C7199">
            <v>73740</v>
          </cell>
          <cell r="D7199" t="str">
            <v>CAP DE AÇO CARBONO ROSCA NPT 300LBS - 3/4"</v>
          </cell>
          <cell r="E7199" t="str">
            <v>Un</v>
          </cell>
          <cell r="F7199">
            <v>32.65</v>
          </cell>
          <cell r="G7199">
            <v>2</v>
          </cell>
          <cell r="I7199">
            <v>65.3</v>
          </cell>
        </row>
        <row r="7200">
          <cell r="C7200">
            <v>73801</v>
          </cell>
          <cell r="D7200" t="str">
            <v>TUBO DE AÇO GALVANIZADO COM COSTURA (SCH-80) - 1/2"</v>
          </cell>
          <cell r="E7200" t="str">
            <v>M</v>
          </cell>
          <cell r="F7200">
            <v>53.4</v>
          </cell>
          <cell r="G7200">
            <v>0.5</v>
          </cell>
          <cell r="I7200">
            <v>26.7</v>
          </cell>
        </row>
        <row r="7201">
          <cell r="C7201">
            <v>73802</v>
          </cell>
          <cell r="D7201" t="str">
            <v>TUBO DE AÇO GALVANIZADO COM COSTURA (SCH-80) - 3/4"</v>
          </cell>
          <cell r="E7201" t="str">
            <v>M</v>
          </cell>
          <cell r="F7201">
            <v>64.09</v>
          </cell>
          <cell r="G7201">
            <v>2</v>
          </cell>
          <cell r="I7201">
            <v>128.18</v>
          </cell>
        </row>
        <row r="7202">
          <cell r="C7202">
            <v>74901</v>
          </cell>
          <cell r="D7202" t="str">
            <v>PIGTAIL</v>
          </cell>
          <cell r="E7202" t="str">
            <v>Un</v>
          </cell>
          <cell r="F7202">
            <v>26.94</v>
          </cell>
          <cell r="G7202">
            <v>2</v>
          </cell>
          <cell r="I7202">
            <v>53.88</v>
          </cell>
        </row>
        <row r="7203">
          <cell r="C7203">
            <v>74930</v>
          </cell>
          <cell r="D7203" t="str">
            <v>VÁLVULA DE RETENÇÃO PARA BOTIJÃO DE GLP DE 45KG- 1/2"X7/16"</v>
          </cell>
          <cell r="E7203" t="str">
            <v>Un</v>
          </cell>
          <cell r="F7203">
            <v>13.72</v>
          </cell>
          <cell r="G7203">
            <v>2</v>
          </cell>
          <cell r="I7203">
            <v>27.44</v>
          </cell>
        </row>
        <row r="7204">
          <cell r="C7204">
            <v>74950</v>
          </cell>
          <cell r="D7204" t="str">
            <v>VÁLVULA ESFERICA / REGISTRO 1/2" NPT</v>
          </cell>
          <cell r="E7204" t="str">
            <v>Un</v>
          </cell>
          <cell r="F7204">
            <v>36.86</v>
          </cell>
          <cell r="G7204">
            <v>2</v>
          </cell>
          <cell r="I7204">
            <v>73.72</v>
          </cell>
        </row>
        <row r="7205">
          <cell r="C7205">
            <v>79640</v>
          </cell>
          <cell r="D7205" t="str">
            <v>FITA DE TEFLON - 3/4"</v>
          </cell>
          <cell r="E7205" t="str">
            <v>M</v>
          </cell>
          <cell r="F7205">
            <v>0.21</v>
          </cell>
          <cell r="G7205">
            <v>3.75</v>
          </cell>
          <cell r="I7205">
            <v>0.78749999999999998</v>
          </cell>
        </row>
        <row r="7206">
          <cell r="C7206">
            <v>79720</v>
          </cell>
          <cell r="D7206" t="str">
            <v>REGULADOR PARA GÁS INDUSTRIAL DE BAIXA PRESSÃO - 50KG/H</v>
          </cell>
          <cell r="E7206" t="str">
            <v>Un</v>
          </cell>
          <cell r="F7206">
            <v>376.51</v>
          </cell>
          <cell r="G7206">
            <v>1</v>
          </cell>
          <cell r="I7206">
            <v>376.51</v>
          </cell>
        </row>
        <row r="7207">
          <cell r="A7207">
            <v>100782</v>
          </cell>
          <cell r="B7207" t="str">
            <v>HD.12 - INSTALAÇÃO PARA 4 CILINDRO GLP 45KG, EXCLUSIVE ABRIGO</v>
          </cell>
          <cell r="H7207" t="str">
            <v>UN</v>
          </cell>
          <cell r="J7207">
            <v>1022.08</v>
          </cell>
        </row>
        <row r="7208">
          <cell r="C7208">
            <v>2035</v>
          </cell>
          <cell r="D7208" t="str">
            <v>ENCANADOR (SGSP)</v>
          </cell>
          <cell r="E7208" t="str">
            <v>H</v>
          </cell>
          <cell r="F7208">
            <v>24.15</v>
          </cell>
          <cell r="G7208">
            <v>1</v>
          </cell>
          <cell r="I7208">
            <v>24.155799999999999</v>
          </cell>
        </row>
        <row r="7209">
          <cell r="C7209">
            <v>2036</v>
          </cell>
          <cell r="D7209" t="str">
            <v>AJUDANTE DE ENCANADOR (SGSP)</v>
          </cell>
          <cell r="E7209" t="str">
            <v>H</v>
          </cell>
          <cell r="F7209">
            <v>19.559999999999999</v>
          </cell>
          <cell r="G7209">
            <v>1</v>
          </cell>
          <cell r="I7209">
            <v>19.567</v>
          </cell>
        </row>
        <row r="7210">
          <cell r="C7210">
            <v>2075</v>
          </cell>
          <cell r="D7210" t="str">
            <v>PINTOR (SGSP)</v>
          </cell>
          <cell r="E7210" t="str">
            <v>H</v>
          </cell>
          <cell r="F7210">
            <v>25.93</v>
          </cell>
          <cell r="G7210">
            <v>0.5</v>
          </cell>
          <cell r="I7210">
            <v>12.9673</v>
          </cell>
        </row>
        <row r="7211">
          <cell r="C7211">
            <v>2076</v>
          </cell>
          <cell r="D7211" t="str">
            <v>AJUDANTE DE PINTOR (SGSP)</v>
          </cell>
          <cell r="E7211" t="str">
            <v>H</v>
          </cell>
          <cell r="F7211">
            <v>19.559999999999999</v>
          </cell>
          <cell r="G7211">
            <v>0.5</v>
          </cell>
          <cell r="I7211">
            <v>9.7835000000000001</v>
          </cell>
        </row>
        <row r="7212">
          <cell r="C7212">
            <v>17040</v>
          </cell>
          <cell r="D7212" t="str">
            <v>PARAFUSO AUTO-ATARRAXANTE - CABEÇA PANELA - COM BUCHA DE NYLON S- 8 DIÂMETRO 5,5MM - COMPRIMENTO 50MM - FENDA SIMPLES</v>
          </cell>
          <cell r="E7212" t="str">
            <v>Un</v>
          </cell>
          <cell r="F7212">
            <v>0.86</v>
          </cell>
          <cell r="G7212">
            <v>6</v>
          </cell>
          <cell r="I7212">
            <v>5.16</v>
          </cell>
        </row>
        <row r="7213">
          <cell r="C7213">
            <v>37005</v>
          </cell>
          <cell r="D7213" t="str">
            <v>TINTA ESMALTE BRILHANTE BRANCA</v>
          </cell>
          <cell r="E7213" t="str">
            <v>L</v>
          </cell>
          <cell r="F7213">
            <v>31.9</v>
          </cell>
          <cell r="G7213">
            <v>0.14000000000000001</v>
          </cell>
          <cell r="I7213">
            <v>4.4660000000000002</v>
          </cell>
        </row>
        <row r="7214">
          <cell r="C7214">
            <v>37509</v>
          </cell>
          <cell r="D7214" t="str">
            <v>FUNDO CROMATO DE ZINCO</v>
          </cell>
          <cell r="E7214" t="str">
            <v>L</v>
          </cell>
          <cell r="F7214">
            <v>44.24</v>
          </cell>
          <cell r="G7214">
            <v>0.08</v>
          </cell>
          <cell r="I7214">
            <v>3.5392000000000001</v>
          </cell>
        </row>
        <row r="7215">
          <cell r="C7215">
            <v>37535</v>
          </cell>
          <cell r="D7215" t="str">
            <v>LIXA PARA FERRO - N. 150</v>
          </cell>
          <cell r="E7215" t="str">
            <v>Un</v>
          </cell>
          <cell r="F7215">
            <v>2.86</v>
          </cell>
          <cell r="G7215">
            <v>0.28000000000000003</v>
          </cell>
          <cell r="I7215">
            <v>0.80079999999999996</v>
          </cell>
        </row>
        <row r="7216">
          <cell r="C7216">
            <v>58407</v>
          </cell>
          <cell r="D7216" t="str">
            <v>BRAÇADEIRA DE AÇO GALVANIZADO TIPO U (OMEGA/SIMPLES) - 1"</v>
          </cell>
          <cell r="E7216" t="str">
            <v>Un</v>
          </cell>
          <cell r="F7216">
            <v>0.56000000000000005</v>
          </cell>
          <cell r="G7216">
            <v>3</v>
          </cell>
          <cell r="I7216">
            <v>1.68</v>
          </cell>
        </row>
        <row r="7217">
          <cell r="C7217">
            <v>73701</v>
          </cell>
          <cell r="D7217" t="str">
            <v>TE DE AÇO CARBONO ROSCA NPT 300LBS - 1/2"</v>
          </cell>
          <cell r="E7217" t="str">
            <v>Un</v>
          </cell>
          <cell r="F7217">
            <v>14.83</v>
          </cell>
          <cell r="G7217">
            <v>1</v>
          </cell>
          <cell r="I7217">
            <v>14.83</v>
          </cell>
        </row>
        <row r="7218">
          <cell r="C7218">
            <v>73730</v>
          </cell>
          <cell r="D7218" t="str">
            <v>LUVA DE REDUÇÃO DE AÇO CARBONO ROSCA NPT 300LBS - 3/4"X1/2"</v>
          </cell>
          <cell r="E7218" t="str">
            <v>Un</v>
          </cell>
          <cell r="F7218">
            <v>13.6</v>
          </cell>
          <cell r="G7218">
            <v>2</v>
          </cell>
          <cell r="I7218">
            <v>27.2</v>
          </cell>
        </row>
        <row r="7219">
          <cell r="C7219">
            <v>73740</v>
          </cell>
          <cell r="D7219" t="str">
            <v>CAP DE AÇO CARBONO ROSCA NPT 300LBS - 3/4"</v>
          </cell>
          <cell r="E7219" t="str">
            <v>Un</v>
          </cell>
          <cell r="F7219">
            <v>32.65</v>
          </cell>
          <cell r="G7219">
            <v>2</v>
          </cell>
          <cell r="I7219">
            <v>65.3</v>
          </cell>
        </row>
        <row r="7220">
          <cell r="C7220">
            <v>73801</v>
          </cell>
          <cell r="D7220" t="str">
            <v>TUBO DE AÇO GALVANIZADO COM COSTURA (SCH-80) - 1/2"</v>
          </cell>
          <cell r="E7220" t="str">
            <v>M</v>
          </cell>
          <cell r="F7220">
            <v>53.4</v>
          </cell>
          <cell r="G7220">
            <v>0.5</v>
          </cell>
          <cell r="I7220">
            <v>26.7</v>
          </cell>
        </row>
        <row r="7221">
          <cell r="C7221">
            <v>73802</v>
          </cell>
          <cell r="D7221" t="str">
            <v>TUBO DE AÇO GALVANIZADO COM COSTURA (SCH-80) - 3/4"</v>
          </cell>
          <cell r="E7221" t="str">
            <v>M</v>
          </cell>
          <cell r="F7221">
            <v>64.09</v>
          </cell>
          <cell r="G7221">
            <v>3</v>
          </cell>
          <cell r="I7221">
            <v>192.27</v>
          </cell>
        </row>
        <row r="7222">
          <cell r="C7222">
            <v>74901</v>
          </cell>
          <cell r="D7222" t="str">
            <v>PIGTAIL</v>
          </cell>
          <cell r="E7222" t="str">
            <v>Un</v>
          </cell>
          <cell r="F7222">
            <v>26.94</v>
          </cell>
          <cell r="G7222">
            <v>4</v>
          </cell>
          <cell r="I7222">
            <v>107.76</v>
          </cell>
        </row>
        <row r="7223">
          <cell r="C7223">
            <v>74930</v>
          </cell>
          <cell r="D7223" t="str">
            <v>VÁLVULA DE RETENÇÃO PARA BOTIJÃO DE GLP DE 45KG- 1/2"X7/16"</v>
          </cell>
          <cell r="E7223" t="str">
            <v>Un</v>
          </cell>
          <cell r="F7223">
            <v>13.72</v>
          </cell>
          <cell r="G7223">
            <v>4</v>
          </cell>
          <cell r="I7223">
            <v>54.88</v>
          </cell>
        </row>
        <row r="7224">
          <cell r="C7224">
            <v>74950</v>
          </cell>
          <cell r="D7224" t="str">
            <v>VÁLVULA ESFERICA / REGISTRO 1/2" NPT</v>
          </cell>
          <cell r="E7224" t="str">
            <v>Un</v>
          </cell>
          <cell r="F7224">
            <v>36.86</v>
          </cell>
          <cell r="G7224">
            <v>2</v>
          </cell>
          <cell r="I7224">
            <v>73.72</v>
          </cell>
        </row>
        <row r="7225">
          <cell r="C7225">
            <v>79640</v>
          </cell>
          <cell r="D7225" t="str">
            <v>FITA DE TEFLON - 3/4"</v>
          </cell>
          <cell r="E7225" t="str">
            <v>M</v>
          </cell>
          <cell r="F7225">
            <v>0.21</v>
          </cell>
          <cell r="G7225">
            <v>3.75</v>
          </cell>
          <cell r="I7225">
            <v>0.78749999999999998</v>
          </cell>
        </row>
        <row r="7226">
          <cell r="C7226">
            <v>79720</v>
          </cell>
          <cell r="D7226" t="str">
            <v>REGULADOR PARA GÁS INDUSTRIAL DE BAIXA PRESSÃO - 50KG/H</v>
          </cell>
          <cell r="E7226" t="str">
            <v>Un</v>
          </cell>
          <cell r="F7226">
            <v>376.51</v>
          </cell>
          <cell r="G7226">
            <v>1</v>
          </cell>
          <cell r="I7226">
            <v>376.51</v>
          </cell>
        </row>
        <row r="7227">
          <cell r="A7227">
            <v>100783</v>
          </cell>
          <cell r="B7227" t="str">
            <v>HD.13  - INSTALAÇÃO PARA 6 CILINDROS GLP 45KG, EXCLUSIVE ABRIGO</v>
          </cell>
          <cell r="H7227" t="str">
            <v>UN</v>
          </cell>
          <cell r="J7227">
            <v>1156.94</v>
          </cell>
        </row>
        <row r="7228">
          <cell r="C7228">
            <v>2035</v>
          </cell>
          <cell r="D7228" t="str">
            <v>ENCANADOR (SGSP)</v>
          </cell>
          <cell r="E7228" t="str">
            <v>H</v>
          </cell>
          <cell r="F7228">
            <v>24.15</v>
          </cell>
          <cell r="G7228">
            <v>1.1200000000000001</v>
          </cell>
          <cell r="I7228">
            <v>27.054500000000001</v>
          </cell>
        </row>
        <row r="7229">
          <cell r="C7229">
            <v>2036</v>
          </cell>
          <cell r="D7229" t="str">
            <v>AJUDANTE DE ENCANADOR (SGSP)</v>
          </cell>
          <cell r="E7229" t="str">
            <v>H</v>
          </cell>
          <cell r="F7229">
            <v>19.559999999999999</v>
          </cell>
          <cell r="G7229">
            <v>1.1200000000000001</v>
          </cell>
          <cell r="I7229">
            <v>21.914999999999999</v>
          </cell>
        </row>
        <row r="7230">
          <cell r="C7230">
            <v>2075</v>
          </cell>
          <cell r="D7230" t="str">
            <v>PINTOR (SGSP)</v>
          </cell>
          <cell r="E7230" t="str">
            <v>H</v>
          </cell>
          <cell r="F7230">
            <v>25.93</v>
          </cell>
          <cell r="G7230">
            <v>0.57999999999999996</v>
          </cell>
          <cell r="I7230">
            <v>15.0421</v>
          </cell>
        </row>
        <row r="7231">
          <cell r="C7231">
            <v>2076</v>
          </cell>
          <cell r="D7231" t="str">
            <v>AJUDANTE DE PINTOR (SGSP)</v>
          </cell>
          <cell r="E7231" t="str">
            <v>H</v>
          </cell>
          <cell r="F7231">
            <v>19.559999999999999</v>
          </cell>
          <cell r="G7231">
            <v>0.57999999999999996</v>
          </cell>
          <cell r="I7231">
            <v>11.348800000000001</v>
          </cell>
        </row>
        <row r="7232">
          <cell r="C7232">
            <v>17040</v>
          </cell>
          <cell r="D7232" t="str">
            <v>PARAFUSO AUTO-ATARRAXANTE - CABEÇA PANELA - COM BUCHA DE NYLON S- 8 DIÂMETRO 5,5MM - COMPRIMENTO 50MM - FENDA SIMPLES</v>
          </cell>
          <cell r="E7232" t="str">
            <v>Un</v>
          </cell>
          <cell r="F7232">
            <v>0.86</v>
          </cell>
          <cell r="G7232">
            <v>10</v>
          </cell>
          <cell r="I7232">
            <v>8.6</v>
          </cell>
        </row>
        <row r="7233">
          <cell r="C7233">
            <v>37005</v>
          </cell>
          <cell r="D7233" t="str">
            <v>TINTA ESMALTE BRILHANTE BRANCA</v>
          </cell>
          <cell r="E7233" t="str">
            <v>L</v>
          </cell>
          <cell r="F7233">
            <v>31.9</v>
          </cell>
          <cell r="G7233">
            <v>0.16</v>
          </cell>
          <cell r="I7233">
            <v>5.1040000000000001</v>
          </cell>
        </row>
        <row r="7234">
          <cell r="C7234">
            <v>37509</v>
          </cell>
          <cell r="D7234" t="str">
            <v>FUNDO CROMATO DE ZINCO</v>
          </cell>
          <cell r="E7234" t="str">
            <v>L</v>
          </cell>
          <cell r="F7234">
            <v>44.24</v>
          </cell>
          <cell r="G7234">
            <v>0.1</v>
          </cell>
          <cell r="I7234">
            <v>4.4240000000000004</v>
          </cell>
        </row>
        <row r="7235">
          <cell r="C7235">
            <v>37535</v>
          </cell>
          <cell r="D7235" t="str">
            <v>LIXA PARA FERRO - N. 150</v>
          </cell>
          <cell r="E7235" t="str">
            <v>Un</v>
          </cell>
          <cell r="F7235">
            <v>2.86</v>
          </cell>
          <cell r="G7235">
            <v>0.32</v>
          </cell>
          <cell r="I7235">
            <v>0.91520000000000001</v>
          </cell>
        </row>
        <row r="7236">
          <cell r="C7236">
            <v>58407</v>
          </cell>
          <cell r="D7236" t="str">
            <v>BRAÇADEIRA DE AÇO GALVANIZADO TIPO U (OMEGA/SIMPLES) - 1"</v>
          </cell>
          <cell r="E7236" t="str">
            <v>Un</v>
          </cell>
          <cell r="F7236">
            <v>0.56000000000000005</v>
          </cell>
          <cell r="G7236">
            <v>5</v>
          </cell>
          <cell r="I7236">
            <v>2.8</v>
          </cell>
        </row>
        <row r="7237">
          <cell r="C7237">
            <v>73701</v>
          </cell>
          <cell r="D7237" t="str">
            <v>TE DE AÇO CARBONO ROSCA NPT 300LBS - 1/2"</v>
          </cell>
          <cell r="E7237" t="str">
            <v>Un</v>
          </cell>
          <cell r="F7237">
            <v>14.83</v>
          </cell>
          <cell r="G7237">
            <v>1</v>
          </cell>
          <cell r="I7237">
            <v>14.83</v>
          </cell>
        </row>
        <row r="7238">
          <cell r="C7238">
            <v>73730</v>
          </cell>
          <cell r="D7238" t="str">
            <v>LUVA DE REDUÇÃO DE AÇO CARBONO ROSCA NPT 300LBS - 3/4"X1/2"</v>
          </cell>
          <cell r="E7238" t="str">
            <v>Un</v>
          </cell>
          <cell r="F7238">
            <v>13.6</v>
          </cell>
          <cell r="G7238">
            <v>2</v>
          </cell>
          <cell r="I7238">
            <v>27.2</v>
          </cell>
        </row>
        <row r="7239">
          <cell r="C7239">
            <v>73740</v>
          </cell>
          <cell r="D7239" t="str">
            <v>CAP DE AÇO CARBONO ROSCA NPT 300LBS - 3/4"</v>
          </cell>
          <cell r="E7239" t="str">
            <v>Un</v>
          </cell>
          <cell r="F7239">
            <v>32.65</v>
          </cell>
          <cell r="G7239">
            <v>2</v>
          </cell>
          <cell r="I7239">
            <v>65.3</v>
          </cell>
        </row>
        <row r="7240">
          <cell r="C7240">
            <v>73801</v>
          </cell>
          <cell r="D7240" t="str">
            <v>TUBO DE AÇO GALVANIZADO COM COSTURA (SCH-80) - 1/2"</v>
          </cell>
          <cell r="E7240" t="str">
            <v>M</v>
          </cell>
          <cell r="F7240">
            <v>53.4</v>
          </cell>
          <cell r="G7240">
            <v>0.5</v>
          </cell>
          <cell r="I7240">
            <v>26.7</v>
          </cell>
        </row>
        <row r="7241">
          <cell r="C7241">
            <v>73802</v>
          </cell>
          <cell r="D7241" t="str">
            <v>TUBO DE AÇO GALVANIZADO COM COSTURA (SCH-80) - 3/4"</v>
          </cell>
          <cell r="E7241" t="str">
            <v>M</v>
          </cell>
          <cell r="F7241">
            <v>64.09</v>
          </cell>
          <cell r="G7241">
            <v>3.6</v>
          </cell>
          <cell r="I7241">
            <v>230.72399999999999</v>
          </cell>
        </row>
        <row r="7242">
          <cell r="C7242">
            <v>74901</v>
          </cell>
          <cell r="D7242" t="str">
            <v>PIGTAIL</v>
          </cell>
          <cell r="E7242" t="str">
            <v>Un</v>
          </cell>
          <cell r="F7242">
            <v>26.94</v>
          </cell>
          <cell r="G7242">
            <v>6</v>
          </cell>
          <cell r="I7242">
            <v>161.63999999999999</v>
          </cell>
        </row>
        <row r="7243">
          <cell r="C7243">
            <v>74930</v>
          </cell>
          <cell r="D7243" t="str">
            <v>VÁLVULA DE RETENÇÃO PARA BOTIJÃO DE GLP DE 45KG- 1/2"X7/16"</v>
          </cell>
          <cell r="E7243" t="str">
            <v>Un</v>
          </cell>
          <cell r="F7243">
            <v>13.72</v>
          </cell>
          <cell r="G7243">
            <v>6</v>
          </cell>
          <cell r="I7243">
            <v>82.32</v>
          </cell>
        </row>
        <row r="7244">
          <cell r="C7244">
            <v>74950</v>
          </cell>
          <cell r="D7244" t="str">
            <v>VÁLVULA ESFERICA / REGISTRO 1/2" NPT</v>
          </cell>
          <cell r="E7244" t="str">
            <v>Un</v>
          </cell>
          <cell r="F7244">
            <v>36.86</v>
          </cell>
          <cell r="G7244">
            <v>2</v>
          </cell>
          <cell r="I7244">
            <v>73.72</v>
          </cell>
        </row>
        <row r="7245">
          <cell r="C7245">
            <v>79640</v>
          </cell>
          <cell r="D7245" t="str">
            <v>FITA DE TEFLON - 3/4"</v>
          </cell>
          <cell r="E7245" t="str">
            <v>M</v>
          </cell>
          <cell r="F7245">
            <v>0.21</v>
          </cell>
          <cell r="G7245">
            <v>3.75</v>
          </cell>
          <cell r="I7245">
            <v>0.78749999999999998</v>
          </cell>
        </row>
        <row r="7246">
          <cell r="C7246">
            <v>79720</v>
          </cell>
          <cell r="D7246" t="str">
            <v>REGULADOR PARA GÁS INDUSTRIAL DE BAIXA PRESSÃO - 50KG/H</v>
          </cell>
          <cell r="E7246" t="str">
            <v>Un</v>
          </cell>
          <cell r="F7246">
            <v>376.51</v>
          </cell>
          <cell r="G7246">
            <v>1</v>
          </cell>
          <cell r="I7246">
            <v>376.51</v>
          </cell>
        </row>
        <row r="7247">
          <cell r="A7247">
            <v>100785</v>
          </cell>
          <cell r="B7247" t="str">
            <v>BOTIJÃO DE GÁS DE 13KG COM CARGA</v>
          </cell>
          <cell r="H7247" t="str">
            <v>UN</v>
          </cell>
          <cell r="J7247">
            <v>282.77999999999997</v>
          </cell>
        </row>
        <row r="7248">
          <cell r="C7248">
            <v>78080</v>
          </cell>
          <cell r="D7248" t="str">
            <v>GLP 13 KG (CARGA+BOTIJÃO)</v>
          </cell>
          <cell r="E7248" t="str">
            <v>Un</v>
          </cell>
          <cell r="F7248">
            <v>282.77999999999997</v>
          </cell>
          <cell r="G7248">
            <v>1</v>
          </cell>
          <cell r="I7248">
            <v>282.77999999999997</v>
          </cell>
        </row>
        <row r="7249">
          <cell r="A7249">
            <v>100786</v>
          </cell>
          <cell r="B7249" t="str">
            <v>CILINDRO DE G.L.P. DE 45KG COM CARGA</v>
          </cell>
          <cell r="H7249" t="str">
            <v>UN</v>
          </cell>
          <cell r="J7249">
            <v>892.75</v>
          </cell>
        </row>
        <row r="7250">
          <cell r="C7250">
            <v>78081</v>
          </cell>
          <cell r="D7250" t="str">
            <v>GLP 45 KG (CARGA+CILINDRO)</v>
          </cell>
          <cell r="E7250" t="str">
            <v>Un</v>
          </cell>
          <cell r="F7250">
            <v>892.75</v>
          </cell>
          <cell r="G7250">
            <v>1</v>
          </cell>
          <cell r="I7250">
            <v>892.75</v>
          </cell>
        </row>
        <row r="7251">
          <cell r="A7251">
            <v>100790</v>
          </cell>
          <cell r="B7251" t="str">
            <v>CAIXA COM COLETOR DE ÁGUA (SIFÃO) PARA REDE DE GÁS</v>
          </cell>
          <cell r="H7251" t="str">
            <v>UN</v>
          </cell>
          <cell r="J7251">
            <v>174.18</v>
          </cell>
        </row>
        <row r="7252">
          <cell r="C7252">
            <v>2013</v>
          </cell>
          <cell r="D7252" t="str">
            <v>CARPINTEIRO (SGSP)</v>
          </cell>
          <cell r="E7252" t="str">
            <v>H</v>
          </cell>
          <cell r="F7252">
            <v>24.1</v>
          </cell>
          <cell r="G7252">
            <v>0.16</v>
          </cell>
          <cell r="I7252">
            <v>3.8565999999999998</v>
          </cell>
        </row>
        <row r="7253">
          <cell r="C7253">
            <v>2014</v>
          </cell>
          <cell r="D7253" t="str">
            <v>AJUDANTE DE CARPINTEIRO (SGSP)</v>
          </cell>
          <cell r="E7253" t="str">
            <v>H</v>
          </cell>
          <cell r="F7253">
            <v>19.559999999999999</v>
          </cell>
          <cell r="G7253">
            <v>0.16</v>
          </cell>
          <cell r="I7253">
            <v>3.1307</v>
          </cell>
        </row>
        <row r="7254">
          <cell r="C7254">
            <v>2015</v>
          </cell>
          <cell r="D7254" t="str">
            <v>FERREIRO (SGSP)</v>
          </cell>
          <cell r="E7254" t="str">
            <v>H</v>
          </cell>
          <cell r="F7254">
            <v>24.43</v>
          </cell>
          <cell r="G7254">
            <v>0.02</v>
          </cell>
          <cell r="I7254">
            <v>0.48870000000000002</v>
          </cell>
        </row>
        <row r="7255">
          <cell r="C7255">
            <v>2016</v>
          </cell>
          <cell r="D7255" t="str">
            <v>AJUDANTE DE FERREIRO - ARMADOR (SGSP)</v>
          </cell>
          <cell r="E7255" t="str">
            <v>H</v>
          </cell>
          <cell r="F7255">
            <v>19.559999999999999</v>
          </cell>
          <cell r="G7255">
            <v>0.02</v>
          </cell>
          <cell r="I7255">
            <v>0.39129999999999998</v>
          </cell>
        </row>
        <row r="7256">
          <cell r="C7256">
            <v>2020</v>
          </cell>
          <cell r="D7256" t="str">
            <v>PEDREIRO (SGSP)</v>
          </cell>
          <cell r="E7256" t="str">
            <v>H</v>
          </cell>
          <cell r="F7256">
            <v>24.28</v>
          </cell>
          <cell r="G7256">
            <v>0.64</v>
          </cell>
          <cell r="I7256">
            <v>15.542199999999999</v>
          </cell>
        </row>
        <row r="7257">
          <cell r="C7257">
            <v>2035</v>
          </cell>
          <cell r="D7257" t="str">
            <v>ENCANADOR (SGSP)</v>
          </cell>
          <cell r="E7257" t="str">
            <v>H</v>
          </cell>
          <cell r="F7257">
            <v>24.15</v>
          </cell>
          <cell r="G7257">
            <v>1.1000000000000001</v>
          </cell>
          <cell r="I7257">
            <v>26.571400000000001</v>
          </cell>
        </row>
        <row r="7258">
          <cell r="C7258">
            <v>2036</v>
          </cell>
          <cell r="D7258" t="str">
            <v>AJUDANTE DE ENCANADOR (SGSP)</v>
          </cell>
          <cell r="E7258" t="str">
            <v>H</v>
          </cell>
          <cell r="F7258">
            <v>19.559999999999999</v>
          </cell>
          <cell r="G7258">
            <v>1.1000000000000001</v>
          </cell>
          <cell r="I7258">
            <v>21.523700000000002</v>
          </cell>
        </row>
        <row r="7259">
          <cell r="C7259">
            <v>2099</v>
          </cell>
          <cell r="D7259" t="str">
            <v>SERVENTE (SGSP)</v>
          </cell>
          <cell r="E7259" t="str">
            <v>H</v>
          </cell>
          <cell r="F7259">
            <v>19.59</v>
          </cell>
          <cell r="G7259">
            <v>1.18</v>
          </cell>
          <cell r="I7259">
            <v>23.119499999999999</v>
          </cell>
        </row>
        <row r="7260">
          <cell r="C7260">
            <v>10543</v>
          </cell>
          <cell r="D7260" t="str">
            <v>PEDRA BRITADA NÚMERO 2</v>
          </cell>
          <cell r="E7260" t="str">
            <v>M3</v>
          </cell>
          <cell r="F7260">
            <v>96.15</v>
          </cell>
          <cell r="G7260">
            <v>4.0000000000000001E-3</v>
          </cell>
          <cell r="I7260">
            <v>0.3846</v>
          </cell>
        </row>
        <row r="7261">
          <cell r="C7261">
            <v>10636</v>
          </cell>
          <cell r="D7261" t="str">
            <v>ARGAMASSA DE CIMENTO COM AREIA GROSSA 1:6</v>
          </cell>
          <cell r="E7261" t="str">
            <v>M3</v>
          </cell>
          <cell r="F7261">
            <v>493.84</v>
          </cell>
          <cell r="G7261">
            <v>6.0000000000000001E-3</v>
          </cell>
          <cell r="I7261">
            <v>2.9630000000000001</v>
          </cell>
        </row>
        <row r="7262">
          <cell r="C7262">
            <v>10648</v>
          </cell>
          <cell r="D7262" t="str">
            <v>ARGAMASSA MISTA COM AREIA GROSSA 1:2:8</v>
          </cell>
          <cell r="E7262" t="str">
            <v>M3</v>
          </cell>
          <cell r="F7262">
            <v>582.22</v>
          </cell>
          <cell r="G7262">
            <v>2.9000000000000001E-2</v>
          </cell>
          <cell r="I7262">
            <v>16.884399999999999</v>
          </cell>
        </row>
        <row r="7263">
          <cell r="C7263">
            <v>11066</v>
          </cell>
          <cell r="D7263" t="str">
            <v>PINUS - SARRAFO DE 1" X 4" - BRUTO</v>
          </cell>
          <cell r="E7263" t="str">
            <v>M</v>
          </cell>
          <cell r="F7263">
            <v>3.45</v>
          </cell>
          <cell r="G7263">
            <v>0.3</v>
          </cell>
          <cell r="I7263">
            <v>1.0349999999999999</v>
          </cell>
        </row>
        <row r="7264">
          <cell r="C7264">
            <v>11070</v>
          </cell>
          <cell r="D7264" t="str">
            <v>PINUS - TÁBUA DE 1" X 12" - BRUTA</v>
          </cell>
          <cell r="E7264" t="str">
            <v>M</v>
          </cell>
          <cell r="F7264">
            <v>12.51</v>
          </cell>
          <cell r="G7264">
            <v>0.23333000000000001</v>
          </cell>
          <cell r="I7264">
            <v>2.9188999999999998</v>
          </cell>
        </row>
        <row r="7265">
          <cell r="C7265">
            <v>11520</v>
          </cell>
          <cell r="D7265" t="str">
            <v>AÇO CA-60B - MÉDIA BITOLAS</v>
          </cell>
          <cell r="E7265" t="str">
            <v>KG</v>
          </cell>
          <cell r="F7265">
            <v>8.6199999999999992</v>
          </cell>
          <cell r="G7265">
            <v>0.23</v>
          </cell>
          <cell r="I7265">
            <v>1.982</v>
          </cell>
        </row>
        <row r="7266">
          <cell r="C7266">
            <v>12580</v>
          </cell>
          <cell r="D7266" t="str">
            <v>TIJOLO MAÇICO DE BARRO COMUM</v>
          </cell>
          <cell r="E7266" t="str">
            <v>Un</v>
          </cell>
          <cell r="F7266">
            <v>0.5</v>
          </cell>
          <cell r="G7266">
            <v>28</v>
          </cell>
          <cell r="I7266">
            <v>14</v>
          </cell>
        </row>
        <row r="7267">
          <cell r="C7267">
            <v>17515</v>
          </cell>
          <cell r="D7267" t="str">
            <v>PREGO 18 X 27 COMUM - POLIDO</v>
          </cell>
          <cell r="E7267" t="str">
            <v>Kg</v>
          </cell>
          <cell r="F7267">
            <v>16.64</v>
          </cell>
          <cell r="G7267">
            <v>0.03</v>
          </cell>
          <cell r="I7267">
            <v>0.49919999999999998</v>
          </cell>
        </row>
        <row r="7268">
          <cell r="C7268">
            <v>17740</v>
          </cell>
          <cell r="D7268" t="str">
            <v>ARAME RECOZIDO N. 16 E N. 18</v>
          </cell>
          <cell r="E7268" t="str">
            <v>Kg</v>
          </cell>
          <cell r="F7268">
            <v>16.54</v>
          </cell>
          <cell r="G7268">
            <v>4.0000000000000001E-3</v>
          </cell>
          <cell r="I7268">
            <v>6.6100000000000006E-2</v>
          </cell>
        </row>
        <row r="7269">
          <cell r="C7269">
            <v>73203</v>
          </cell>
          <cell r="D7269" t="str">
            <v>TUBO DE AÇO CARBONO PRETO COM COSTURA (SCH-40) - 1"</v>
          </cell>
          <cell r="E7269" t="str">
            <v>M</v>
          </cell>
          <cell r="F7269">
            <v>32.520000000000003</v>
          </cell>
          <cell r="G7269">
            <v>1.19</v>
          </cell>
          <cell r="I7269">
            <v>38.698799999999999</v>
          </cell>
        </row>
        <row r="7270">
          <cell r="C7270">
            <v>79640</v>
          </cell>
          <cell r="D7270" t="str">
            <v>FITA DE TEFLON - 3/4"</v>
          </cell>
          <cell r="E7270" t="str">
            <v>M</v>
          </cell>
          <cell r="F7270">
            <v>0.21</v>
          </cell>
          <cell r="G7270">
            <v>0.56999999999999995</v>
          </cell>
          <cell r="I7270">
            <v>0.1197</v>
          </cell>
        </row>
        <row r="7271">
          <cell r="A7271">
            <v>100795</v>
          </cell>
          <cell r="B7271" t="str">
            <v>PROTEÇÃO ANTICORROSIVA PARA TUBULAÇÃO ENTERRADA</v>
          </cell>
          <cell r="H7271" t="str">
            <v>M</v>
          </cell>
          <cell r="J7271">
            <v>2.8</v>
          </cell>
        </row>
        <row r="7272">
          <cell r="C7272">
            <v>2036</v>
          </cell>
          <cell r="D7272" t="str">
            <v>AJUDANTE DE ENCANADOR (SGSP)</v>
          </cell>
          <cell r="E7272" t="str">
            <v>H</v>
          </cell>
          <cell r="F7272">
            <v>19.559999999999999</v>
          </cell>
          <cell r="G7272">
            <v>0.08</v>
          </cell>
          <cell r="I7272">
            <v>1.5652999999999999</v>
          </cell>
        </row>
        <row r="7273">
          <cell r="C7273">
            <v>59030</v>
          </cell>
          <cell r="D7273" t="str">
            <v>FITA ISOLANTE ROLO DE 19MM X 20M - COR PRETA</v>
          </cell>
          <cell r="E7273" t="str">
            <v>M</v>
          </cell>
          <cell r="F7273">
            <v>0.41</v>
          </cell>
          <cell r="G7273">
            <v>3</v>
          </cell>
          <cell r="I7273">
            <v>1.23</v>
          </cell>
        </row>
        <row r="7274">
          <cell r="A7274">
            <v>100798</v>
          </cell>
          <cell r="B7274" t="str">
            <v>ENVELOPAMENTO DE TUBULAÇÃO ENTERRADA, COM CONCRETO</v>
          </cell>
          <cell r="H7274" t="str">
            <v>M</v>
          </cell>
          <cell r="J7274">
            <v>32.39</v>
          </cell>
        </row>
        <row r="7275">
          <cell r="C7275">
            <v>2020</v>
          </cell>
          <cell r="D7275" t="str">
            <v>PEDREIRO (SGSP)</v>
          </cell>
          <cell r="E7275" t="str">
            <v>H</v>
          </cell>
          <cell r="F7275">
            <v>24.28</v>
          </cell>
          <cell r="G7275">
            <v>0.23</v>
          </cell>
          <cell r="I7275">
            <v>5.5853999999999999</v>
          </cell>
        </row>
        <row r="7276">
          <cell r="C7276">
            <v>2099</v>
          </cell>
          <cell r="D7276" t="str">
            <v>SERVENTE (SGSP)</v>
          </cell>
          <cell r="E7276" t="str">
            <v>H</v>
          </cell>
          <cell r="F7276">
            <v>19.59</v>
          </cell>
          <cell r="G7276">
            <v>0.75</v>
          </cell>
          <cell r="I7276">
            <v>14.694599999999999</v>
          </cell>
        </row>
        <row r="7277">
          <cell r="C7277">
            <v>10601</v>
          </cell>
          <cell r="D7277" t="str">
            <v>CONCRETO FCK=5MPA C/ BRITA 2</v>
          </cell>
          <cell r="E7277" t="str">
            <v>M3</v>
          </cell>
          <cell r="F7277">
            <v>237.42</v>
          </cell>
          <cell r="G7277">
            <v>5.0999999999999997E-2</v>
          </cell>
          <cell r="I7277">
            <v>12.1084</v>
          </cell>
        </row>
        <row r="7278">
          <cell r="A7278">
            <v>100802</v>
          </cell>
          <cell r="B7278" t="str">
            <v>TUBO DE AÇO-CARBONO GALVANIZADO, CLASSE MÉDIA (DIN2440) - 2 1/2"</v>
          </cell>
          <cell r="H7278" t="str">
            <v>M</v>
          </cell>
          <cell r="J7278">
            <v>271.77999999999997</v>
          </cell>
        </row>
        <row r="7279">
          <cell r="C7279">
            <v>2035</v>
          </cell>
          <cell r="D7279" t="str">
            <v>ENCANADOR (SGSP)</v>
          </cell>
          <cell r="E7279" t="str">
            <v>H</v>
          </cell>
          <cell r="F7279">
            <v>24.15</v>
          </cell>
          <cell r="G7279">
            <v>1.8</v>
          </cell>
          <cell r="I7279">
            <v>43.480499999999999</v>
          </cell>
        </row>
        <row r="7280">
          <cell r="C7280">
            <v>2036</v>
          </cell>
          <cell r="D7280" t="str">
            <v>AJUDANTE DE ENCANADOR (SGSP)</v>
          </cell>
          <cell r="E7280" t="str">
            <v>H</v>
          </cell>
          <cell r="F7280">
            <v>19.559999999999999</v>
          </cell>
          <cell r="G7280">
            <v>1.8</v>
          </cell>
          <cell r="I7280">
            <v>35.220599999999997</v>
          </cell>
        </row>
        <row r="7281">
          <cell r="C7281">
            <v>70407</v>
          </cell>
          <cell r="D7281" t="str">
            <v>TUBO DE AÇO GALVANIZADO PARA CONDUÇÃO COM COSTURA NBR 5580M (DIN 2440) - 2.1/2"</v>
          </cell>
          <cell r="E7281" t="str">
            <v>M</v>
          </cell>
          <cell r="F7281">
            <v>137.56</v>
          </cell>
          <cell r="G7281">
            <v>1.4</v>
          </cell>
          <cell r="I7281">
            <v>192.584</v>
          </cell>
        </row>
        <row r="7282">
          <cell r="C7282">
            <v>79641</v>
          </cell>
          <cell r="D7282" t="str">
            <v>FITA DE TEFLON - 1"</v>
          </cell>
          <cell r="E7282" t="str">
            <v>M</v>
          </cell>
          <cell r="F7282">
            <v>0.28999999999999998</v>
          </cell>
          <cell r="G7282">
            <v>1.69</v>
          </cell>
          <cell r="I7282">
            <v>0.49009999999999998</v>
          </cell>
        </row>
        <row r="7283">
          <cell r="A7283">
            <v>100803</v>
          </cell>
          <cell r="B7283" t="str">
            <v>TUBO DE AÇO-CARBONO GALVANIZADO, CLASSE MÉDIA (DIN2440) - 3"</v>
          </cell>
          <cell r="H7283" t="str">
            <v>M</v>
          </cell>
          <cell r="J7283">
            <v>308.05</v>
          </cell>
        </row>
        <row r="7284">
          <cell r="C7284">
            <v>2035</v>
          </cell>
          <cell r="D7284" t="str">
            <v>ENCANADOR (SGSP)</v>
          </cell>
          <cell r="E7284" t="str">
            <v>H</v>
          </cell>
          <cell r="F7284">
            <v>24.15</v>
          </cell>
          <cell r="G7284">
            <v>2</v>
          </cell>
          <cell r="I7284">
            <v>48.311700000000002</v>
          </cell>
        </row>
        <row r="7285">
          <cell r="C7285">
            <v>2036</v>
          </cell>
          <cell r="D7285" t="str">
            <v>AJUDANTE DE ENCANADOR (SGSP)</v>
          </cell>
          <cell r="E7285" t="str">
            <v>H</v>
          </cell>
          <cell r="F7285">
            <v>19.559999999999999</v>
          </cell>
          <cell r="G7285">
            <v>2</v>
          </cell>
          <cell r="I7285">
            <v>39.134</v>
          </cell>
        </row>
        <row r="7286">
          <cell r="C7286">
            <v>70408</v>
          </cell>
          <cell r="D7286" t="str">
            <v>TUBO DE AÇO GALVANIZADO PARA CONDUÇÃO COM COSTURA NBR 5580M (DIN 2440) - 3"</v>
          </cell>
          <cell r="E7286" t="str">
            <v>M</v>
          </cell>
          <cell r="F7286">
            <v>169.27</v>
          </cell>
          <cell r="G7286">
            <v>1.3</v>
          </cell>
          <cell r="I7286">
            <v>220.05099999999999</v>
          </cell>
        </row>
        <row r="7287">
          <cell r="C7287">
            <v>79641</v>
          </cell>
          <cell r="D7287" t="str">
            <v>FITA DE TEFLON - 1"</v>
          </cell>
          <cell r="E7287" t="str">
            <v>M</v>
          </cell>
          <cell r="F7287">
            <v>0.28999999999999998</v>
          </cell>
          <cell r="G7287">
            <v>1.92</v>
          </cell>
          <cell r="I7287">
            <v>0.55679999999999996</v>
          </cell>
        </row>
        <row r="7288">
          <cell r="A7288">
            <v>100805</v>
          </cell>
          <cell r="B7288" t="str">
            <v>TUBO DE AÇO-CARBONO GALVANIZADO, CLASSE MÉDIA (DIN2440) - 4"</v>
          </cell>
          <cell r="H7288" t="str">
            <v>M</v>
          </cell>
          <cell r="J7288">
            <v>419.21</v>
          </cell>
        </row>
        <row r="7289">
          <cell r="C7289">
            <v>2035</v>
          </cell>
          <cell r="D7289" t="str">
            <v>ENCANADOR (SGSP)</v>
          </cell>
          <cell r="E7289" t="str">
            <v>H</v>
          </cell>
          <cell r="F7289">
            <v>24.15</v>
          </cell>
          <cell r="G7289">
            <v>2.25</v>
          </cell>
          <cell r="I7289">
            <v>54.3506</v>
          </cell>
        </row>
        <row r="7290">
          <cell r="C7290">
            <v>2036</v>
          </cell>
          <cell r="D7290" t="str">
            <v>AJUDANTE DE ENCANADOR (SGSP)</v>
          </cell>
          <cell r="E7290" t="str">
            <v>H</v>
          </cell>
          <cell r="F7290">
            <v>19.559999999999999</v>
          </cell>
          <cell r="G7290">
            <v>2.25</v>
          </cell>
          <cell r="I7290">
            <v>44.025700000000001</v>
          </cell>
        </row>
        <row r="7291">
          <cell r="C7291">
            <v>70410</v>
          </cell>
          <cell r="D7291" t="str">
            <v>TUBO DE AÇO GALVANIZADO PARA CONDUÇÃO COM COSTURA NBR 5580M (DIN 2440) - 4"</v>
          </cell>
          <cell r="E7291" t="str">
            <v>M</v>
          </cell>
          <cell r="F7291">
            <v>246.24</v>
          </cell>
          <cell r="G7291">
            <v>1.3</v>
          </cell>
          <cell r="I7291">
            <v>320.11200000000002</v>
          </cell>
        </row>
        <row r="7292">
          <cell r="C7292">
            <v>79641</v>
          </cell>
          <cell r="D7292" t="str">
            <v>FITA DE TEFLON - 1"</v>
          </cell>
          <cell r="E7292" t="str">
            <v>M</v>
          </cell>
          <cell r="F7292">
            <v>0.28999999999999998</v>
          </cell>
          <cell r="G7292">
            <v>2.48</v>
          </cell>
          <cell r="I7292">
            <v>0.71919999999999995</v>
          </cell>
        </row>
        <row r="7293">
          <cell r="A7293">
            <v>100806</v>
          </cell>
          <cell r="B7293" t="str">
            <v>TUBO DE AÇO-CARBONO GALVANIZADO, CLASSE MÉDIA (DIN2440) - 6"</v>
          </cell>
          <cell r="H7293" t="str">
            <v>M</v>
          </cell>
          <cell r="J7293">
            <v>629.75</v>
          </cell>
        </row>
        <row r="7294">
          <cell r="C7294">
            <v>2035</v>
          </cell>
          <cell r="D7294" t="str">
            <v>ENCANADOR (SGSP)</v>
          </cell>
          <cell r="E7294" t="str">
            <v>H</v>
          </cell>
          <cell r="F7294">
            <v>24.15</v>
          </cell>
          <cell r="G7294">
            <v>2.5</v>
          </cell>
          <cell r="I7294">
            <v>60.389600000000002</v>
          </cell>
        </row>
        <row r="7295">
          <cell r="C7295">
            <v>2036</v>
          </cell>
          <cell r="D7295" t="str">
            <v>AJUDANTE DE ENCANADOR (SGSP)</v>
          </cell>
          <cell r="E7295" t="str">
            <v>H</v>
          </cell>
          <cell r="F7295">
            <v>19.559999999999999</v>
          </cell>
          <cell r="G7295">
            <v>2.5</v>
          </cell>
          <cell r="I7295">
            <v>48.917499999999997</v>
          </cell>
        </row>
        <row r="7296">
          <cell r="C7296">
            <v>70413</v>
          </cell>
          <cell r="D7296" t="str">
            <v>TUBO DE AÇO GALVANIZADO PARA CONDUÇÃO COM COSTURA NBR 5580M (DIN 2440) - 6"</v>
          </cell>
          <cell r="E7296" t="str">
            <v>M</v>
          </cell>
          <cell r="F7296">
            <v>399.6</v>
          </cell>
          <cell r="G7296">
            <v>1.3</v>
          </cell>
          <cell r="I7296">
            <v>519.48</v>
          </cell>
        </row>
        <row r="7297">
          <cell r="C7297">
            <v>79641</v>
          </cell>
          <cell r="D7297" t="str">
            <v>FITA DE TEFLON - 1"</v>
          </cell>
          <cell r="E7297" t="str">
            <v>M</v>
          </cell>
          <cell r="F7297">
            <v>0.28999999999999998</v>
          </cell>
          <cell r="G7297">
            <v>3.32</v>
          </cell>
          <cell r="I7297">
            <v>0.96279999999999999</v>
          </cell>
        </row>
        <row r="7298">
          <cell r="A7298">
            <v>100831</v>
          </cell>
          <cell r="B7298" t="str">
            <v>REGISTRO DE GAVETA, METAL AMARELO - 2 1/2"</v>
          </cell>
          <cell r="H7298" t="str">
            <v>UN</v>
          </cell>
          <cell r="J7298">
            <v>374.47</v>
          </cell>
        </row>
        <row r="7299">
          <cell r="C7299">
            <v>2035</v>
          </cell>
          <cell r="D7299" t="str">
            <v>ENCANADOR (SGSP)</v>
          </cell>
          <cell r="E7299" t="str">
            <v>H</v>
          </cell>
          <cell r="F7299">
            <v>24.15</v>
          </cell>
          <cell r="G7299">
            <v>1.1499999999999999</v>
          </cell>
          <cell r="I7299">
            <v>27.779199999999999</v>
          </cell>
        </row>
        <row r="7300">
          <cell r="C7300">
            <v>2036</v>
          </cell>
          <cell r="D7300" t="str">
            <v>AJUDANTE DE ENCANADOR (SGSP)</v>
          </cell>
          <cell r="E7300" t="str">
            <v>H</v>
          </cell>
          <cell r="F7300">
            <v>19.559999999999999</v>
          </cell>
          <cell r="G7300">
            <v>1.1499999999999999</v>
          </cell>
          <cell r="I7300">
            <v>22.501999999999999</v>
          </cell>
        </row>
        <row r="7301">
          <cell r="C7301">
            <v>74407</v>
          </cell>
          <cell r="D7301" t="str">
            <v>REGISTRO HIDRÁULICO DE BRONZE TIPO GAVETA BRUTO - 2.1/2"</v>
          </cell>
          <cell r="E7301" t="str">
            <v>Un</v>
          </cell>
          <cell r="F7301">
            <v>323.83999999999997</v>
          </cell>
          <cell r="G7301">
            <v>1</v>
          </cell>
          <cell r="I7301">
            <v>323.83999999999997</v>
          </cell>
        </row>
        <row r="7302">
          <cell r="C7302">
            <v>79641</v>
          </cell>
          <cell r="D7302" t="str">
            <v>FITA DE TEFLON - 1"</v>
          </cell>
          <cell r="E7302" t="str">
            <v>M</v>
          </cell>
          <cell r="F7302">
            <v>0.28999999999999998</v>
          </cell>
          <cell r="G7302">
            <v>1.2</v>
          </cell>
          <cell r="I7302">
            <v>0.34799999999999998</v>
          </cell>
        </row>
        <row r="7303">
          <cell r="A7303">
            <v>100832</v>
          </cell>
          <cell r="B7303" t="str">
            <v>REGISTRO DE GAVETA, METAL AMARELO - 3"</v>
          </cell>
          <cell r="H7303" t="str">
            <v>UN</v>
          </cell>
          <cell r="J7303">
            <v>548.24</v>
          </cell>
        </row>
        <row r="7304">
          <cell r="C7304">
            <v>2035</v>
          </cell>
          <cell r="D7304" t="str">
            <v>ENCANADOR (SGSP)</v>
          </cell>
          <cell r="E7304" t="str">
            <v>H</v>
          </cell>
          <cell r="F7304">
            <v>24.15</v>
          </cell>
          <cell r="G7304">
            <v>1.1499999999999999</v>
          </cell>
          <cell r="I7304">
            <v>27.779199999999999</v>
          </cell>
        </row>
        <row r="7305">
          <cell r="C7305">
            <v>2036</v>
          </cell>
          <cell r="D7305" t="str">
            <v>AJUDANTE DE ENCANADOR (SGSP)</v>
          </cell>
          <cell r="E7305" t="str">
            <v>H</v>
          </cell>
          <cell r="F7305">
            <v>19.559999999999999</v>
          </cell>
          <cell r="G7305">
            <v>1.1499999999999999</v>
          </cell>
          <cell r="I7305">
            <v>22.501999999999999</v>
          </cell>
        </row>
        <row r="7306">
          <cell r="C7306">
            <v>74408</v>
          </cell>
          <cell r="D7306" t="str">
            <v>REGISTRO HIDRÁULICO DE BRONZE TIPO GAVETA BRUTO - 3"</v>
          </cell>
          <cell r="E7306" t="str">
            <v>Un</v>
          </cell>
          <cell r="F7306">
            <v>497.54</v>
          </cell>
          <cell r="G7306">
            <v>1</v>
          </cell>
          <cell r="I7306">
            <v>497.54</v>
          </cell>
        </row>
        <row r="7307">
          <cell r="C7307">
            <v>79641</v>
          </cell>
          <cell r="D7307" t="str">
            <v>FITA DE TEFLON - 1"</v>
          </cell>
          <cell r="E7307" t="str">
            <v>M</v>
          </cell>
          <cell r="F7307">
            <v>0.28999999999999998</v>
          </cell>
          <cell r="G7307">
            <v>1.44</v>
          </cell>
          <cell r="I7307">
            <v>0.41760000000000003</v>
          </cell>
        </row>
        <row r="7308">
          <cell r="A7308">
            <v>100834</v>
          </cell>
          <cell r="B7308" t="str">
            <v>REGISTRO DE GAVETA, METAL AMARELO - 4"</v>
          </cell>
          <cell r="H7308" t="str">
            <v>UN</v>
          </cell>
          <cell r="J7308">
            <v>907.55</v>
          </cell>
        </row>
        <row r="7309">
          <cell r="C7309">
            <v>2035</v>
          </cell>
          <cell r="D7309" t="str">
            <v>ENCANADOR (SGSP)</v>
          </cell>
          <cell r="E7309" t="str">
            <v>H</v>
          </cell>
          <cell r="F7309">
            <v>24.15</v>
          </cell>
          <cell r="G7309">
            <v>1.48</v>
          </cell>
          <cell r="I7309">
            <v>35.750599999999999</v>
          </cell>
        </row>
        <row r="7310">
          <cell r="C7310">
            <v>2036</v>
          </cell>
          <cell r="D7310" t="str">
            <v>AJUDANTE DE ENCANADOR (SGSP)</v>
          </cell>
          <cell r="E7310" t="str">
            <v>H</v>
          </cell>
          <cell r="F7310">
            <v>19.559999999999999</v>
          </cell>
          <cell r="G7310">
            <v>1.48</v>
          </cell>
          <cell r="I7310">
            <v>28.959099999999999</v>
          </cell>
        </row>
        <row r="7311">
          <cell r="C7311">
            <v>74410</v>
          </cell>
          <cell r="D7311" t="str">
            <v>REGISTRO HIDRÁULICO DE BRONZE TIPO GAVETA BRUTO - 4"</v>
          </cell>
          <cell r="E7311" t="str">
            <v>Un</v>
          </cell>
          <cell r="F7311">
            <v>842.28</v>
          </cell>
          <cell r="G7311">
            <v>1</v>
          </cell>
          <cell r="I7311">
            <v>842.28</v>
          </cell>
        </row>
        <row r="7312">
          <cell r="C7312">
            <v>79641</v>
          </cell>
          <cell r="D7312" t="str">
            <v>FITA DE TEFLON - 1"</v>
          </cell>
          <cell r="E7312" t="str">
            <v>M</v>
          </cell>
          <cell r="F7312">
            <v>0.28999999999999998</v>
          </cell>
          <cell r="G7312">
            <v>1.92</v>
          </cell>
          <cell r="I7312">
            <v>0.55679999999999996</v>
          </cell>
        </row>
        <row r="7313">
          <cell r="A7313">
            <v>100849</v>
          </cell>
          <cell r="B7313" t="str">
            <v>ENVELOPAMENTO DE TUBULAÇÃO ENTERRADA, COM CONCRETO</v>
          </cell>
          <cell r="H7313" t="str">
            <v>M</v>
          </cell>
          <cell r="J7313">
            <v>32.39</v>
          </cell>
        </row>
        <row r="7314">
          <cell r="C7314">
            <v>2020</v>
          </cell>
          <cell r="D7314" t="str">
            <v>PEDREIRO (SGSP)</v>
          </cell>
          <cell r="E7314" t="str">
            <v>H</v>
          </cell>
          <cell r="F7314">
            <v>24.28</v>
          </cell>
          <cell r="G7314">
            <v>0.23</v>
          </cell>
          <cell r="I7314">
            <v>5.5853999999999999</v>
          </cell>
        </row>
        <row r="7315">
          <cell r="C7315">
            <v>2099</v>
          </cell>
          <cell r="D7315" t="str">
            <v>SERVENTE (SGSP)</v>
          </cell>
          <cell r="E7315" t="str">
            <v>H</v>
          </cell>
          <cell r="F7315">
            <v>19.59</v>
          </cell>
          <cell r="G7315">
            <v>0.75</v>
          </cell>
          <cell r="I7315">
            <v>14.694599999999999</v>
          </cell>
        </row>
        <row r="7316">
          <cell r="C7316">
            <v>10601</v>
          </cell>
          <cell r="D7316" t="str">
            <v>CONCRETO FCK=5MPA C/ BRITA 2</v>
          </cell>
          <cell r="E7316" t="str">
            <v>M3</v>
          </cell>
          <cell r="F7316">
            <v>237.42</v>
          </cell>
          <cell r="G7316">
            <v>5.0999999999999997E-2</v>
          </cell>
          <cell r="I7316">
            <v>12.1084</v>
          </cell>
        </row>
        <row r="7317">
          <cell r="A7317">
            <v>100850</v>
          </cell>
          <cell r="B7317" t="str">
            <v>RECALQUE DE PASSEIO COM UNIÃO ENGATE RÁPIDO - REGISTRO TIPO GLOBO 2 1/2"</v>
          </cell>
          <cell r="H7317" t="str">
            <v>UN</v>
          </cell>
          <cell r="J7317">
            <v>741.81</v>
          </cell>
        </row>
        <row r="7318">
          <cell r="C7318">
            <v>2020</v>
          </cell>
          <cell r="D7318" t="str">
            <v>PEDREIRO (SGSP)</v>
          </cell>
          <cell r="E7318" t="str">
            <v>H</v>
          </cell>
          <cell r="F7318">
            <v>24.28</v>
          </cell>
          <cell r="G7318">
            <v>4</v>
          </cell>
          <cell r="I7318">
            <v>97.138999999999996</v>
          </cell>
        </row>
        <row r="7319">
          <cell r="C7319">
            <v>2035</v>
          </cell>
          <cell r="D7319" t="str">
            <v>ENCANADOR (SGSP)</v>
          </cell>
          <cell r="E7319" t="str">
            <v>H</v>
          </cell>
          <cell r="F7319">
            <v>24.15</v>
          </cell>
          <cell r="G7319">
            <v>1.8</v>
          </cell>
          <cell r="I7319">
            <v>43.480499999999999</v>
          </cell>
        </row>
        <row r="7320">
          <cell r="C7320">
            <v>2036</v>
          </cell>
          <cell r="D7320" t="str">
            <v>AJUDANTE DE ENCANADOR (SGSP)</v>
          </cell>
          <cell r="E7320" t="str">
            <v>H</v>
          </cell>
          <cell r="F7320">
            <v>19.559999999999999</v>
          </cell>
          <cell r="G7320">
            <v>1.8</v>
          </cell>
          <cell r="I7320">
            <v>35.220599999999997</v>
          </cell>
        </row>
        <row r="7321">
          <cell r="C7321">
            <v>2099</v>
          </cell>
          <cell r="D7321" t="str">
            <v>SERVENTE (SGSP)</v>
          </cell>
          <cell r="E7321" t="str">
            <v>H</v>
          </cell>
          <cell r="F7321">
            <v>19.59</v>
          </cell>
          <cell r="G7321">
            <v>3.77</v>
          </cell>
          <cell r="I7321">
            <v>73.864800000000002</v>
          </cell>
        </row>
        <row r="7322">
          <cell r="C7322">
            <v>10636</v>
          </cell>
          <cell r="D7322" t="str">
            <v>ARGAMASSA DE CIMENTO COM AREIA GROSSA 1:6</v>
          </cell>
          <cell r="E7322" t="str">
            <v>M3</v>
          </cell>
          <cell r="F7322">
            <v>493.84</v>
          </cell>
          <cell r="G7322">
            <v>1.8499999999999999E-2</v>
          </cell>
          <cell r="I7322">
            <v>9.1359999999999992</v>
          </cell>
        </row>
        <row r="7323">
          <cell r="C7323">
            <v>10648</v>
          </cell>
          <cell r="D7323" t="str">
            <v>ARGAMASSA MISTA COM AREIA GROSSA 1:2:8</v>
          </cell>
          <cell r="E7323" t="str">
            <v>M3</v>
          </cell>
          <cell r="F7323">
            <v>582.22</v>
          </cell>
          <cell r="G7323">
            <v>8.4000000000000005E-2</v>
          </cell>
          <cell r="I7323">
            <v>48.906599999999997</v>
          </cell>
        </row>
        <row r="7324">
          <cell r="C7324">
            <v>12580</v>
          </cell>
          <cell r="D7324" t="str">
            <v>TIJOLO MAÇICO DE BARRO COMUM</v>
          </cell>
          <cell r="E7324" t="str">
            <v>Un</v>
          </cell>
          <cell r="F7324">
            <v>0.5</v>
          </cell>
          <cell r="G7324">
            <v>80</v>
          </cell>
          <cell r="I7324">
            <v>40</v>
          </cell>
        </row>
        <row r="7325">
          <cell r="C7325">
            <v>37509</v>
          </cell>
          <cell r="D7325" t="str">
            <v>FUNDO CROMATO DE ZINCO</v>
          </cell>
          <cell r="E7325" t="str">
            <v>L</v>
          </cell>
          <cell r="F7325">
            <v>44.24</v>
          </cell>
          <cell r="G7325">
            <v>0.06</v>
          </cell>
          <cell r="I7325">
            <v>2.6543999999999999</v>
          </cell>
        </row>
        <row r="7326">
          <cell r="C7326">
            <v>74457</v>
          </cell>
          <cell r="D7326" t="str">
            <v>REGISTRO HIDRÁULICO DE BRONZE TIPO GLOBO ANGULAR 45º (2.1/2") COM ADAPTADOR E TAMPÃO DE 2.1/2"</v>
          </cell>
          <cell r="E7326" t="str">
            <v>Un</v>
          </cell>
          <cell r="F7326">
            <v>390.38</v>
          </cell>
          <cell r="G7326">
            <v>1</v>
          </cell>
          <cell r="I7326">
            <v>390.38</v>
          </cell>
        </row>
        <row r="7327">
          <cell r="C7327">
            <v>79636</v>
          </cell>
          <cell r="D7327" t="str">
            <v>ESTOPA ALCATROADA (PARA ENCANAMENTO)</v>
          </cell>
          <cell r="E7327" t="str">
            <v>Kg</v>
          </cell>
          <cell r="F7327">
            <v>20.65</v>
          </cell>
          <cell r="G7327">
            <v>0.05</v>
          </cell>
          <cell r="I7327">
            <v>1.0325</v>
          </cell>
        </row>
        <row r="7328">
          <cell r="A7328">
            <v>100855</v>
          </cell>
          <cell r="B7328" t="str">
            <v>HIDRANTE COM UNIÃO DE ENGATE RÁPIDO - REGISTRO TIPO GLOBO 2 1/2"</v>
          </cell>
          <cell r="H7328" t="str">
            <v>UN</v>
          </cell>
          <cell r="J7328">
            <v>396.69</v>
          </cell>
        </row>
        <row r="7329">
          <cell r="C7329">
            <v>2035</v>
          </cell>
          <cell r="D7329" t="str">
            <v>ENCANADOR (SGSP)</v>
          </cell>
          <cell r="E7329" t="str">
            <v>H</v>
          </cell>
          <cell r="F7329">
            <v>24.15</v>
          </cell>
          <cell r="G7329">
            <v>1.5</v>
          </cell>
          <cell r="I7329">
            <v>36.233699999999999</v>
          </cell>
        </row>
        <row r="7330">
          <cell r="C7330">
            <v>2036</v>
          </cell>
          <cell r="D7330" t="str">
            <v>AJUDANTE DE ENCANADOR (SGSP)</v>
          </cell>
          <cell r="E7330" t="str">
            <v>H</v>
          </cell>
          <cell r="F7330">
            <v>19.559999999999999</v>
          </cell>
          <cell r="G7330">
            <v>1.5</v>
          </cell>
          <cell r="I7330">
            <v>29.3505</v>
          </cell>
        </row>
        <row r="7331">
          <cell r="C7331">
            <v>37509</v>
          </cell>
          <cell r="D7331" t="str">
            <v>FUNDO CROMATO DE ZINCO</v>
          </cell>
          <cell r="E7331" t="str">
            <v>L</v>
          </cell>
          <cell r="F7331">
            <v>44.24</v>
          </cell>
          <cell r="G7331">
            <v>0.06</v>
          </cell>
          <cell r="I7331">
            <v>2.6543999999999999</v>
          </cell>
        </row>
        <row r="7332">
          <cell r="C7332">
            <v>78460</v>
          </cell>
          <cell r="D7332" t="str">
            <v>REGISTRO HIDRÁULICO DE BRONZE TIPO GLOBO ANGULAR 45º (2.1/2") COM ADAPTADOR E TAMPÃO DE 1.1/2"</v>
          </cell>
          <cell r="E7332" t="str">
            <v>Un</v>
          </cell>
          <cell r="F7332">
            <v>327.42</v>
          </cell>
          <cell r="G7332">
            <v>1</v>
          </cell>
          <cell r="I7332">
            <v>327.42</v>
          </cell>
        </row>
        <row r="7333">
          <cell r="C7333">
            <v>79636</v>
          </cell>
          <cell r="D7333" t="str">
            <v>ESTOPA ALCATROADA (PARA ENCANAMENTO)</v>
          </cell>
          <cell r="E7333" t="str">
            <v>Kg</v>
          </cell>
          <cell r="F7333">
            <v>20.65</v>
          </cell>
          <cell r="G7333">
            <v>0.05</v>
          </cell>
          <cell r="I7333">
            <v>1.0325</v>
          </cell>
        </row>
        <row r="7334">
          <cell r="A7334">
            <v>100860</v>
          </cell>
          <cell r="B7334" t="str">
            <v>ABRIGO DE EMBUTIR PARA HIDRANTE E MANGUEIRA - CHAPA DE AÇO N.20</v>
          </cell>
          <cell r="H7334" t="str">
            <v>UN</v>
          </cell>
          <cell r="J7334">
            <v>511.29</v>
          </cell>
        </row>
        <row r="7335">
          <cell r="C7335">
            <v>2035</v>
          </cell>
          <cell r="D7335" t="str">
            <v>ENCANADOR (SGSP)</v>
          </cell>
          <cell r="E7335" t="str">
            <v>H</v>
          </cell>
          <cell r="F7335">
            <v>24.15</v>
          </cell>
          <cell r="G7335">
            <v>3.5</v>
          </cell>
          <cell r="I7335">
            <v>84.545500000000004</v>
          </cell>
        </row>
        <row r="7336">
          <cell r="C7336">
            <v>2036</v>
          </cell>
          <cell r="D7336" t="str">
            <v>AJUDANTE DE ENCANADOR (SGSP)</v>
          </cell>
          <cell r="E7336" t="str">
            <v>H</v>
          </cell>
          <cell r="F7336">
            <v>19.559999999999999</v>
          </cell>
          <cell r="G7336">
            <v>3.5</v>
          </cell>
          <cell r="I7336">
            <v>68.484499999999997</v>
          </cell>
        </row>
        <row r="7337">
          <cell r="C7337">
            <v>78405</v>
          </cell>
          <cell r="D7337" t="str">
            <v>ABRIGO PARA HIDRANTE EM CHAPA DE AÇO Nº 20</v>
          </cell>
          <cell r="E7337" t="str">
            <v>Un</v>
          </cell>
          <cell r="F7337">
            <v>358.26</v>
          </cell>
          <cell r="G7337">
            <v>1</v>
          </cell>
          <cell r="I7337">
            <v>358.26</v>
          </cell>
        </row>
        <row r="7338">
          <cell r="A7338">
            <v>100865</v>
          </cell>
          <cell r="B7338" t="str">
            <v>MANGUEIRA DE INCÊNDIO COM UNIÃO DE ENGATE RÁPIDO, 15M - 1 1/2"</v>
          </cell>
          <cell r="H7338" t="str">
            <v>UN</v>
          </cell>
          <cell r="J7338">
            <v>386.27</v>
          </cell>
        </row>
        <row r="7339">
          <cell r="C7339">
            <v>2036</v>
          </cell>
          <cell r="D7339" t="str">
            <v>AJUDANTE DE ENCANADOR (SGSP)</v>
          </cell>
          <cell r="E7339" t="str">
            <v>H</v>
          </cell>
          <cell r="F7339">
            <v>19.559999999999999</v>
          </cell>
          <cell r="G7339">
            <v>0.25</v>
          </cell>
          <cell r="I7339">
            <v>4.8917000000000002</v>
          </cell>
        </row>
        <row r="7340">
          <cell r="C7340">
            <v>78465</v>
          </cell>
          <cell r="D7340" t="str">
            <v>MANGUEIRA DE INCÊNDIO; 15M - 1.1/2"</v>
          </cell>
          <cell r="E7340" t="str">
            <v>Un</v>
          </cell>
          <cell r="F7340">
            <v>381.38</v>
          </cell>
          <cell r="G7340">
            <v>1</v>
          </cell>
          <cell r="I7340">
            <v>381.38</v>
          </cell>
        </row>
        <row r="7341">
          <cell r="A7341">
            <v>100868</v>
          </cell>
          <cell r="B7341" t="str">
            <v>MANGUEIRA DE INCÊNDIO COM UNIÃO DE ENGATE RÁPIDO, 30M - 1 1/2"</v>
          </cell>
          <cell r="H7341" t="str">
            <v>UN</v>
          </cell>
          <cell r="J7341">
            <v>631.99</v>
          </cell>
        </row>
        <row r="7342">
          <cell r="C7342">
            <v>2036</v>
          </cell>
          <cell r="D7342" t="str">
            <v>AJUDANTE DE ENCANADOR (SGSP)</v>
          </cell>
          <cell r="E7342" t="str">
            <v>H</v>
          </cell>
          <cell r="F7342">
            <v>19.559999999999999</v>
          </cell>
          <cell r="G7342">
            <v>0.25</v>
          </cell>
          <cell r="I7342">
            <v>4.8917000000000002</v>
          </cell>
        </row>
        <row r="7343">
          <cell r="C7343">
            <v>78470</v>
          </cell>
          <cell r="D7343" t="str">
            <v>MANGUEIRA DE INCÊNDIO; 30M - 1.1/2"</v>
          </cell>
          <cell r="E7343" t="str">
            <v>Un</v>
          </cell>
          <cell r="F7343">
            <v>627.1</v>
          </cell>
          <cell r="G7343">
            <v>1</v>
          </cell>
          <cell r="I7343">
            <v>627.1</v>
          </cell>
        </row>
        <row r="7344">
          <cell r="A7344">
            <v>100872</v>
          </cell>
          <cell r="B7344" t="str">
            <v>MANGUEIRA DE INCÊNDIO COM UNIÃO DE ENGATE RÁPIDO, 30M - 2 1/2"</v>
          </cell>
          <cell r="H7344" t="str">
            <v>UN</v>
          </cell>
          <cell r="J7344">
            <v>959.26</v>
          </cell>
        </row>
        <row r="7345">
          <cell r="C7345">
            <v>2036</v>
          </cell>
          <cell r="D7345" t="str">
            <v>AJUDANTE DE ENCANADOR (SGSP)</v>
          </cell>
          <cell r="E7345" t="str">
            <v>H</v>
          </cell>
          <cell r="F7345">
            <v>19.559999999999999</v>
          </cell>
          <cell r="G7345">
            <v>0.25</v>
          </cell>
          <cell r="I7345">
            <v>4.8917000000000002</v>
          </cell>
        </row>
        <row r="7346">
          <cell r="C7346">
            <v>78475</v>
          </cell>
          <cell r="D7346" t="str">
            <v>MANGUEIRA DE INCÊNDIO; 30M - 2.1/2"</v>
          </cell>
          <cell r="E7346" t="str">
            <v>Un</v>
          </cell>
          <cell r="F7346">
            <v>954.37</v>
          </cell>
          <cell r="G7346">
            <v>1</v>
          </cell>
          <cell r="I7346">
            <v>954.37</v>
          </cell>
        </row>
        <row r="7347">
          <cell r="A7347">
            <v>100873</v>
          </cell>
          <cell r="B7347" t="str">
            <v>ESGUICHO DE INCÊNDIO COM ENGATE RÁPIDO - 1 1/2"X1/2"</v>
          </cell>
          <cell r="H7347" t="str">
            <v>UN</v>
          </cell>
          <cell r="J7347">
            <v>76.78</v>
          </cell>
        </row>
        <row r="7348">
          <cell r="C7348">
            <v>2035</v>
          </cell>
          <cell r="D7348" t="str">
            <v>ENCANADOR (SGSP)</v>
          </cell>
          <cell r="E7348" t="str">
            <v>H</v>
          </cell>
          <cell r="F7348">
            <v>24.15</v>
          </cell>
          <cell r="G7348">
            <v>0.1</v>
          </cell>
          <cell r="I7348">
            <v>2.4155000000000002</v>
          </cell>
        </row>
        <row r="7349">
          <cell r="C7349">
            <v>2036</v>
          </cell>
          <cell r="D7349" t="str">
            <v>AJUDANTE DE ENCANADOR (SGSP)</v>
          </cell>
          <cell r="E7349" t="str">
            <v>H</v>
          </cell>
          <cell r="F7349">
            <v>19.559999999999999</v>
          </cell>
          <cell r="G7349">
            <v>0.1</v>
          </cell>
          <cell r="I7349">
            <v>1.9567000000000001</v>
          </cell>
        </row>
        <row r="7350">
          <cell r="C7350">
            <v>78410</v>
          </cell>
          <cell r="D7350" t="str">
            <v>ESGUICHO COM ENGATE RÁPIDO - 1.1/2"X1/2"</v>
          </cell>
          <cell r="E7350" t="str">
            <v>Un</v>
          </cell>
          <cell r="F7350">
            <v>72.41</v>
          </cell>
          <cell r="G7350">
            <v>1</v>
          </cell>
          <cell r="I7350">
            <v>72.41</v>
          </cell>
        </row>
        <row r="7351">
          <cell r="A7351">
            <v>100877</v>
          </cell>
          <cell r="B7351" t="str">
            <v>ESGUICHO DE INCÊNDIO COM ENGATE RÁPIDO - 2 1/2"X5/8"</v>
          </cell>
          <cell r="H7351" t="str">
            <v>UN</v>
          </cell>
          <cell r="J7351">
            <v>122.01</v>
          </cell>
        </row>
        <row r="7352">
          <cell r="C7352">
            <v>2035</v>
          </cell>
          <cell r="D7352" t="str">
            <v>ENCANADOR (SGSP)</v>
          </cell>
          <cell r="E7352" t="str">
            <v>H</v>
          </cell>
          <cell r="F7352">
            <v>24.15</v>
          </cell>
          <cell r="G7352">
            <v>0.1</v>
          </cell>
          <cell r="I7352">
            <v>2.4155000000000002</v>
          </cell>
        </row>
        <row r="7353">
          <cell r="C7353">
            <v>2036</v>
          </cell>
          <cell r="D7353" t="str">
            <v>AJUDANTE DE ENCANADOR (SGSP)</v>
          </cell>
          <cell r="E7353" t="str">
            <v>H</v>
          </cell>
          <cell r="F7353">
            <v>19.559999999999999</v>
          </cell>
          <cell r="G7353">
            <v>0.1</v>
          </cell>
          <cell r="I7353">
            <v>1.9567000000000001</v>
          </cell>
        </row>
        <row r="7354">
          <cell r="C7354">
            <v>78415</v>
          </cell>
          <cell r="D7354" t="str">
            <v>ESGUICHO COM ENGATE RÁPIDO - 2.1/2" X 5/8"</v>
          </cell>
          <cell r="E7354" t="str">
            <v>Un</v>
          </cell>
          <cell r="F7354">
            <v>117.64</v>
          </cell>
          <cell r="G7354">
            <v>1</v>
          </cell>
          <cell r="I7354">
            <v>117.64</v>
          </cell>
        </row>
        <row r="7355">
          <cell r="A7355">
            <v>100880</v>
          </cell>
          <cell r="B7355" t="str">
            <v>EXTINTOR DE INCÊNDIO COM CARGA DE GÁS CARBÔNICO (CO2) - 4KG</v>
          </cell>
          <cell r="H7355" t="str">
            <v>UN</v>
          </cell>
          <cell r="J7355">
            <v>551.85</v>
          </cell>
        </row>
        <row r="7356">
          <cell r="C7356">
            <v>2035</v>
          </cell>
          <cell r="D7356" t="str">
            <v>ENCANADOR (SGSP)</v>
          </cell>
          <cell r="E7356" t="str">
            <v>H</v>
          </cell>
          <cell r="F7356">
            <v>24.15</v>
          </cell>
          <cell r="G7356">
            <v>0.7</v>
          </cell>
          <cell r="I7356">
            <v>16.909099999999999</v>
          </cell>
        </row>
        <row r="7357">
          <cell r="C7357">
            <v>78430</v>
          </cell>
          <cell r="D7357" t="str">
            <v>EXTINTOR GÁS CARBÔNICO - 4KG</v>
          </cell>
          <cell r="E7357" t="str">
            <v>Un</v>
          </cell>
          <cell r="F7357">
            <v>534.94000000000005</v>
          </cell>
          <cell r="G7357">
            <v>1</v>
          </cell>
          <cell r="I7357">
            <v>534.94000000000005</v>
          </cell>
        </row>
        <row r="7358">
          <cell r="A7358">
            <v>100881</v>
          </cell>
          <cell r="B7358" t="str">
            <v>EXTINTOR DE INCÊNDIO COM CARGA DE GÁS CARBÔNICO (CO2) - 6KG</v>
          </cell>
          <cell r="H7358" t="str">
            <v>UN</v>
          </cell>
          <cell r="J7358">
            <v>551.79</v>
          </cell>
        </row>
        <row r="7359">
          <cell r="C7359">
            <v>2035</v>
          </cell>
          <cell r="D7359" t="str">
            <v>ENCANADOR (SGSP)</v>
          </cell>
          <cell r="E7359" t="str">
            <v>H</v>
          </cell>
          <cell r="F7359">
            <v>24.15</v>
          </cell>
          <cell r="G7359">
            <v>0.7</v>
          </cell>
          <cell r="I7359">
            <v>16.909099999999999</v>
          </cell>
        </row>
        <row r="7360">
          <cell r="C7360">
            <v>78435</v>
          </cell>
          <cell r="D7360" t="str">
            <v>EXTINTOR GÁS CARBÔNICO - 6 KG</v>
          </cell>
          <cell r="E7360" t="str">
            <v>Un</v>
          </cell>
          <cell r="F7360">
            <v>534.88</v>
          </cell>
          <cell r="G7360">
            <v>1</v>
          </cell>
          <cell r="I7360">
            <v>534.88</v>
          </cell>
        </row>
        <row r="7361">
          <cell r="A7361">
            <v>100882</v>
          </cell>
          <cell r="B7361" t="str">
            <v>EXTINTOR DE INCÊNDIO COM CARGA DE GÁS CARBÔNICO (CO2) - 10KG</v>
          </cell>
          <cell r="H7361" t="str">
            <v>UN</v>
          </cell>
          <cell r="J7361">
            <v>1325.55</v>
          </cell>
        </row>
        <row r="7362">
          <cell r="C7362">
            <v>2035</v>
          </cell>
          <cell r="D7362" t="str">
            <v>ENCANADOR (SGSP)</v>
          </cell>
          <cell r="E7362" t="str">
            <v>H</v>
          </cell>
          <cell r="F7362">
            <v>24.15</v>
          </cell>
          <cell r="G7362">
            <v>0.7</v>
          </cell>
          <cell r="I7362">
            <v>16.909099999999999</v>
          </cell>
        </row>
        <row r="7363">
          <cell r="C7363">
            <v>78440</v>
          </cell>
          <cell r="D7363" t="str">
            <v>EXTINTOR GÁS CARBÔNICO - 10 KG</v>
          </cell>
          <cell r="E7363" t="str">
            <v>Un</v>
          </cell>
          <cell r="F7363">
            <v>1308.6400000000001</v>
          </cell>
          <cell r="G7363">
            <v>1</v>
          </cell>
          <cell r="I7363">
            <v>1308.6400000000001</v>
          </cell>
        </row>
        <row r="7364">
          <cell r="A7364">
            <v>100885</v>
          </cell>
          <cell r="B7364" t="str">
            <v>EXTINTOR DE INCÊNDIO COM CARGA DE ÁGUA PRESSURIZADA - 10L</v>
          </cell>
          <cell r="H7364" t="str">
            <v>UN</v>
          </cell>
          <cell r="J7364">
            <v>181.86</v>
          </cell>
        </row>
        <row r="7365">
          <cell r="C7365">
            <v>2035</v>
          </cell>
          <cell r="D7365" t="str">
            <v>ENCANADOR (SGSP)</v>
          </cell>
          <cell r="E7365" t="str">
            <v>H</v>
          </cell>
          <cell r="F7365">
            <v>24.15</v>
          </cell>
          <cell r="G7365">
            <v>0.7</v>
          </cell>
          <cell r="I7365">
            <v>16.909099999999999</v>
          </cell>
        </row>
        <row r="7366">
          <cell r="C7366">
            <v>78420</v>
          </cell>
          <cell r="D7366" t="str">
            <v>EXTINTOR ÁGUA PRESSURIZADA - 10L</v>
          </cell>
          <cell r="E7366" t="str">
            <v>Un</v>
          </cell>
          <cell r="F7366">
            <v>164.95</v>
          </cell>
          <cell r="G7366">
            <v>1</v>
          </cell>
          <cell r="I7366">
            <v>164.95</v>
          </cell>
        </row>
        <row r="7367">
          <cell r="A7367">
            <v>100888</v>
          </cell>
          <cell r="B7367" t="str">
            <v>EXTINTOR DE INCÊNDIO COM CARGA DE ESPUMA QUÍMICA - 9L</v>
          </cell>
          <cell r="H7367" t="str">
            <v>UN</v>
          </cell>
          <cell r="J7367">
            <v>850.63</v>
          </cell>
        </row>
        <row r="7368">
          <cell r="C7368">
            <v>2035</v>
          </cell>
          <cell r="D7368" t="str">
            <v>ENCANADOR (SGSP)</v>
          </cell>
          <cell r="E7368" t="str">
            <v>H</v>
          </cell>
          <cell r="F7368">
            <v>24.15</v>
          </cell>
          <cell r="G7368">
            <v>0.7</v>
          </cell>
          <cell r="I7368">
            <v>16.909099999999999</v>
          </cell>
        </row>
        <row r="7369">
          <cell r="C7369">
            <v>78425</v>
          </cell>
          <cell r="D7369" t="str">
            <v>EXTINTOR DE ESPUMA MECÂNICA - 9L</v>
          </cell>
          <cell r="E7369" t="str">
            <v>Un</v>
          </cell>
          <cell r="F7369">
            <v>833.72</v>
          </cell>
          <cell r="G7369">
            <v>1</v>
          </cell>
          <cell r="I7369">
            <v>833.72</v>
          </cell>
        </row>
        <row r="7370">
          <cell r="A7370">
            <v>100890</v>
          </cell>
          <cell r="B7370" t="str">
            <v>EXTINTOR DE INCÊNDIO COM CARGA DE PÓ QUÍMICO SECO - 4KG</v>
          </cell>
          <cell r="H7370" t="str">
            <v>UN</v>
          </cell>
          <cell r="J7370">
            <v>180.41</v>
          </cell>
        </row>
        <row r="7371">
          <cell r="C7371">
            <v>2035</v>
          </cell>
          <cell r="D7371" t="str">
            <v>ENCANADOR (SGSP)</v>
          </cell>
          <cell r="E7371" t="str">
            <v>H</v>
          </cell>
          <cell r="F7371">
            <v>24.15</v>
          </cell>
          <cell r="G7371">
            <v>0.7</v>
          </cell>
          <cell r="I7371">
            <v>16.909099999999999</v>
          </cell>
        </row>
        <row r="7372">
          <cell r="C7372">
            <v>78445</v>
          </cell>
          <cell r="D7372" t="str">
            <v>EXTINTOR PÓ QUÍMICO - 4KG</v>
          </cell>
          <cell r="E7372" t="str">
            <v>Un</v>
          </cell>
          <cell r="F7372">
            <v>163.5</v>
          </cell>
          <cell r="G7372">
            <v>1</v>
          </cell>
          <cell r="I7372">
            <v>163.5</v>
          </cell>
        </row>
        <row r="7373">
          <cell r="A7373">
            <v>100892</v>
          </cell>
          <cell r="B7373" t="str">
            <v>EXTINTOR DE INCÊNDIO COM CARGA DE PÓ QUÍMICO SECO - 8KG</v>
          </cell>
          <cell r="H7373" t="str">
            <v>UN</v>
          </cell>
          <cell r="J7373">
            <v>238.7</v>
          </cell>
        </row>
        <row r="7374">
          <cell r="C7374">
            <v>2035</v>
          </cell>
          <cell r="D7374" t="str">
            <v>ENCANADOR (SGSP)</v>
          </cell>
          <cell r="E7374" t="str">
            <v>H</v>
          </cell>
          <cell r="F7374">
            <v>24.15</v>
          </cell>
          <cell r="G7374">
            <v>0.7</v>
          </cell>
          <cell r="I7374">
            <v>16.909099999999999</v>
          </cell>
        </row>
        <row r="7375">
          <cell r="C7375">
            <v>78450</v>
          </cell>
          <cell r="D7375" t="str">
            <v>EXTINTOR PÓ QUÍMICO - 8 KG</v>
          </cell>
          <cell r="E7375" t="str">
            <v>Un</v>
          </cell>
          <cell r="F7375">
            <v>221.79</v>
          </cell>
          <cell r="G7375">
            <v>1</v>
          </cell>
          <cell r="I7375">
            <v>221.79</v>
          </cell>
        </row>
        <row r="7376">
          <cell r="A7376">
            <v>100893</v>
          </cell>
          <cell r="B7376" t="str">
            <v>EXTINTOR DE INCÊNDIO COM CARGA DE PÓ QUÍMICO SECO - 12KG</v>
          </cell>
          <cell r="H7376" t="str">
            <v>UN</v>
          </cell>
          <cell r="J7376">
            <v>285.45999999999998</v>
          </cell>
        </row>
        <row r="7377">
          <cell r="C7377">
            <v>2035</v>
          </cell>
          <cell r="D7377" t="str">
            <v>ENCANADOR (SGSP)</v>
          </cell>
          <cell r="E7377" t="str">
            <v>H</v>
          </cell>
          <cell r="F7377">
            <v>24.15</v>
          </cell>
          <cell r="G7377">
            <v>0.7</v>
          </cell>
          <cell r="I7377">
            <v>16.909099999999999</v>
          </cell>
        </row>
        <row r="7378">
          <cell r="C7378">
            <v>78455</v>
          </cell>
          <cell r="D7378" t="str">
            <v>EXTINTOR PÓ QUÍMICO - 12KG</v>
          </cell>
          <cell r="E7378" t="str">
            <v>Un</v>
          </cell>
          <cell r="F7378">
            <v>268.55</v>
          </cell>
          <cell r="G7378">
            <v>1</v>
          </cell>
          <cell r="I7378">
            <v>268.55</v>
          </cell>
        </row>
        <row r="7379">
          <cell r="A7379">
            <v>100895</v>
          </cell>
          <cell r="B7379" t="str">
            <v>SETA PARA HIDRANTE/EXTINTOR DE INCÊNDIO</v>
          </cell>
          <cell r="H7379" t="str">
            <v>UN</v>
          </cell>
          <cell r="J7379">
            <v>22.73</v>
          </cell>
        </row>
        <row r="7380">
          <cell r="C7380">
            <v>2099</v>
          </cell>
          <cell r="D7380" t="str">
            <v>SERVENTE (SGSP)</v>
          </cell>
          <cell r="E7380" t="str">
            <v>H</v>
          </cell>
          <cell r="F7380">
            <v>19.59</v>
          </cell>
          <cell r="G7380">
            <v>0.15</v>
          </cell>
          <cell r="I7380">
            <v>2.9388999999999998</v>
          </cell>
        </row>
        <row r="7381">
          <cell r="C7381">
            <v>19015</v>
          </cell>
          <cell r="D7381" t="str">
            <v>COLA DE CONTATO</v>
          </cell>
          <cell r="E7381" t="str">
            <v>Kg</v>
          </cell>
          <cell r="F7381">
            <v>31.55</v>
          </cell>
          <cell r="G7381">
            <v>0.05</v>
          </cell>
          <cell r="I7381">
            <v>1.5774999999999999</v>
          </cell>
        </row>
        <row r="7382">
          <cell r="C7382">
            <v>78407</v>
          </cell>
          <cell r="D7382" t="str">
            <v>SETA P/ EXTINTOR / HIDRANTE</v>
          </cell>
          <cell r="E7382" t="str">
            <v>Un</v>
          </cell>
          <cell r="F7382">
            <v>18.21</v>
          </cell>
          <cell r="G7382">
            <v>1</v>
          </cell>
          <cell r="I7382">
            <v>18.21</v>
          </cell>
        </row>
        <row r="7383">
          <cell r="A7383">
            <v>100910</v>
          </cell>
          <cell r="B7383" t="str">
            <v>TUBO DE FERRO FUNDIDO PARA ESGOTO, LINHA SMU - 50MM</v>
          </cell>
          <cell r="H7383" t="str">
            <v>M</v>
          </cell>
          <cell r="J7383">
            <v>338.92</v>
          </cell>
        </row>
        <row r="7384">
          <cell r="C7384">
            <v>2035</v>
          </cell>
          <cell r="D7384" t="str">
            <v>ENCANADOR (SGSP)</v>
          </cell>
          <cell r="E7384" t="str">
            <v>H</v>
          </cell>
          <cell r="F7384">
            <v>24.15</v>
          </cell>
          <cell r="G7384">
            <v>1.8</v>
          </cell>
          <cell r="I7384">
            <v>43.480499999999999</v>
          </cell>
        </row>
        <row r="7385">
          <cell r="C7385">
            <v>2036</v>
          </cell>
          <cell r="D7385" t="str">
            <v>AJUDANTE DE ENCANADOR (SGSP)</v>
          </cell>
          <cell r="E7385" t="str">
            <v>H</v>
          </cell>
          <cell r="F7385">
            <v>19.559999999999999</v>
          </cell>
          <cell r="G7385">
            <v>1.8</v>
          </cell>
          <cell r="I7385">
            <v>35.220599999999997</v>
          </cell>
        </row>
        <row r="7386">
          <cell r="C7386">
            <v>71201</v>
          </cell>
          <cell r="D7386" t="str">
            <v>ANEL DE BORRACHA PARA TUBO DE FERRO FUNDIDO LINHA SMU ESGOTO PREDIAL - 50MM</v>
          </cell>
          <cell r="E7386" t="str">
            <v>Un</v>
          </cell>
          <cell r="F7386">
            <v>3.85</v>
          </cell>
          <cell r="G7386">
            <v>1</v>
          </cell>
          <cell r="I7386">
            <v>3.85</v>
          </cell>
        </row>
        <row r="7387">
          <cell r="C7387">
            <v>71231</v>
          </cell>
          <cell r="D7387" t="str">
            <v>TUBO FERRO FUNDIDO; LINHA SMU -  50MM</v>
          </cell>
          <cell r="E7387" t="str">
            <v>M</v>
          </cell>
          <cell r="F7387">
            <v>160.22999999999999</v>
          </cell>
          <cell r="G7387">
            <v>1.6</v>
          </cell>
          <cell r="I7387">
            <v>256.36799999999999</v>
          </cell>
        </row>
        <row r="7388">
          <cell r="A7388">
            <v>100911</v>
          </cell>
          <cell r="B7388" t="str">
            <v>TUBO DE FERRO FUNDIDO PARA ESGOTO, LINHA SMU - 75MM</v>
          </cell>
          <cell r="H7388" t="str">
            <v>M</v>
          </cell>
          <cell r="J7388">
            <v>354.86</v>
          </cell>
        </row>
        <row r="7389">
          <cell r="C7389">
            <v>2035</v>
          </cell>
          <cell r="D7389" t="str">
            <v>ENCANADOR (SGSP)</v>
          </cell>
          <cell r="E7389" t="str">
            <v>H</v>
          </cell>
          <cell r="F7389">
            <v>24.15</v>
          </cell>
          <cell r="G7389">
            <v>2</v>
          </cell>
          <cell r="I7389">
            <v>48.311700000000002</v>
          </cell>
        </row>
        <row r="7390">
          <cell r="C7390">
            <v>2036</v>
          </cell>
          <cell r="D7390" t="str">
            <v>AJUDANTE DE ENCANADOR (SGSP)</v>
          </cell>
          <cell r="E7390" t="str">
            <v>H</v>
          </cell>
          <cell r="F7390">
            <v>19.559999999999999</v>
          </cell>
          <cell r="G7390">
            <v>2</v>
          </cell>
          <cell r="I7390">
            <v>39.134</v>
          </cell>
        </row>
        <row r="7391">
          <cell r="C7391">
            <v>71202</v>
          </cell>
          <cell r="D7391" t="str">
            <v>ANEL DE BORRACHA PARA TUBO DE FERRO FUNDIDO LINHA SMU ESGOTO PREDIAL - 75MM</v>
          </cell>
          <cell r="E7391" t="str">
            <v>Un</v>
          </cell>
          <cell r="F7391">
            <v>5.54</v>
          </cell>
          <cell r="G7391">
            <v>1</v>
          </cell>
          <cell r="I7391">
            <v>5.54</v>
          </cell>
        </row>
        <row r="7392">
          <cell r="C7392">
            <v>71232</v>
          </cell>
          <cell r="D7392" t="str">
            <v>TUBO FERRO FUNDIDO; LINHA SMU -  75MM</v>
          </cell>
          <cell r="E7392" t="str">
            <v>M</v>
          </cell>
          <cell r="F7392">
            <v>163.66999999999999</v>
          </cell>
          <cell r="G7392">
            <v>1.6</v>
          </cell>
          <cell r="I7392">
            <v>261.87200000000001</v>
          </cell>
        </row>
        <row r="7393">
          <cell r="A7393">
            <v>100912</v>
          </cell>
          <cell r="B7393" t="str">
            <v>TUBO DE FERRO FUNDIDO PARA ESGOTO, LINHA SMU - 100MM</v>
          </cell>
          <cell r="H7393" t="str">
            <v>M</v>
          </cell>
          <cell r="J7393">
            <v>399.18</v>
          </cell>
        </row>
        <row r="7394">
          <cell r="C7394">
            <v>2035</v>
          </cell>
          <cell r="D7394" t="str">
            <v>ENCANADOR (SGSP)</v>
          </cell>
          <cell r="E7394" t="str">
            <v>H</v>
          </cell>
          <cell r="F7394">
            <v>24.15</v>
          </cell>
          <cell r="G7394">
            <v>2.2999999999999998</v>
          </cell>
          <cell r="I7394">
            <v>55.558399999999999</v>
          </cell>
        </row>
        <row r="7395">
          <cell r="C7395">
            <v>2036</v>
          </cell>
          <cell r="D7395" t="str">
            <v>AJUDANTE DE ENCANADOR (SGSP)</v>
          </cell>
          <cell r="E7395" t="str">
            <v>H</v>
          </cell>
          <cell r="F7395">
            <v>19.559999999999999</v>
          </cell>
          <cell r="G7395">
            <v>2.2999999999999998</v>
          </cell>
          <cell r="I7395">
            <v>45.004100000000001</v>
          </cell>
        </row>
        <row r="7396">
          <cell r="C7396">
            <v>71203</v>
          </cell>
          <cell r="D7396" t="str">
            <v>ANEL DE BORRACHA PARA TUBO DE FERRO FUNDIDO LINHA SMU ESGOTO PREDIAL - 100MM</v>
          </cell>
          <cell r="E7396" t="str">
            <v>Un</v>
          </cell>
          <cell r="F7396">
            <v>6.43</v>
          </cell>
          <cell r="G7396">
            <v>1</v>
          </cell>
          <cell r="I7396">
            <v>6.43</v>
          </cell>
        </row>
        <row r="7397">
          <cell r="C7397">
            <v>71233</v>
          </cell>
          <cell r="D7397" t="str">
            <v>TUBO FERRO FUNDIDO; LINHA SMU - 100MM</v>
          </cell>
          <cell r="E7397" t="str">
            <v>M</v>
          </cell>
          <cell r="F7397">
            <v>194.79</v>
          </cell>
          <cell r="G7397">
            <v>1.5</v>
          </cell>
          <cell r="I7397">
            <v>292.185</v>
          </cell>
        </row>
        <row r="7398">
          <cell r="A7398">
            <v>100913</v>
          </cell>
          <cell r="B7398" t="str">
            <v>TUBO DE FERRO FUNDIDO PARA ESGOTO, LINHA SMU - 150MM</v>
          </cell>
          <cell r="H7398" t="str">
            <v>M</v>
          </cell>
          <cell r="J7398">
            <v>487.37</v>
          </cell>
        </row>
        <row r="7399">
          <cell r="C7399">
            <v>2035</v>
          </cell>
          <cell r="D7399" t="str">
            <v>ENCANADOR (SGSP)</v>
          </cell>
          <cell r="E7399" t="str">
            <v>H</v>
          </cell>
          <cell r="F7399">
            <v>24.15</v>
          </cell>
          <cell r="G7399">
            <v>2.5</v>
          </cell>
          <cell r="I7399">
            <v>60.389600000000002</v>
          </cell>
        </row>
        <row r="7400">
          <cell r="C7400">
            <v>2036</v>
          </cell>
          <cell r="D7400" t="str">
            <v>AJUDANTE DE ENCANADOR (SGSP)</v>
          </cell>
          <cell r="E7400" t="str">
            <v>H</v>
          </cell>
          <cell r="F7400">
            <v>19.559999999999999</v>
          </cell>
          <cell r="G7400">
            <v>2.5</v>
          </cell>
          <cell r="I7400">
            <v>48.917499999999997</v>
          </cell>
        </row>
        <row r="7401">
          <cell r="C7401">
            <v>71204</v>
          </cell>
          <cell r="D7401" t="str">
            <v>ANEL DE BORRACHA PARA TUBO DE FERRO FUNDIDO LINHA SMU ESGOTO PREDIAL - 150MM</v>
          </cell>
          <cell r="E7401" t="str">
            <v>Un</v>
          </cell>
          <cell r="F7401">
            <v>12.77</v>
          </cell>
          <cell r="G7401">
            <v>1</v>
          </cell>
          <cell r="I7401">
            <v>12.77</v>
          </cell>
        </row>
        <row r="7402">
          <cell r="C7402">
            <v>71234</v>
          </cell>
          <cell r="D7402" t="str">
            <v>TUBO FERRO FUNDIDO; LINHA SMU - 150MM</v>
          </cell>
          <cell r="E7402" t="str">
            <v>M</v>
          </cell>
          <cell r="F7402">
            <v>260.92</v>
          </cell>
          <cell r="G7402">
            <v>1.4</v>
          </cell>
          <cell r="I7402">
            <v>365.28800000000001</v>
          </cell>
        </row>
        <row r="7403">
          <cell r="A7403">
            <v>100930</v>
          </cell>
          <cell r="B7403" t="str">
            <v>TUBO DE PVC RÍGIDO, PONTA E BOLSA (LINHA ESGOTO) - 40MM (1 1/2")</v>
          </cell>
          <cell r="H7403" t="str">
            <v>M</v>
          </cell>
          <cell r="J7403">
            <v>30.11</v>
          </cell>
        </row>
        <row r="7404">
          <cell r="C7404">
            <v>2035</v>
          </cell>
          <cell r="D7404" t="str">
            <v>ENCANADOR (SGSP)</v>
          </cell>
          <cell r="E7404" t="str">
            <v>H</v>
          </cell>
          <cell r="F7404">
            <v>24.15</v>
          </cell>
          <cell r="G7404">
            <v>0.5</v>
          </cell>
          <cell r="I7404">
            <v>12.0779</v>
          </cell>
        </row>
        <row r="7405">
          <cell r="C7405">
            <v>2036</v>
          </cell>
          <cell r="D7405" t="str">
            <v>AJUDANTE DE ENCANADOR (SGSP)</v>
          </cell>
          <cell r="E7405" t="str">
            <v>H</v>
          </cell>
          <cell r="F7405">
            <v>19.559999999999999</v>
          </cell>
          <cell r="G7405">
            <v>0.5</v>
          </cell>
          <cell r="I7405">
            <v>9.7835000000000001</v>
          </cell>
        </row>
        <row r="7406">
          <cell r="C7406">
            <v>72401</v>
          </cell>
          <cell r="D7406" t="str">
            <v>ANEL DE BORRACHA PARA TUBO DE PVC ESGOTO PREDIAL - 40MM</v>
          </cell>
          <cell r="E7406" t="str">
            <v>Un</v>
          </cell>
          <cell r="F7406">
            <v>1.43</v>
          </cell>
          <cell r="G7406">
            <v>0.5</v>
          </cell>
          <cell r="I7406">
            <v>0.71499999999999997</v>
          </cell>
        </row>
        <row r="7407">
          <cell r="C7407">
            <v>72430</v>
          </cell>
          <cell r="D7407" t="str">
            <v>TUBO DE PVC  40 MM - PARA ESGOTO - SÉRIE NORMAL</v>
          </cell>
          <cell r="E7407" t="str">
            <v>M</v>
          </cell>
          <cell r="F7407">
            <v>6.85</v>
          </cell>
          <cell r="G7407">
            <v>1.1000000000000001</v>
          </cell>
          <cell r="I7407">
            <v>7.5350000000000001</v>
          </cell>
        </row>
        <row r="7408">
          <cell r="A7408">
            <v>100931</v>
          </cell>
          <cell r="B7408" t="str">
            <v>TUBO DE PVC RÍGIDO, PONTA E BOLSA (LINHA ESGOTO) - 50MM (2")</v>
          </cell>
          <cell r="H7408" t="str">
            <v>M</v>
          </cell>
          <cell r="J7408">
            <v>39.409999999999997</v>
          </cell>
        </row>
        <row r="7409">
          <cell r="C7409">
            <v>2035</v>
          </cell>
          <cell r="D7409" t="str">
            <v>ENCANADOR (SGSP)</v>
          </cell>
          <cell r="E7409" t="str">
            <v>H</v>
          </cell>
          <cell r="F7409">
            <v>24.15</v>
          </cell>
          <cell r="G7409">
            <v>0.6</v>
          </cell>
          <cell r="I7409">
            <v>14.493499999999999</v>
          </cell>
        </row>
        <row r="7410">
          <cell r="C7410">
            <v>2036</v>
          </cell>
          <cell r="D7410" t="str">
            <v>AJUDANTE DE ENCANADOR (SGSP)</v>
          </cell>
          <cell r="E7410" t="str">
            <v>H</v>
          </cell>
          <cell r="F7410">
            <v>19.559999999999999</v>
          </cell>
          <cell r="G7410">
            <v>0.6</v>
          </cell>
          <cell r="I7410">
            <v>11.7402</v>
          </cell>
        </row>
        <row r="7411">
          <cell r="C7411">
            <v>72402</v>
          </cell>
          <cell r="D7411" t="str">
            <v>ANEL DE BORRACHA PARA TUBO DE PVC ESGOTO PREDIAL - 50MM</v>
          </cell>
          <cell r="E7411" t="str">
            <v>Un</v>
          </cell>
          <cell r="F7411">
            <v>1.48</v>
          </cell>
          <cell r="G7411">
            <v>0.5</v>
          </cell>
          <cell r="I7411">
            <v>0.74</v>
          </cell>
        </row>
        <row r="7412">
          <cell r="C7412">
            <v>72431</v>
          </cell>
          <cell r="D7412" t="str">
            <v>TUBO DE PVC  50 MM - PARA ESGOTO - SÉRIE NORMAL</v>
          </cell>
          <cell r="E7412" t="str">
            <v>M</v>
          </cell>
          <cell r="F7412">
            <v>11.31</v>
          </cell>
          <cell r="G7412">
            <v>1.1000000000000001</v>
          </cell>
          <cell r="I7412">
            <v>12.441000000000001</v>
          </cell>
        </row>
        <row r="7413">
          <cell r="A7413">
            <v>100932</v>
          </cell>
          <cell r="B7413" t="str">
            <v>TUBO DE PVC RÍGIDO, PONTA E BOLSA (LINHA ESGOTO) - 75MM (3")</v>
          </cell>
          <cell r="H7413" t="str">
            <v>M</v>
          </cell>
          <cell r="J7413">
            <v>58.88</v>
          </cell>
        </row>
        <row r="7414">
          <cell r="C7414">
            <v>2035</v>
          </cell>
          <cell r="D7414" t="str">
            <v>ENCANADOR (SGSP)</v>
          </cell>
          <cell r="E7414" t="str">
            <v>H</v>
          </cell>
          <cell r="F7414">
            <v>24.15</v>
          </cell>
          <cell r="G7414">
            <v>0.9</v>
          </cell>
          <cell r="I7414">
            <v>21.740200000000002</v>
          </cell>
        </row>
        <row r="7415">
          <cell r="C7415">
            <v>2036</v>
          </cell>
          <cell r="D7415" t="str">
            <v>AJUDANTE DE ENCANADOR (SGSP)</v>
          </cell>
          <cell r="E7415" t="str">
            <v>H</v>
          </cell>
          <cell r="F7415">
            <v>19.559999999999999</v>
          </cell>
          <cell r="G7415">
            <v>0.9</v>
          </cell>
          <cell r="I7415">
            <v>17.610299999999999</v>
          </cell>
        </row>
        <row r="7416">
          <cell r="C7416">
            <v>72403</v>
          </cell>
          <cell r="D7416" t="str">
            <v>ANEL DE BORRACHA PARA TUBO DE PVC ESGOTO PREDIAL - 75MM</v>
          </cell>
          <cell r="E7416" t="str">
            <v>Un</v>
          </cell>
          <cell r="F7416">
            <v>2.1800000000000002</v>
          </cell>
          <cell r="G7416">
            <v>0.5</v>
          </cell>
          <cell r="I7416">
            <v>1.0900000000000001</v>
          </cell>
        </row>
        <row r="7417">
          <cell r="C7417">
            <v>72432</v>
          </cell>
          <cell r="D7417" t="str">
            <v>TUBO DE PVC  75 MM - PARA ESGOTO - SÉRIE NORMAL</v>
          </cell>
          <cell r="E7417" t="str">
            <v>M</v>
          </cell>
          <cell r="F7417">
            <v>16.760000000000002</v>
          </cell>
          <cell r="G7417">
            <v>1.1000000000000001</v>
          </cell>
          <cell r="I7417">
            <v>18.436</v>
          </cell>
        </row>
        <row r="7418">
          <cell r="A7418">
            <v>100933</v>
          </cell>
          <cell r="B7418" t="str">
            <v>TUBO DE PVC RÍGIDO, PONTA E BOLSA (LINHA ESGOTO) - 100MM (4")</v>
          </cell>
          <cell r="H7418" t="str">
            <v>M</v>
          </cell>
          <cell r="J7418">
            <v>67.52</v>
          </cell>
        </row>
        <row r="7419">
          <cell r="C7419">
            <v>2035</v>
          </cell>
          <cell r="D7419" t="str">
            <v>ENCANADOR (SGSP)</v>
          </cell>
          <cell r="E7419" t="str">
            <v>H</v>
          </cell>
          <cell r="F7419">
            <v>24.15</v>
          </cell>
          <cell r="G7419">
            <v>1.1000000000000001</v>
          </cell>
          <cell r="I7419">
            <v>26.571400000000001</v>
          </cell>
        </row>
        <row r="7420">
          <cell r="C7420">
            <v>2036</v>
          </cell>
          <cell r="D7420" t="str">
            <v>AJUDANTE DE ENCANADOR (SGSP)</v>
          </cell>
          <cell r="E7420" t="str">
            <v>H</v>
          </cell>
          <cell r="F7420">
            <v>19.559999999999999</v>
          </cell>
          <cell r="G7420">
            <v>1.1000000000000001</v>
          </cell>
          <cell r="I7420">
            <v>21.523700000000002</v>
          </cell>
        </row>
        <row r="7421">
          <cell r="C7421">
            <v>72404</v>
          </cell>
          <cell r="D7421" t="str">
            <v>ANEL DE BORRACHA PARA TUBO DE PVC ESGOTO PREDIAL - 100MM</v>
          </cell>
          <cell r="E7421" t="str">
            <v>Un</v>
          </cell>
          <cell r="F7421">
            <v>2.75</v>
          </cell>
          <cell r="G7421">
            <v>0.5</v>
          </cell>
          <cell r="I7421">
            <v>1.375</v>
          </cell>
        </row>
        <row r="7422">
          <cell r="C7422">
            <v>72433</v>
          </cell>
          <cell r="D7422" t="str">
            <v>TUBO DE PVC 100 MM - PARA ESGOTO - SÉRIE NORMAL</v>
          </cell>
          <cell r="E7422" t="str">
            <v>M</v>
          </cell>
          <cell r="F7422">
            <v>16.41</v>
          </cell>
          <cell r="G7422">
            <v>1.1000000000000001</v>
          </cell>
          <cell r="I7422">
            <v>18.050999999999998</v>
          </cell>
        </row>
        <row r="7423">
          <cell r="A7423">
            <v>100934</v>
          </cell>
          <cell r="B7423" t="str">
            <v>TUBO DE PVC RÍGIDO, PONTA E BOLSA (LINHA ESGOTO) - 150MM (6")</v>
          </cell>
          <cell r="H7423" t="str">
            <v>M</v>
          </cell>
          <cell r="J7423">
            <v>107.76</v>
          </cell>
        </row>
        <row r="7424">
          <cell r="C7424">
            <v>2035</v>
          </cell>
          <cell r="D7424" t="str">
            <v>ENCANADOR (SGSP)</v>
          </cell>
          <cell r="E7424" t="str">
            <v>H</v>
          </cell>
          <cell r="F7424">
            <v>24.15</v>
          </cell>
          <cell r="G7424">
            <v>1.3</v>
          </cell>
          <cell r="I7424">
            <v>31.4026</v>
          </cell>
        </row>
        <row r="7425">
          <cell r="C7425">
            <v>2036</v>
          </cell>
          <cell r="D7425" t="str">
            <v>AJUDANTE DE ENCANADOR (SGSP)</v>
          </cell>
          <cell r="E7425" t="str">
            <v>H</v>
          </cell>
          <cell r="F7425">
            <v>19.559999999999999</v>
          </cell>
          <cell r="G7425">
            <v>1.3</v>
          </cell>
          <cell r="I7425">
            <v>25.437100000000001</v>
          </cell>
        </row>
        <row r="7426">
          <cell r="C7426">
            <v>72405</v>
          </cell>
          <cell r="D7426" t="str">
            <v>ANEL DE BORRACHA PARA TUBO DE PVC ESGOTO PREDIAL - 150MM</v>
          </cell>
          <cell r="E7426" t="str">
            <v>Un</v>
          </cell>
          <cell r="F7426">
            <v>10.210000000000001</v>
          </cell>
          <cell r="G7426">
            <v>0.5</v>
          </cell>
          <cell r="I7426">
            <v>5.1050000000000004</v>
          </cell>
        </row>
        <row r="7427">
          <cell r="C7427">
            <v>72434</v>
          </cell>
          <cell r="D7427" t="str">
            <v>TUBO DE PVC 150 MM - PARA ESGOTO - SÉRIE NORMAL</v>
          </cell>
          <cell r="E7427" t="str">
            <v>M</v>
          </cell>
          <cell r="F7427">
            <v>41.65</v>
          </cell>
          <cell r="G7427">
            <v>1.1000000000000001</v>
          </cell>
          <cell r="I7427">
            <v>45.814999999999998</v>
          </cell>
        </row>
        <row r="7428">
          <cell r="A7428">
            <v>100935</v>
          </cell>
          <cell r="B7428" t="str">
            <v>TUBO DE PVC RÍGIDO, PONTA E BOLSA (LINHA ESGOTO) - 200MM (8")</v>
          </cell>
          <cell r="H7428" t="str">
            <v>M</v>
          </cell>
          <cell r="J7428">
            <v>165.84</v>
          </cell>
        </row>
        <row r="7429">
          <cell r="C7429">
            <v>2035</v>
          </cell>
          <cell r="D7429" t="str">
            <v>ENCANADOR (SGSP)</v>
          </cell>
          <cell r="E7429" t="str">
            <v>H</v>
          </cell>
          <cell r="F7429">
            <v>24.15</v>
          </cell>
          <cell r="G7429">
            <v>1.4</v>
          </cell>
          <cell r="I7429">
            <v>33.818199999999997</v>
          </cell>
        </row>
        <row r="7430">
          <cell r="C7430">
            <v>2036</v>
          </cell>
          <cell r="D7430" t="str">
            <v>AJUDANTE DE ENCANADOR (SGSP)</v>
          </cell>
          <cell r="E7430" t="str">
            <v>H</v>
          </cell>
          <cell r="F7430">
            <v>19.559999999999999</v>
          </cell>
          <cell r="G7430">
            <v>1.4</v>
          </cell>
          <cell r="I7430">
            <v>27.393799999999999</v>
          </cell>
        </row>
        <row r="7431">
          <cell r="C7431">
            <v>72406</v>
          </cell>
          <cell r="D7431" t="str">
            <v>ANEL DE BORRACHA PARA TUBO DE PVC PARA SANEAMENTO - 200MM</v>
          </cell>
          <cell r="E7431" t="str">
            <v>Un</v>
          </cell>
          <cell r="F7431">
            <v>15.02</v>
          </cell>
          <cell r="G7431">
            <v>0.5</v>
          </cell>
          <cell r="I7431">
            <v>7.51</v>
          </cell>
        </row>
        <row r="7432">
          <cell r="C7432">
            <v>72435</v>
          </cell>
          <cell r="D7432" t="str">
            <v>TUBO DE PVC RÍGIDO 200 MM ( 8") - PARA ESGOTO</v>
          </cell>
          <cell r="E7432" t="str">
            <v>M</v>
          </cell>
          <cell r="F7432">
            <v>88.29</v>
          </cell>
          <cell r="G7432">
            <v>1.1000000000000001</v>
          </cell>
          <cell r="I7432">
            <v>97.119</v>
          </cell>
        </row>
        <row r="7433">
          <cell r="A7433">
            <v>100998</v>
          </cell>
          <cell r="B7433" t="str">
            <v>ENVELOPAMENTO DE TUBULAÇÃO ENTERRADA, COM CONCRETO</v>
          </cell>
          <cell r="H7433" t="str">
            <v>M</v>
          </cell>
          <cell r="J7433">
            <v>32.39</v>
          </cell>
        </row>
        <row r="7434">
          <cell r="C7434">
            <v>2020</v>
          </cell>
          <cell r="D7434" t="str">
            <v>PEDREIRO (SGSP)</v>
          </cell>
          <cell r="E7434" t="str">
            <v>H</v>
          </cell>
          <cell r="F7434">
            <v>24.28</v>
          </cell>
          <cell r="G7434">
            <v>0.23</v>
          </cell>
          <cell r="I7434">
            <v>5.5853999999999999</v>
          </cell>
        </row>
        <row r="7435">
          <cell r="C7435">
            <v>2099</v>
          </cell>
          <cell r="D7435" t="str">
            <v>SERVENTE (SGSP)</v>
          </cell>
          <cell r="E7435" t="str">
            <v>H</v>
          </cell>
          <cell r="F7435">
            <v>19.59</v>
          </cell>
          <cell r="G7435">
            <v>0.75</v>
          </cell>
          <cell r="I7435">
            <v>14.694599999999999</v>
          </cell>
        </row>
        <row r="7436">
          <cell r="C7436">
            <v>10601</v>
          </cell>
          <cell r="D7436" t="str">
            <v>CONCRETO FCK=5MPA C/ BRITA 2</v>
          </cell>
          <cell r="E7436" t="str">
            <v>M3</v>
          </cell>
          <cell r="F7436">
            <v>237.42</v>
          </cell>
          <cell r="G7436">
            <v>5.0999999999999997E-2</v>
          </cell>
          <cell r="I7436">
            <v>12.1084</v>
          </cell>
        </row>
        <row r="7437">
          <cell r="A7437">
            <v>101001</v>
          </cell>
          <cell r="B7437" t="str">
            <v>RALO SECO DE PVC RÍGIDO, COM SAÍDA SOLDADA DE 40MM - DIÂMETRO 100MM</v>
          </cell>
          <cell r="H7437" t="str">
            <v>UN</v>
          </cell>
          <cell r="J7437">
            <v>105.02</v>
          </cell>
        </row>
        <row r="7438">
          <cell r="C7438">
            <v>2035</v>
          </cell>
          <cell r="D7438" t="str">
            <v>ENCANADOR (SGSP)</v>
          </cell>
          <cell r="E7438" t="str">
            <v>H</v>
          </cell>
          <cell r="F7438">
            <v>24.15</v>
          </cell>
          <cell r="G7438">
            <v>1.4</v>
          </cell>
          <cell r="I7438">
            <v>33.818199999999997</v>
          </cell>
        </row>
        <row r="7439">
          <cell r="C7439">
            <v>2036</v>
          </cell>
          <cell r="D7439" t="str">
            <v>AJUDANTE DE ENCANADOR (SGSP)</v>
          </cell>
          <cell r="E7439" t="str">
            <v>H</v>
          </cell>
          <cell r="F7439">
            <v>19.559999999999999</v>
          </cell>
          <cell r="G7439">
            <v>1.4</v>
          </cell>
          <cell r="I7439">
            <v>27.393799999999999</v>
          </cell>
        </row>
        <row r="7440">
          <cell r="C7440">
            <v>75280</v>
          </cell>
          <cell r="D7440" t="str">
            <v>RALO SECO DE PVC - DIÂM. 100MM - SAÍDA 40MM</v>
          </cell>
          <cell r="E7440" t="str">
            <v>Un</v>
          </cell>
          <cell r="F7440">
            <v>20.7</v>
          </cell>
          <cell r="G7440">
            <v>1</v>
          </cell>
          <cell r="I7440">
            <v>20.7</v>
          </cell>
        </row>
        <row r="7441">
          <cell r="C7441">
            <v>75638</v>
          </cell>
          <cell r="D7441" t="str">
            <v>GRELHA REDONDA EM AÇO INOX - 100MM</v>
          </cell>
          <cell r="E7441" t="str">
            <v>Un</v>
          </cell>
          <cell r="F7441">
            <v>23.11</v>
          </cell>
          <cell r="G7441">
            <v>1</v>
          </cell>
          <cell r="I7441">
            <v>23.11</v>
          </cell>
        </row>
        <row r="7442">
          <cell r="A7442">
            <v>101010</v>
          </cell>
          <cell r="B7442" t="str">
            <v>CAIXA SIFONADA DE PVC RÍGIDO - 100X150MM</v>
          </cell>
          <cell r="H7442" t="str">
            <v>UN</v>
          </cell>
          <cell r="J7442">
            <v>112.28</v>
          </cell>
        </row>
        <row r="7443">
          <cell r="C7443">
            <v>2035</v>
          </cell>
          <cell r="D7443" t="str">
            <v>ENCANADOR (SGSP)</v>
          </cell>
          <cell r="E7443" t="str">
            <v>H</v>
          </cell>
          <cell r="F7443">
            <v>24.15</v>
          </cell>
          <cell r="G7443">
            <v>1.4</v>
          </cell>
          <cell r="I7443">
            <v>33.818199999999997</v>
          </cell>
        </row>
        <row r="7444">
          <cell r="C7444">
            <v>2036</v>
          </cell>
          <cell r="D7444" t="str">
            <v>AJUDANTE DE ENCANADOR (SGSP)</v>
          </cell>
          <cell r="E7444" t="str">
            <v>H</v>
          </cell>
          <cell r="F7444">
            <v>19.559999999999999</v>
          </cell>
          <cell r="G7444">
            <v>1.4</v>
          </cell>
          <cell r="I7444">
            <v>27.393799999999999</v>
          </cell>
        </row>
        <row r="7445">
          <cell r="C7445">
            <v>75240</v>
          </cell>
          <cell r="D7445" t="str">
            <v>CORPO DE CAIXA SIFONADA DE PVC P/ ESGOTO MED. 100X150X50 MM</v>
          </cell>
          <cell r="E7445" t="str">
            <v>Un</v>
          </cell>
          <cell r="F7445">
            <v>27.96</v>
          </cell>
          <cell r="G7445">
            <v>1</v>
          </cell>
          <cell r="I7445">
            <v>27.96</v>
          </cell>
        </row>
        <row r="7446">
          <cell r="C7446">
            <v>75638</v>
          </cell>
          <cell r="D7446" t="str">
            <v>GRELHA REDONDA EM AÇO INOX - 100MM</v>
          </cell>
          <cell r="E7446" t="str">
            <v>Un</v>
          </cell>
          <cell r="F7446">
            <v>23.11</v>
          </cell>
          <cell r="G7446">
            <v>1</v>
          </cell>
          <cell r="I7446">
            <v>23.11</v>
          </cell>
        </row>
        <row r="7447">
          <cell r="A7447">
            <v>101012</v>
          </cell>
          <cell r="B7447" t="str">
            <v>CAIXA SIFONADA DE PVC RÍGIDO - 150X150MM</v>
          </cell>
          <cell r="H7447" t="str">
            <v>UN</v>
          </cell>
          <cell r="J7447">
            <v>135.4</v>
          </cell>
        </row>
        <row r="7448">
          <cell r="C7448">
            <v>2035</v>
          </cell>
          <cell r="D7448" t="str">
            <v>ENCANADOR (SGSP)</v>
          </cell>
          <cell r="E7448" t="str">
            <v>H</v>
          </cell>
          <cell r="F7448">
            <v>24.15</v>
          </cell>
          <cell r="G7448">
            <v>1.4</v>
          </cell>
          <cell r="I7448">
            <v>33.818199999999997</v>
          </cell>
        </row>
        <row r="7449">
          <cell r="C7449">
            <v>2036</v>
          </cell>
          <cell r="D7449" t="str">
            <v>AJUDANTE DE ENCANADOR (SGSP)</v>
          </cell>
          <cell r="E7449" t="str">
            <v>H</v>
          </cell>
          <cell r="F7449">
            <v>19.559999999999999</v>
          </cell>
          <cell r="G7449">
            <v>1.4</v>
          </cell>
          <cell r="I7449">
            <v>27.393799999999999</v>
          </cell>
        </row>
        <row r="7450">
          <cell r="C7450">
            <v>75245</v>
          </cell>
          <cell r="D7450" t="str">
            <v>CORPO DE CAIXA SIFONADA DE PVC P/ ESGOTO MED. 150X150X50 MM</v>
          </cell>
          <cell r="E7450" t="str">
            <v>Un</v>
          </cell>
          <cell r="F7450">
            <v>34.869999999999997</v>
          </cell>
          <cell r="G7450">
            <v>1</v>
          </cell>
          <cell r="I7450">
            <v>34.869999999999997</v>
          </cell>
        </row>
        <row r="7451">
          <cell r="C7451">
            <v>75641</v>
          </cell>
          <cell r="D7451" t="str">
            <v>GRELHA REDONDA EM AÇO INOX - 150MM</v>
          </cell>
          <cell r="E7451" t="str">
            <v>Un</v>
          </cell>
          <cell r="F7451">
            <v>39.32</v>
          </cell>
          <cell r="G7451">
            <v>1</v>
          </cell>
          <cell r="I7451">
            <v>39.32</v>
          </cell>
        </row>
        <row r="7452">
          <cell r="A7452">
            <v>101015</v>
          </cell>
          <cell r="B7452" t="str">
            <v>CAIXA SIFONADA DE PVC RÍGIDO 250X230X75MM</v>
          </cell>
          <cell r="H7452" t="str">
            <v>UN</v>
          </cell>
          <cell r="J7452">
            <v>226.63</v>
          </cell>
        </row>
        <row r="7453">
          <cell r="C7453">
            <v>2035</v>
          </cell>
          <cell r="D7453" t="str">
            <v>ENCANADOR (SGSP)</v>
          </cell>
          <cell r="E7453" t="str">
            <v>H</v>
          </cell>
          <cell r="F7453">
            <v>24.15</v>
          </cell>
          <cell r="G7453">
            <v>1.4</v>
          </cell>
          <cell r="I7453">
            <v>33.818199999999997</v>
          </cell>
        </row>
        <row r="7454">
          <cell r="C7454">
            <v>2036</v>
          </cell>
          <cell r="D7454" t="str">
            <v>AJUDANTE DE ENCANADOR (SGSP)</v>
          </cell>
          <cell r="E7454" t="str">
            <v>H</v>
          </cell>
          <cell r="F7454">
            <v>19.559999999999999</v>
          </cell>
          <cell r="G7454">
            <v>1.4</v>
          </cell>
          <cell r="I7454">
            <v>27.393799999999999</v>
          </cell>
        </row>
        <row r="7455">
          <cell r="C7455">
            <v>75248</v>
          </cell>
          <cell r="D7455" t="str">
            <v>CAIXA SIFONADA PVC RÍGIDO - MED. (250X230X75)MM</v>
          </cell>
          <cell r="E7455" t="str">
            <v>Un</v>
          </cell>
          <cell r="F7455">
            <v>69.17</v>
          </cell>
          <cell r="G7455">
            <v>1</v>
          </cell>
          <cell r="I7455">
            <v>69.17</v>
          </cell>
        </row>
        <row r="7456">
          <cell r="C7456">
            <v>75636</v>
          </cell>
          <cell r="D7456" t="str">
            <v>TAMPA CEGA REDONDA DE ALUMÍNIO - 250MM</v>
          </cell>
          <cell r="E7456" t="str">
            <v>Un</v>
          </cell>
          <cell r="F7456">
            <v>96.25</v>
          </cell>
          <cell r="G7456">
            <v>1</v>
          </cell>
          <cell r="I7456">
            <v>96.25</v>
          </cell>
        </row>
        <row r="7457">
          <cell r="A7457">
            <v>101035</v>
          </cell>
          <cell r="B7457" t="str">
            <v>RALO SECO DE FERRO FUNDIDO, COM SAÍDA VERTICAL (SMU) - DIÂMETRO 100MM</v>
          </cell>
          <cell r="H7457" t="str">
            <v>UN</v>
          </cell>
          <cell r="J7457">
            <v>158.1</v>
          </cell>
        </row>
        <row r="7458">
          <cell r="C7458">
            <v>2035</v>
          </cell>
          <cell r="D7458" t="str">
            <v>ENCANADOR (SGSP)</v>
          </cell>
          <cell r="E7458" t="str">
            <v>H</v>
          </cell>
          <cell r="F7458">
            <v>24.15</v>
          </cell>
          <cell r="G7458">
            <v>1.4</v>
          </cell>
          <cell r="I7458">
            <v>33.818199999999997</v>
          </cell>
        </row>
        <row r="7459">
          <cell r="C7459">
            <v>2036</v>
          </cell>
          <cell r="D7459" t="str">
            <v>AJUDANTE DE ENCANADOR (SGSP)</v>
          </cell>
          <cell r="E7459" t="str">
            <v>H</v>
          </cell>
          <cell r="F7459">
            <v>19.559999999999999</v>
          </cell>
          <cell r="G7459">
            <v>1.4</v>
          </cell>
          <cell r="I7459">
            <v>27.393799999999999</v>
          </cell>
        </row>
        <row r="7460">
          <cell r="C7460">
            <v>75275</v>
          </cell>
          <cell r="D7460" t="str">
            <v>RALO SECO DE FERRO FUNDIDO - DIÂM. 100MM</v>
          </cell>
          <cell r="E7460" t="str">
            <v>Un</v>
          </cell>
          <cell r="F7460">
            <v>73.78</v>
          </cell>
          <cell r="G7460">
            <v>1</v>
          </cell>
          <cell r="I7460">
            <v>73.78</v>
          </cell>
        </row>
        <row r="7461">
          <cell r="C7461">
            <v>75638</v>
          </cell>
          <cell r="D7461" t="str">
            <v>GRELHA REDONDA EM AÇO INOX - 100MM</v>
          </cell>
          <cell r="E7461" t="str">
            <v>Un</v>
          </cell>
          <cell r="F7461">
            <v>23.11</v>
          </cell>
          <cell r="G7461">
            <v>1</v>
          </cell>
          <cell r="I7461">
            <v>23.11</v>
          </cell>
        </row>
        <row r="7462">
          <cell r="A7462">
            <v>101036</v>
          </cell>
          <cell r="B7462" t="str">
            <v>CAIXA DE GORDURA COM CESTO DE LIMPEZA EM PVC 100MM - TIGRE OU SIMILAR</v>
          </cell>
          <cell r="H7462" t="str">
            <v>UN</v>
          </cell>
          <cell r="J7462">
            <v>489.71</v>
          </cell>
        </row>
        <row r="7463">
          <cell r="C7463">
            <v>2035</v>
          </cell>
          <cell r="D7463" t="str">
            <v>ENCANADOR (SGSP)</v>
          </cell>
          <cell r="E7463" t="str">
            <v>H</v>
          </cell>
          <cell r="F7463">
            <v>24.15</v>
          </cell>
          <cell r="G7463">
            <v>0.5</v>
          </cell>
          <cell r="I7463">
            <v>12.0779</v>
          </cell>
        </row>
        <row r="7464">
          <cell r="C7464">
            <v>2036</v>
          </cell>
          <cell r="D7464" t="str">
            <v>AJUDANTE DE ENCANADOR (SGSP)</v>
          </cell>
          <cell r="E7464" t="str">
            <v>H</v>
          </cell>
          <cell r="F7464">
            <v>19.559999999999999</v>
          </cell>
          <cell r="G7464">
            <v>0.5</v>
          </cell>
          <cell r="I7464">
            <v>9.7835000000000001</v>
          </cell>
        </row>
        <row r="7465">
          <cell r="C7465">
            <v>2099</v>
          </cell>
          <cell r="D7465" t="str">
            <v>SERVENTE (SGSP)</v>
          </cell>
          <cell r="E7465" t="str">
            <v>H</v>
          </cell>
          <cell r="F7465">
            <v>19.59</v>
          </cell>
          <cell r="G7465">
            <v>1</v>
          </cell>
          <cell r="I7465">
            <v>19.5928</v>
          </cell>
        </row>
        <row r="7466">
          <cell r="C7466">
            <v>10648</v>
          </cell>
          <cell r="D7466" t="str">
            <v>ARGAMASSA MISTA COM AREIA GROSSA 1:2:8</v>
          </cell>
          <cell r="E7466" t="str">
            <v>M3</v>
          </cell>
          <cell r="F7466">
            <v>582.22</v>
          </cell>
          <cell r="G7466">
            <v>2.1000000000000001E-2</v>
          </cell>
          <cell r="I7466">
            <v>12.226599999999999</v>
          </cell>
        </row>
        <row r="7467">
          <cell r="C7467">
            <v>75281</v>
          </cell>
          <cell r="D7467" t="str">
            <v>CAIXA DE GORDURA COM CESTO DE LIMPEZA EM PVC 100MM - TIGRE OU SIMILAR</v>
          </cell>
          <cell r="E7467" t="str">
            <v>Un</v>
          </cell>
          <cell r="F7467">
            <v>436.03</v>
          </cell>
          <cell r="G7467">
            <v>1</v>
          </cell>
          <cell r="I7467">
            <v>436.03</v>
          </cell>
        </row>
        <row r="7468">
          <cell r="A7468">
            <v>101059</v>
          </cell>
          <cell r="B7468" t="str">
            <v>CAIXA DE GORDURA, ALVENARIA DE TIJOLOS MACIÇOS COMUNS - 60X60CM</v>
          </cell>
          <cell r="H7468" t="str">
            <v>UN</v>
          </cell>
          <cell r="J7468">
            <v>325.27</v>
          </cell>
        </row>
        <row r="7469">
          <cell r="C7469">
            <v>2020</v>
          </cell>
          <cell r="D7469" t="str">
            <v>PEDREIRO (SGSP)</v>
          </cell>
          <cell r="E7469" t="str">
            <v>H</v>
          </cell>
          <cell r="F7469">
            <v>24.28</v>
          </cell>
          <cell r="G7469">
            <v>4.7</v>
          </cell>
          <cell r="I7469">
            <v>114.1383</v>
          </cell>
        </row>
        <row r="7470">
          <cell r="C7470">
            <v>2099</v>
          </cell>
          <cell r="D7470" t="str">
            <v>SERVENTE (SGSP)</v>
          </cell>
          <cell r="E7470" t="str">
            <v>H</v>
          </cell>
          <cell r="F7470">
            <v>19.59</v>
          </cell>
          <cell r="G7470">
            <v>4</v>
          </cell>
          <cell r="I7470">
            <v>78.371200000000002</v>
          </cell>
        </row>
        <row r="7471">
          <cell r="C7471">
            <v>10543</v>
          </cell>
          <cell r="D7471" t="str">
            <v>PEDRA BRITADA NÚMERO 2</v>
          </cell>
          <cell r="E7471" t="str">
            <v>M3</v>
          </cell>
          <cell r="F7471">
            <v>96.15</v>
          </cell>
          <cell r="G7471">
            <v>3.6999999999999998E-2</v>
          </cell>
          <cell r="I7471">
            <v>3.5575000000000001</v>
          </cell>
        </row>
        <row r="7472">
          <cell r="C7472">
            <v>10636</v>
          </cell>
          <cell r="D7472" t="str">
            <v>ARGAMASSA DE CIMENTO COM AREIA GROSSA 1:6</v>
          </cell>
          <cell r="E7472" t="str">
            <v>M3</v>
          </cell>
          <cell r="F7472">
            <v>493.84</v>
          </cell>
          <cell r="G7472">
            <v>2.4E-2</v>
          </cell>
          <cell r="I7472">
            <v>11.8521</v>
          </cell>
        </row>
        <row r="7473">
          <cell r="C7473">
            <v>10648</v>
          </cell>
          <cell r="D7473" t="str">
            <v>ARGAMASSA MISTA COM AREIA GROSSA 1:2:8</v>
          </cell>
          <cell r="E7473" t="str">
            <v>M3</v>
          </cell>
          <cell r="F7473">
            <v>582.22</v>
          </cell>
          <cell r="G7473">
            <v>0.1</v>
          </cell>
          <cell r="I7473">
            <v>58.222099999999998</v>
          </cell>
        </row>
        <row r="7474">
          <cell r="C7474">
            <v>11501</v>
          </cell>
          <cell r="D7474" t="str">
            <v>AÇO CA-25 - MÉDIA BITOLAS</v>
          </cell>
          <cell r="E7474" t="str">
            <v>KG</v>
          </cell>
          <cell r="F7474">
            <v>10.199999999999999</v>
          </cell>
          <cell r="G7474">
            <v>0.65</v>
          </cell>
          <cell r="I7474">
            <v>6.6300999999999997</v>
          </cell>
        </row>
        <row r="7475">
          <cell r="C7475">
            <v>12580</v>
          </cell>
          <cell r="D7475" t="str">
            <v>TIJOLO MAÇICO DE BARRO COMUM</v>
          </cell>
          <cell r="E7475" t="str">
            <v>Un</v>
          </cell>
          <cell r="F7475">
            <v>0.5</v>
          </cell>
          <cell r="G7475">
            <v>105</v>
          </cell>
          <cell r="I7475">
            <v>52.5</v>
          </cell>
        </row>
        <row r="7476">
          <cell r="A7476">
            <v>101060</v>
          </cell>
          <cell r="B7476" t="str">
            <v>FOSSA SÉPTICA EM ANÉIS DE CONCRETO, PARA 10 PESSOAS - 1,40 X 1,20M</v>
          </cell>
          <cell r="H7476" t="str">
            <v>UN</v>
          </cell>
          <cell r="J7476">
            <v>3655.12</v>
          </cell>
        </row>
        <row r="7477">
          <cell r="C7477">
            <v>2008</v>
          </cell>
          <cell r="D7477" t="str">
            <v>POCEIRO - EXECUTA ESCAVAÇÃO A CÉU ABERTO (SGSP)</v>
          </cell>
          <cell r="E7477" t="str">
            <v>H</v>
          </cell>
          <cell r="F7477">
            <v>23.79</v>
          </cell>
          <cell r="G7477">
            <v>11.09</v>
          </cell>
          <cell r="I7477">
            <v>263.88580000000002</v>
          </cell>
        </row>
        <row r="7478">
          <cell r="C7478">
            <v>2013</v>
          </cell>
          <cell r="D7478" t="str">
            <v>CARPINTEIRO (SGSP)</v>
          </cell>
          <cell r="E7478" t="str">
            <v>H</v>
          </cell>
          <cell r="F7478">
            <v>24.1</v>
          </cell>
          <cell r="G7478">
            <v>1.88</v>
          </cell>
          <cell r="I7478">
            <v>45.316000000000003</v>
          </cell>
        </row>
        <row r="7479">
          <cell r="C7479">
            <v>2014</v>
          </cell>
          <cell r="D7479" t="str">
            <v>AJUDANTE DE CARPINTEIRO (SGSP)</v>
          </cell>
          <cell r="E7479" t="str">
            <v>H</v>
          </cell>
          <cell r="F7479">
            <v>19.559999999999999</v>
          </cell>
          <cell r="G7479">
            <v>1.88</v>
          </cell>
          <cell r="I7479">
            <v>36.785899999999998</v>
          </cell>
        </row>
        <row r="7480">
          <cell r="C7480">
            <v>2015</v>
          </cell>
          <cell r="D7480" t="str">
            <v>FERREIRO (SGSP)</v>
          </cell>
          <cell r="E7480" t="str">
            <v>H</v>
          </cell>
          <cell r="F7480">
            <v>24.43</v>
          </cell>
          <cell r="G7480">
            <v>2.14</v>
          </cell>
          <cell r="I7480">
            <v>52.300400000000003</v>
          </cell>
        </row>
        <row r="7481">
          <cell r="C7481">
            <v>2016</v>
          </cell>
          <cell r="D7481" t="str">
            <v>AJUDANTE DE FERREIRO - ARMADOR (SGSP)</v>
          </cell>
          <cell r="E7481" t="str">
            <v>H</v>
          </cell>
          <cell r="F7481">
            <v>19.559999999999999</v>
          </cell>
          <cell r="G7481">
            <v>2.14</v>
          </cell>
          <cell r="I7481">
            <v>41.873399999999997</v>
          </cell>
        </row>
        <row r="7482">
          <cell r="C7482">
            <v>2020</v>
          </cell>
          <cell r="D7482" t="str">
            <v>PEDREIRO (SGSP)</v>
          </cell>
          <cell r="E7482" t="str">
            <v>H</v>
          </cell>
          <cell r="F7482">
            <v>24.28</v>
          </cell>
          <cell r="G7482">
            <v>7.12</v>
          </cell>
          <cell r="I7482">
            <v>172.9074</v>
          </cell>
        </row>
        <row r="7483">
          <cell r="C7483">
            <v>2035</v>
          </cell>
          <cell r="D7483" t="str">
            <v>ENCANADOR (SGSP)</v>
          </cell>
          <cell r="E7483" t="str">
            <v>H</v>
          </cell>
          <cell r="F7483">
            <v>24.15</v>
          </cell>
          <cell r="G7483">
            <v>2</v>
          </cell>
          <cell r="I7483">
            <v>48.311700000000002</v>
          </cell>
        </row>
        <row r="7484">
          <cell r="C7484">
            <v>2036</v>
          </cell>
          <cell r="D7484" t="str">
            <v>AJUDANTE DE ENCANADOR (SGSP)</v>
          </cell>
          <cell r="E7484" t="str">
            <v>H</v>
          </cell>
          <cell r="F7484">
            <v>19.559999999999999</v>
          </cell>
          <cell r="G7484">
            <v>2</v>
          </cell>
          <cell r="I7484">
            <v>39.134</v>
          </cell>
        </row>
        <row r="7485">
          <cell r="C7485">
            <v>2099</v>
          </cell>
          <cell r="D7485" t="str">
            <v>SERVENTE (SGSP)</v>
          </cell>
          <cell r="E7485" t="str">
            <v>H</v>
          </cell>
          <cell r="F7485">
            <v>19.59</v>
          </cell>
          <cell r="G7485">
            <v>39.274999999999999</v>
          </cell>
          <cell r="I7485">
            <v>769.50720000000001</v>
          </cell>
        </row>
        <row r="7486">
          <cell r="C7486">
            <v>10542</v>
          </cell>
          <cell r="D7486" t="str">
            <v>PEDRA BRITADA NÚMERO 1</v>
          </cell>
          <cell r="E7486" t="str">
            <v>M3</v>
          </cell>
          <cell r="F7486">
            <v>93.32</v>
          </cell>
          <cell r="G7486">
            <v>0.27700000000000002</v>
          </cell>
          <cell r="I7486">
            <v>25.849599999999999</v>
          </cell>
        </row>
        <row r="7487">
          <cell r="C7487">
            <v>10612</v>
          </cell>
          <cell r="D7487" t="str">
            <v>CONCRETO FCK=20MPA C/ BRITA 2</v>
          </cell>
          <cell r="E7487" t="str">
            <v>M3</v>
          </cell>
          <cell r="F7487">
            <v>363.18</v>
          </cell>
          <cell r="G7487">
            <v>0.27</v>
          </cell>
          <cell r="I7487">
            <v>98.058099999999996</v>
          </cell>
        </row>
        <row r="7488">
          <cell r="C7488">
            <v>10630</v>
          </cell>
          <cell r="D7488" t="str">
            <v>ARGAMASSA DE CIMENTO COM AREIA GROSSA 1:3</v>
          </cell>
          <cell r="E7488" t="str">
            <v>M3</v>
          </cell>
          <cell r="F7488">
            <v>634.78</v>
          </cell>
          <cell r="G7488">
            <v>2.0500000000000001E-2</v>
          </cell>
          <cell r="I7488">
            <v>13.013</v>
          </cell>
        </row>
        <row r="7489">
          <cell r="C7489">
            <v>11020</v>
          </cell>
          <cell r="D7489" t="str">
            <v>COMPENSADO RESINADO 10MM COLA BRANCA - CHAPA DE 2,20 X 1,10 M</v>
          </cell>
          <cell r="E7489" t="str">
            <v>M2</v>
          </cell>
          <cell r="F7489">
            <v>32.03</v>
          </cell>
          <cell r="G7489">
            <v>0.31</v>
          </cell>
          <cell r="I7489">
            <v>9.9292999999999996</v>
          </cell>
        </row>
        <row r="7490">
          <cell r="C7490">
            <v>11070</v>
          </cell>
          <cell r="D7490" t="str">
            <v>PINUS - TÁBUA DE 1" X 12" - BRUTA</v>
          </cell>
          <cell r="E7490" t="str">
            <v>M</v>
          </cell>
          <cell r="F7490">
            <v>12.51</v>
          </cell>
          <cell r="G7490">
            <v>0.8</v>
          </cell>
          <cell r="I7490">
            <v>10.007999999999999</v>
          </cell>
        </row>
        <row r="7491">
          <cell r="C7491">
            <v>11510</v>
          </cell>
          <cell r="D7491" t="str">
            <v>AÇO CA-50A OU B - MÉDIA BITOLAS</v>
          </cell>
          <cell r="E7491" t="str">
            <v>KG</v>
          </cell>
          <cell r="F7491">
            <v>7.86</v>
          </cell>
          <cell r="G7491">
            <v>25</v>
          </cell>
          <cell r="I7491">
            <v>196.61</v>
          </cell>
        </row>
        <row r="7492">
          <cell r="C7492">
            <v>15060</v>
          </cell>
          <cell r="D7492" t="str">
            <v>MANGUEIRA PLÁSTICA FLEXÍVEL D = 3/4" - ESP = 2MM - CRISTAL</v>
          </cell>
          <cell r="E7492" t="str">
            <v>M</v>
          </cell>
          <cell r="F7492">
            <v>6.05</v>
          </cell>
          <cell r="G7492">
            <v>10</v>
          </cell>
          <cell r="I7492">
            <v>60.5</v>
          </cell>
        </row>
        <row r="7493">
          <cell r="C7493">
            <v>17515</v>
          </cell>
          <cell r="D7493" t="str">
            <v>PREGO 18 X 27 COMUM - POLIDO</v>
          </cell>
          <cell r="E7493" t="str">
            <v>Kg</v>
          </cell>
          <cell r="F7493">
            <v>16.64</v>
          </cell>
          <cell r="G7493">
            <v>0.19</v>
          </cell>
          <cell r="I7493">
            <v>3.1616</v>
          </cell>
        </row>
        <row r="7494">
          <cell r="C7494">
            <v>17740</v>
          </cell>
          <cell r="D7494" t="str">
            <v>ARAME RECOZIDO N. 16 E N. 18</v>
          </cell>
          <cell r="E7494" t="str">
            <v>Kg</v>
          </cell>
          <cell r="F7494">
            <v>16.54</v>
          </cell>
          <cell r="G7494">
            <v>0.43</v>
          </cell>
          <cell r="I7494">
            <v>7.1121999999999996</v>
          </cell>
        </row>
        <row r="7495">
          <cell r="C7495">
            <v>58410</v>
          </cell>
          <cell r="D7495" t="str">
            <v>BRAÇADEIRA PARA TUBO DE 150MM</v>
          </cell>
          <cell r="E7495" t="str">
            <v>Un</v>
          </cell>
          <cell r="F7495">
            <v>5.7</v>
          </cell>
          <cell r="G7495">
            <v>2</v>
          </cell>
          <cell r="I7495">
            <v>11.4</v>
          </cell>
        </row>
        <row r="7496">
          <cell r="C7496">
            <v>71234</v>
          </cell>
          <cell r="D7496" t="str">
            <v>TUBO FERRO FUNDIDO; LINHA SMU - 150MM</v>
          </cell>
          <cell r="E7496" t="str">
            <v>M</v>
          </cell>
          <cell r="F7496">
            <v>260.92</v>
          </cell>
          <cell r="G7496">
            <v>1.5</v>
          </cell>
          <cell r="I7496">
            <v>391.38</v>
          </cell>
        </row>
        <row r="7497">
          <cell r="C7497">
            <v>72434</v>
          </cell>
          <cell r="D7497" t="str">
            <v>TUBO DE PVC 150 MM - PARA ESGOTO - SÉRIE NORMAL</v>
          </cell>
          <cell r="E7497" t="str">
            <v>M</v>
          </cell>
          <cell r="F7497">
            <v>41.65</v>
          </cell>
          <cell r="G7497">
            <v>3</v>
          </cell>
          <cell r="I7497">
            <v>124.95</v>
          </cell>
        </row>
        <row r="7498">
          <cell r="C7498">
            <v>79215</v>
          </cell>
          <cell r="D7498" t="str">
            <v>ANEL DE CONCRETO P/ FOSSA SÉPTICA - 1,5 X 0,5 M</v>
          </cell>
          <cell r="E7498" t="str">
            <v>Un</v>
          </cell>
          <cell r="F7498">
            <v>296.23</v>
          </cell>
          <cell r="G7498">
            <v>3</v>
          </cell>
          <cell r="I7498">
            <v>888.69</v>
          </cell>
        </row>
        <row r="7499">
          <cell r="C7499">
            <v>79245</v>
          </cell>
          <cell r="D7499" t="str">
            <v>TAMPÃO COM 1 CHAMINÉ DE ACESSO - 1,5M</v>
          </cell>
          <cell r="E7499" t="str">
            <v>Un</v>
          </cell>
          <cell r="F7499">
            <v>344.44</v>
          </cell>
          <cell r="G7499">
            <v>1</v>
          </cell>
          <cell r="I7499">
            <v>344.44</v>
          </cell>
        </row>
        <row r="7500">
          <cell r="A7500">
            <v>101061</v>
          </cell>
          <cell r="B7500" t="str">
            <v>FOSSA SÉPTICA EM ANÉIS DE CONCRETO, PARA 20 PESSOAS - 1,40 X 1,70M</v>
          </cell>
          <cell r="H7500" t="str">
            <v>UN</v>
          </cell>
          <cell r="J7500">
            <v>4563.3100000000004</v>
          </cell>
        </row>
        <row r="7501">
          <cell r="C7501">
            <v>2008</v>
          </cell>
          <cell r="D7501" t="str">
            <v>POCEIRO - EXECUTA ESCAVAÇÃO A CÉU ABERTO (SGSP)</v>
          </cell>
          <cell r="E7501" t="str">
            <v>H</v>
          </cell>
          <cell r="F7501">
            <v>23.79</v>
          </cell>
          <cell r="G7501">
            <v>13.79</v>
          </cell>
          <cell r="I7501">
            <v>328.13220000000001</v>
          </cell>
        </row>
        <row r="7502">
          <cell r="C7502">
            <v>2013</v>
          </cell>
          <cell r="D7502" t="str">
            <v>CARPINTEIRO (SGSP)</v>
          </cell>
          <cell r="E7502" t="str">
            <v>H</v>
          </cell>
          <cell r="F7502">
            <v>24.1</v>
          </cell>
          <cell r="G7502">
            <v>2.82</v>
          </cell>
          <cell r="I7502">
            <v>67.974100000000007</v>
          </cell>
        </row>
        <row r="7503">
          <cell r="C7503">
            <v>2014</v>
          </cell>
          <cell r="D7503" t="str">
            <v>AJUDANTE DE CARPINTEIRO (SGSP)</v>
          </cell>
          <cell r="E7503" t="str">
            <v>H</v>
          </cell>
          <cell r="F7503">
            <v>19.559999999999999</v>
          </cell>
          <cell r="G7503">
            <v>2.82</v>
          </cell>
          <cell r="I7503">
            <v>55.178899999999999</v>
          </cell>
        </row>
        <row r="7504">
          <cell r="C7504">
            <v>2015</v>
          </cell>
          <cell r="D7504" t="str">
            <v>FERREIRO (SGSP)</v>
          </cell>
          <cell r="E7504" t="str">
            <v>H</v>
          </cell>
          <cell r="F7504">
            <v>24.43</v>
          </cell>
          <cell r="G7504">
            <v>2.14</v>
          </cell>
          <cell r="I7504">
            <v>52.300400000000003</v>
          </cell>
        </row>
        <row r="7505">
          <cell r="C7505">
            <v>2016</v>
          </cell>
          <cell r="D7505" t="str">
            <v>AJUDANTE DE FERREIRO - ARMADOR (SGSP)</v>
          </cell>
          <cell r="E7505" t="str">
            <v>H</v>
          </cell>
          <cell r="F7505">
            <v>19.559999999999999</v>
          </cell>
          <cell r="G7505">
            <v>2.14</v>
          </cell>
          <cell r="I7505">
            <v>41.873399999999997</v>
          </cell>
        </row>
        <row r="7506">
          <cell r="C7506">
            <v>2020</v>
          </cell>
          <cell r="D7506" t="str">
            <v>PEDREIRO (SGSP)</v>
          </cell>
          <cell r="E7506" t="str">
            <v>H</v>
          </cell>
          <cell r="F7506">
            <v>24.28</v>
          </cell>
          <cell r="G7506">
            <v>9.18</v>
          </cell>
          <cell r="I7506">
            <v>222.934</v>
          </cell>
        </row>
        <row r="7507">
          <cell r="C7507">
            <v>2035</v>
          </cell>
          <cell r="D7507" t="str">
            <v>ENCANADOR (SGSP)</v>
          </cell>
          <cell r="E7507" t="str">
            <v>H</v>
          </cell>
          <cell r="F7507">
            <v>24.15</v>
          </cell>
          <cell r="G7507">
            <v>2</v>
          </cell>
          <cell r="I7507">
            <v>48.311700000000002</v>
          </cell>
        </row>
        <row r="7508">
          <cell r="C7508">
            <v>2036</v>
          </cell>
          <cell r="D7508" t="str">
            <v>AJUDANTE DE ENCANADOR (SGSP)</v>
          </cell>
          <cell r="E7508" t="str">
            <v>H</v>
          </cell>
          <cell r="F7508">
            <v>19.559999999999999</v>
          </cell>
          <cell r="G7508">
            <v>2</v>
          </cell>
          <cell r="I7508">
            <v>39.134</v>
          </cell>
        </row>
        <row r="7509">
          <cell r="C7509">
            <v>2099</v>
          </cell>
          <cell r="D7509" t="str">
            <v>SERVENTE (SGSP)</v>
          </cell>
          <cell r="E7509" t="str">
            <v>H</v>
          </cell>
          <cell r="F7509">
            <v>19.59</v>
          </cell>
          <cell r="G7509">
            <v>49.915999999999997</v>
          </cell>
          <cell r="I7509">
            <v>977.99419999999998</v>
          </cell>
        </row>
        <row r="7510">
          <cell r="C7510">
            <v>10542</v>
          </cell>
          <cell r="D7510" t="str">
            <v>PEDRA BRITADA NÚMERO 1</v>
          </cell>
          <cell r="E7510" t="str">
            <v>M3</v>
          </cell>
          <cell r="F7510">
            <v>93.32</v>
          </cell>
          <cell r="G7510">
            <v>0.27700000000000002</v>
          </cell>
          <cell r="I7510">
            <v>25.849599999999999</v>
          </cell>
        </row>
        <row r="7511">
          <cell r="C7511">
            <v>10612</v>
          </cell>
          <cell r="D7511" t="str">
            <v>CONCRETO FCK=20MPA C/ BRITA 2</v>
          </cell>
          <cell r="E7511" t="str">
            <v>M3</v>
          </cell>
          <cell r="F7511">
            <v>363.18</v>
          </cell>
          <cell r="G7511">
            <v>0.4</v>
          </cell>
          <cell r="I7511">
            <v>145.2713</v>
          </cell>
        </row>
        <row r="7512">
          <cell r="C7512">
            <v>10630</v>
          </cell>
          <cell r="D7512" t="str">
            <v>ARGAMASSA DE CIMENTO COM AREIA GROSSA 1:3</v>
          </cell>
          <cell r="E7512" t="str">
            <v>M3</v>
          </cell>
          <cell r="F7512">
            <v>634.78</v>
          </cell>
          <cell r="G7512">
            <v>3.3399999999999999E-2</v>
          </cell>
          <cell r="I7512">
            <v>21.201699999999999</v>
          </cell>
        </row>
        <row r="7513">
          <cell r="C7513">
            <v>11020</v>
          </cell>
          <cell r="D7513" t="str">
            <v>COMPENSADO RESINADO 10MM COLA BRANCA - CHAPA DE 2,20 X 1,10 M</v>
          </cell>
          <cell r="E7513" t="str">
            <v>M2</v>
          </cell>
          <cell r="F7513">
            <v>32.03</v>
          </cell>
          <cell r="G7513">
            <v>0.47</v>
          </cell>
          <cell r="I7513">
            <v>15.0541</v>
          </cell>
        </row>
        <row r="7514">
          <cell r="C7514">
            <v>11070</v>
          </cell>
          <cell r="D7514" t="str">
            <v>PINUS - TÁBUA DE 1" X 12" - BRUTA</v>
          </cell>
          <cell r="E7514" t="str">
            <v>M</v>
          </cell>
          <cell r="F7514">
            <v>12.51</v>
          </cell>
          <cell r="G7514">
            <v>1.1666700000000001</v>
          </cell>
          <cell r="I7514">
            <v>14.595000000000001</v>
          </cell>
        </row>
        <row r="7515">
          <cell r="C7515">
            <v>11510</v>
          </cell>
          <cell r="D7515" t="str">
            <v>AÇO CA-50A OU B - MÉDIA BITOLAS</v>
          </cell>
          <cell r="E7515" t="str">
            <v>KG</v>
          </cell>
          <cell r="F7515">
            <v>7.86</v>
          </cell>
          <cell r="G7515">
            <v>25</v>
          </cell>
          <cell r="I7515">
            <v>196.61</v>
          </cell>
        </row>
        <row r="7516">
          <cell r="C7516">
            <v>15060</v>
          </cell>
          <cell r="D7516" t="str">
            <v>MANGUEIRA PLÁSTICA FLEXÍVEL D = 3/4" - ESP = 2MM - CRISTAL</v>
          </cell>
          <cell r="E7516" t="str">
            <v>M</v>
          </cell>
          <cell r="F7516">
            <v>6.05</v>
          </cell>
          <cell r="G7516">
            <v>15</v>
          </cell>
          <cell r="I7516">
            <v>90.75</v>
          </cell>
        </row>
        <row r="7517">
          <cell r="C7517">
            <v>17515</v>
          </cell>
          <cell r="D7517" t="str">
            <v>PREGO 18 X 27 COMUM - POLIDO</v>
          </cell>
          <cell r="E7517" t="str">
            <v>Kg</v>
          </cell>
          <cell r="F7517">
            <v>16.64</v>
          </cell>
          <cell r="G7517">
            <v>0.28000000000000003</v>
          </cell>
          <cell r="I7517">
            <v>4.6592000000000002</v>
          </cell>
        </row>
        <row r="7518">
          <cell r="C7518">
            <v>17740</v>
          </cell>
          <cell r="D7518" t="str">
            <v>ARAME RECOZIDO N. 16 E N. 18</v>
          </cell>
          <cell r="E7518" t="str">
            <v>Kg</v>
          </cell>
          <cell r="F7518">
            <v>16.54</v>
          </cell>
          <cell r="G7518">
            <v>0.43</v>
          </cell>
          <cell r="I7518">
            <v>7.1121999999999996</v>
          </cell>
        </row>
        <row r="7519">
          <cell r="C7519">
            <v>58410</v>
          </cell>
          <cell r="D7519" t="str">
            <v>BRAÇADEIRA PARA TUBO DE 150MM</v>
          </cell>
          <cell r="E7519" t="str">
            <v>Un</v>
          </cell>
          <cell r="F7519">
            <v>5.7</v>
          </cell>
          <cell r="G7519">
            <v>2</v>
          </cell>
          <cell r="I7519">
            <v>11.4</v>
          </cell>
        </row>
        <row r="7520">
          <cell r="C7520">
            <v>71234</v>
          </cell>
          <cell r="D7520" t="str">
            <v>TUBO FERRO FUNDIDO; LINHA SMU - 150MM</v>
          </cell>
          <cell r="E7520" t="str">
            <v>M</v>
          </cell>
          <cell r="F7520">
            <v>260.92</v>
          </cell>
          <cell r="G7520">
            <v>2</v>
          </cell>
          <cell r="I7520">
            <v>521.84</v>
          </cell>
        </row>
        <row r="7521">
          <cell r="C7521">
            <v>72434</v>
          </cell>
          <cell r="D7521" t="str">
            <v>TUBO DE PVC 150 MM - PARA ESGOTO - SÉRIE NORMAL</v>
          </cell>
          <cell r="E7521" t="str">
            <v>M</v>
          </cell>
          <cell r="F7521">
            <v>41.65</v>
          </cell>
          <cell r="G7521">
            <v>3.5</v>
          </cell>
          <cell r="I7521">
            <v>145.77500000000001</v>
          </cell>
        </row>
        <row r="7522">
          <cell r="C7522">
            <v>79215</v>
          </cell>
          <cell r="D7522" t="str">
            <v>ANEL DE CONCRETO P/ FOSSA SÉPTICA - 1,5 X 0,5 M</v>
          </cell>
          <cell r="E7522" t="str">
            <v>Un</v>
          </cell>
          <cell r="F7522">
            <v>296.23</v>
          </cell>
          <cell r="G7522">
            <v>4</v>
          </cell>
          <cell r="I7522">
            <v>1184.92</v>
          </cell>
        </row>
        <row r="7523">
          <cell r="C7523">
            <v>79245</v>
          </cell>
          <cell r="D7523" t="str">
            <v>TAMPÃO COM 1 CHAMINÉ DE ACESSO - 1,5M</v>
          </cell>
          <cell r="E7523" t="str">
            <v>Un</v>
          </cell>
          <cell r="F7523">
            <v>344.44</v>
          </cell>
          <cell r="G7523">
            <v>1</v>
          </cell>
          <cell r="I7523">
            <v>344.44</v>
          </cell>
        </row>
        <row r="7524">
          <cell r="A7524">
            <v>101064</v>
          </cell>
          <cell r="B7524" t="str">
            <v>FOSSA SÉPTICA EM ANÉIS DE CONCRETO, PARA 100 PESSOAS - 2,40 X 2,50M</v>
          </cell>
          <cell r="H7524" t="str">
            <v>UN</v>
          </cell>
          <cell r="J7524">
            <v>11714.29</v>
          </cell>
        </row>
        <row r="7525">
          <cell r="C7525">
            <v>2008</v>
          </cell>
          <cell r="D7525" t="str">
            <v>POCEIRO - EXECUTA ESCAVAÇÃO A CÉU ABERTO (SGSP)</v>
          </cell>
          <cell r="E7525" t="str">
            <v>H</v>
          </cell>
          <cell r="F7525">
            <v>23.79</v>
          </cell>
          <cell r="G7525">
            <v>40.83</v>
          </cell>
          <cell r="I7525">
            <v>971.54740000000004</v>
          </cell>
        </row>
        <row r="7526">
          <cell r="C7526">
            <v>2013</v>
          </cell>
          <cell r="D7526" t="str">
            <v>CARPINTEIRO (SGSP)</v>
          </cell>
          <cell r="E7526" t="str">
            <v>H</v>
          </cell>
          <cell r="F7526">
            <v>24.1</v>
          </cell>
          <cell r="G7526">
            <v>3.03</v>
          </cell>
          <cell r="I7526">
            <v>73.036000000000001</v>
          </cell>
        </row>
        <row r="7527">
          <cell r="C7527">
            <v>2014</v>
          </cell>
          <cell r="D7527" t="str">
            <v>AJUDANTE DE CARPINTEIRO (SGSP)</v>
          </cell>
          <cell r="E7527" t="str">
            <v>H</v>
          </cell>
          <cell r="F7527">
            <v>19.559999999999999</v>
          </cell>
          <cell r="G7527">
            <v>3.03</v>
          </cell>
          <cell r="I7527">
            <v>59.287999999999997</v>
          </cell>
        </row>
        <row r="7528">
          <cell r="C7528">
            <v>2015</v>
          </cell>
          <cell r="D7528" t="str">
            <v>FERREIRO (SGSP)</v>
          </cell>
          <cell r="E7528" t="str">
            <v>H</v>
          </cell>
          <cell r="F7528">
            <v>24.43</v>
          </cell>
          <cell r="G7528">
            <v>6.4</v>
          </cell>
          <cell r="I7528">
            <v>156.41239999999999</v>
          </cell>
        </row>
        <row r="7529">
          <cell r="C7529">
            <v>2016</v>
          </cell>
          <cell r="D7529" t="str">
            <v>AJUDANTE DE FERREIRO - ARMADOR (SGSP)</v>
          </cell>
          <cell r="E7529" t="str">
            <v>H</v>
          </cell>
          <cell r="F7529">
            <v>19.559999999999999</v>
          </cell>
          <cell r="G7529">
            <v>6.4</v>
          </cell>
          <cell r="I7529">
            <v>125.2289</v>
          </cell>
        </row>
        <row r="7530">
          <cell r="C7530">
            <v>2020</v>
          </cell>
          <cell r="D7530" t="str">
            <v>PEDREIRO (SGSP)</v>
          </cell>
          <cell r="E7530" t="str">
            <v>H</v>
          </cell>
          <cell r="F7530">
            <v>24.28</v>
          </cell>
          <cell r="G7530">
            <v>19.309999999999999</v>
          </cell>
          <cell r="I7530">
            <v>468.93869999999998</v>
          </cell>
        </row>
        <row r="7531">
          <cell r="C7531">
            <v>2035</v>
          </cell>
          <cell r="D7531" t="str">
            <v>ENCANADOR (SGSP)</v>
          </cell>
          <cell r="E7531" t="str">
            <v>H</v>
          </cell>
          <cell r="F7531">
            <v>24.15</v>
          </cell>
          <cell r="G7531">
            <v>2.2999999999999998</v>
          </cell>
          <cell r="I7531">
            <v>55.558399999999999</v>
          </cell>
        </row>
        <row r="7532">
          <cell r="C7532">
            <v>2036</v>
          </cell>
          <cell r="D7532" t="str">
            <v>AJUDANTE DE ENCANADOR (SGSP)</v>
          </cell>
          <cell r="E7532" t="str">
            <v>H</v>
          </cell>
          <cell r="F7532">
            <v>19.559999999999999</v>
          </cell>
          <cell r="G7532">
            <v>2.2999999999999998</v>
          </cell>
          <cell r="I7532">
            <v>45.004100000000001</v>
          </cell>
        </row>
        <row r="7533">
          <cell r="C7533">
            <v>2099</v>
          </cell>
          <cell r="D7533" t="str">
            <v>SERVENTE (SGSP)</v>
          </cell>
          <cell r="E7533" t="str">
            <v>H</v>
          </cell>
          <cell r="F7533">
            <v>19.59</v>
          </cell>
          <cell r="G7533">
            <v>121.72499999999999</v>
          </cell>
          <cell r="I7533">
            <v>2384.9335000000001</v>
          </cell>
        </row>
        <row r="7534">
          <cell r="C7534">
            <v>10542</v>
          </cell>
          <cell r="D7534" t="str">
            <v>PEDRA BRITADA NÚMERO 1</v>
          </cell>
          <cell r="E7534" t="str">
            <v>M3</v>
          </cell>
          <cell r="F7534">
            <v>93.32</v>
          </cell>
          <cell r="G7534">
            <v>0.627</v>
          </cell>
          <cell r="I7534">
            <v>58.511600000000001</v>
          </cell>
        </row>
        <row r="7535">
          <cell r="C7535">
            <v>10612</v>
          </cell>
          <cell r="D7535" t="str">
            <v>CONCRETO FCK=20MPA C/ BRITA 2</v>
          </cell>
          <cell r="E7535" t="str">
            <v>M3</v>
          </cell>
          <cell r="F7535">
            <v>363.18</v>
          </cell>
          <cell r="G7535">
            <v>1.29</v>
          </cell>
          <cell r="I7535">
            <v>468.5</v>
          </cell>
        </row>
        <row r="7536">
          <cell r="C7536">
            <v>10630</v>
          </cell>
          <cell r="D7536" t="str">
            <v>ARGAMASSA DE CIMENTO COM AREIA GROSSA 1:3</v>
          </cell>
          <cell r="E7536" t="str">
            <v>M3</v>
          </cell>
          <cell r="F7536">
            <v>634.78</v>
          </cell>
          <cell r="G7536">
            <v>0.1085</v>
          </cell>
          <cell r="I7536">
            <v>68.873699999999999</v>
          </cell>
        </row>
        <row r="7537">
          <cell r="C7537">
            <v>11066</v>
          </cell>
          <cell r="D7537" t="str">
            <v>PINUS - SARRAFO DE 1" X 4" - BRUTO</v>
          </cell>
          <cell r="E7537" t="str">
            <v>M</v>
          </cell>
          <cell r="F7537">
            <v>3.45</v>
          </cell>
          <cell r="G7537">
            <v>5.5</v>
          </cell>
          <cell r="I7537">
            <v>18.975000000000001</v>
          </cell>
        </row>
        <row r="7538">
          <cell r="C7538">
            <v>11070</v>
          </cell>
          <cell r="D7538" t="str">
            <v>PINUS - TÁBUA DE 1" X 12" - BRUTA</v>
          </cell>
          <cell r="E7538" t="str">
            <v>M</v>
          </cell>
          <cell r="F7538">
            <v>12.51</v>
          </cell>
          <cell r="G7538">
            <v>4.5999999999999996</v>
          </cell>
          <cell r="I7538">
            <v>57.545999999999999</v>
          </cell>
        </row>
        <row r="7539">
          <cell r="C7539">
            <v>11510</v>
          </cell>
          <cell r="D7539" t="str">
            <v>AÇO CA-50A OU B - MÉDIA BITOLAS</v>
          </cell>
          <cell r="E7539" t="str">
            <v>KG</v>
          </cell>
          <cell r="F7539">
            <v>7.86</v>
          </cell>
          <cell r="G7539">
            <v>73.599999999999994</v>
          </cell>
          <cell r="I7539">
            <v>578.81979999999999</v>
          </cell>
        </row>
        <row r="7540">
          <cell r="C7540">
            <v>15060</v>
          </cell>
          <cell r="D7540" t="str">
            <v>MANGUEIRA PLÁSTICA FLEXÍVEL D = 3/4" - ESP = 2MM - CRISTAL</v>
          </cell>
          <cell r="E7540" t="str">
            <v>M</v>
          </cell>
          <cell r="F7540">
            <v>6.05</v>
          </cell>
          <cell r="G7540">
            <v>45</v>
          </cell>
          <cell r="I7540">
            <v>272.25</v>
          </cell>
        </row>
        <row r="7541">
          <cell r="C7541">
            <v>17515</v>
          </cell>
          <cell r="D7541" t="str">
            <v>PREGO 18 X 27 COMUM - POLIDO</v>
          </cell>
          <cell r="E7541" t="str">
            <v>Kg</v>
          </cell>
          <cell r="F7541">
            <v>16.64</v>
          </cell>
          <cell r="G7541">
            <v>0.55000000000000004</v>
          </cell>
          <cell r="I7541">
            <v>9.1519999999999992</v>
          </cell>
        </row>
        <row r="7542">
          <cell r="C7542">
            <v>17740</v>
          </cell>
          <cell r="D7542" t="str">
            <v>ARAME RECOZIDO N. 16 E N. 18</v>
          </cell>
          <cell r="E7542" t="str">
            <v>Kg</v>
          </cell>
          <cell r="F7542">
            <v>16.54</v>
          </cell>
          <cell r="G7542">
            <v>1.28</v>
          </cell>
          <cell r="I7542">
            <v>21.171199999999999</v>
          </cell>
        </row>
        <row r="7543">
          <cell r="C7543">
            <v>58410</v>
          </cell>
          <cell r="D7543" t="str">
            <v>BRAÇADEIRA PARA TUBO DE 150MM</v>
          </cell>
          <cell r="E7543" t="str">
            <v>Un</v>
          </cell>
          <cell r="F7543">
            <v>5.7</v>
          </cell>
          <cell r="G7543">
            <v>2</v>
          </cell>
          <cell r="I7543">
            <v>11.4</v>
          </cell>
        </row>
        <row r="7544">
          <cell r="C7544">
            <v>71234</v>
          </cell>
          <cell r="D7544" t="str">
            <v>TUBO FERRO FUNDIDO; LINHA SMU - 150MM</v>
          </cell>
          <cell r="E7544" t="str">
            <v>M</v>
          </cell>
          <cell r="F7544">
            <v>260.92</v>
          </cell>
          <cell r="G7544">
            <v>3.5</v>
          </cell>
          <cell r="I7544">
            <v>913.22</v>
          </cell>
        </row>
        <row r="7545">
          <cell r="C7545">
            <v>72434</v>
          </cell>
          <cell r="D7545" t="str">
            <v>TUBO DE PVC 150 MM - PARA ESGOTO - SÉRIE NORMAL</v>
          </cell>
          <cell r="E7545" t="str">
            <v>M</v>
          </cell>
          <cell r="F7545">
            <v>41.65</v>
          </cell>
          <cell r="G7545">
            <v>4.5</v>
          </cell>
          <cell r="I7545">
            <v>187.42500000000001</v>
          </cell>
        </row>
        <row r="7546">
          <cell r="C7546">
            <v>79220</v>
          </cell>
          <cell r="D7546" t="str">
            <v>ANEL DE CONCRETO P/ FOSSA SÉPTICA - 2,5 X 0,5 M</v>
          </cell>
          <cell r="E7546" t="str">
            <v>Un</v>
          </cell>
          <cell r="F7546">
            <v>767.69</v>
          </cell>
          <cell r="G7546">
            <v>5</v>
          </cell>
          <cell r="I7546">
            <v>3838.45</v>
          </cell>
        </row>
        <row r="7547">
          <cell r="C7547">
            <v>79240</v>
          </cell>
          <cell r="D7547" t="str">
            <v>TAMPÃO COM 2 CHAMINÉS DE ACESSO - 2,5M</v>
          </cell>
          <cell r="E7547" t="str">
            <v>Un</v>
          </cell>
          <cell r="F7547">
            <v>870.05</v>
          </cell>
          <cell r="G7547">
            <v>1</v>
          </cell>
          <cell r="I7547">
            <v>870.05</v>
          </cell>
        </row>
        <row r="7548">
          <cell r="A7548">
            <v>101066</v>
          </cell>
          <cell r="B7548" t="str">
            <v>FOSSA SÉPTICA EM ANÉIS DE CONCRETO, PARA 140 PESSOAS - 2,40 X 3,50M</v>
          </cell>
          <cell r="H7548" t="str">
            <v>UN</v>
          </cell>
          <cell r="J7548">
            <v>15173.27</v>
          </cell>
        </row>
        <row r="7549">
          <cell r="C7549">
            <v>2008</v>
          </cell>
          <cell r="D7549" t="str">
            <v>POCEIRO - EXECUTA ESCAVAÇÃO A CÉU ABERTO (SGSP)</v>
          </cell>
          <cell r="E7549" t="str">
            <v>H</v>
          </cell>
          <cell r="F7549">
            <v>23.79</v>
          </cell>
          <cell r="G7549">
            <v>52.82</v>
          </cell>
          <cell r="I7549">
            <v>1256.8487</v>
          </cell>
        </row>
        <row r="7550">
          <cell r="C7550">
            <v>2013</v>
          </cell>
          <cell r="D7550" t="str">
            <v>CARPINTEIRO (SGSP)</v>
          </cell>
          <cell r="E7550" t="str">
            <v>H</v>
          </cell>
          <cell r="F7550">
            <v>24.1</v>
          </cell>
          <cell r="G7550">
            <v>4.32</v>
          </cell>
          <cell r="I7550">
            <v>104.1305</v>
          </cell>
        </row>
        <row r="7551">
          <cell r="C7551">
            <v>2014</v>
          </cell>
          <cell r="D7551" t="str">
            <v>AJUDANTE DE CARPINTEIRO (SGSP)</v>
          </cell>
          <cell r="E7551" t="str">
            <v>H</v>
          </cell>
          <cell r="F7551">
            <v>19.559999999999999</v>
          </cell>
          <cell r="G7551">
            <v>4.32</v>
          </cell>
          <cell r="I7551">
            <v>84.529499999999999</v>
          </cell>
        </row>
        <row r="7552">
          <cell r="C7552">
            <v>2015</v>
          </cell>
          <cell r="D7552" t="str">
            <v>FERREIRO (SGSP)</v>
          </cell>
          <cell r="E7552" t="str">
            <v>H</v>
          </cell>
          <cell r="F7552">
            <v>24.43</v>
          </cell>
          <cell r="G7552">
            <v>6.4</v>
          </cell>
          <cell r="I7552">
            <v>156.41239999999999</v>
          </cell>
        </row>
        <row r="7553">
          <cell r="C7553">
            <v>2016</v>
          </cell>
          <cell r="D7553" t="str">
            <v>AJUDANTE DE FERREIRO - ARMADOR (SGSP)</v>
          </cell>
          <cell r="E7553" t="str">
            <v>H</v>
          </cell>
          <cell r="F7553">
            <v>19.559999999999999</v>
          </cell>
          <cell r="G7553">
            <v>6.4</v>
          </cell>
          <cell r="I7553">
            <v>125.2289</v>
          </cell>
        </row>
        <row r="7554">
          <cell r="C7554">
            <v>2020</v>
          </cell>
          <cell r="D7554" t="str">
            <v>PEDREIRO (SGSP)</v>
          </cell>
          <cell r="E7554" t="str">
            <v>H</v>
          </cell>
          <cell r="F7554">
            <v>24.28</v>
          </cell>
          <cell r="G7554">
            <v>25.7</v>
          </cell>
          <cell r="I7554">
            <v>624.11829999999998</v>
          </cell>
        </row>
        <row r="7555">
          <cell r="C7555">
            <v>2035</v>
          </cell>
          <cell r="D7555" t="str">
            <v>ENCANADOR (SGSP)</v>
          </cell>
          <cell r="E7555" t="str">
            <v>H</v>
          </cell>
          <cell r="F7555">
            <v>24.15</v>
          </cell>
          <cell r="G7555">
            <v>2.2999999999999998</v>
          </cell>
          <cell r="I7555">
            <v>55.558399999999999</v>
          </cell>
        </row>
        <row r="7556">
          <cell r="C7556">
            <v>2036</v>
          </cell>
          <cell r="D7556" t="str">
            <v>AJUDANTE DE ENCANADOR (SGSP)</v>
          </cell>
          <cell r="E7556" t="str">
            <v>H</v>
          </cell>
          <cell r="F7556">
            <v>19.559999999999999</v>
          </cell>
          <cell r="G7556">
            <v>2.2999999999999998</v>
          </cell>
          <cell r="I7556">
            <v>45.004100000000001</v>
          </cell>
        </row>
        <row r="7557">
          <cell r="C7557">
            <v>2099</v>
          </cell>
          <cell r="D7557" t="str">
            <v>SERVENTE (SGSP)</v>
          </cell>
          <cell r="E7557" t="str">
            <v>H</v>
          </cell>
          <cell r="F7557">
            <v>19.59</v>
          </cell>
          <cell r="G7557">
            <v>159.79300000000001</v>
          </cell>
          <cell r="I7557">
            <v>3130.7921999999999</v>
          </cell>
        </row>
        <row r="7558">
          <cell r="C7558">
            <v>10542</v>
          </cell>
          <cell r="D7558" t="str">
            <v>PEDRA BRITADA NÚMERO 1</v>
          </cell>
          <cell r="E7558" t="str">
            <v>M3</v>
          </cell>
          <cell r="F7558">
            <v>93.32</v>
          </cell>
          <cell r="G7558">
            <v>0.627</v>
          </cell>
          <cell r="I7558">
            <v>58.511600000000001</v>
          </cell>
        </row>
        <row r="7559">
          <cell r="C7559">
            <v>10612</v>
          </cell>
          <cell r="D7559" t="str">
            <v>CONCRETO FCK=20MPA C/ BRITA 2</v>
          </cell>
          <cell r="E7559" t="str">
            <v>M3</v>
          </cell>
          <cell r="F7559">
            <v>363.18</v>
          </cell>
          <cell r="G7559">
            <v>1.9</v>
          </cell>
          <cell r="I7559">
            <v>690.03869999999995</v>
          </cell>
        </row>
        <row r="7560">
          <cell r="C7560">
            <v>10630</v>
          </cell>
          <cell r="D7560" t="str">
            <v>ARGAMASSA DE CIMENTO COM AREIA GROSSA 1:3</v>
          </cell>
          <cell r="E7560" t="str">
            <v>M3</v>
          </cell>
          <cell r="F7560">
            <v>634.78</v>
          </cell>
          <cell r="G7560">
            <v>0.1547</v>
          </cell>
          <cell r="I7560">
            <v>98.200599999999994</v>
          </cell>
        </row>
        <row r="7561">
          <cell r="C7561">
            <v>11066</v>
          </cell>
          <cell r="D7561" t="str">
            <v>PINUS - SARRAFO DE 1" X 4" - BRUTO</v>
          </cell>
          <cell r="E7561" t="str">
            <v>M</v>
          </cell>
          <cell r="F7561">
            <v>3.45</v>
          </cell>
          <cell r="G7561">
            <v>7.86</v>
          </cell>
          <cell r="I7561">
            <v>27.117000000000001</v>
          </cell>
        </row>
        <row r="7562">
          <cell r="C7562">
            <v>11070</v>
          </cell>
          <cell r="D7562" t="str">
            <v>PINUS - TÁBUA DE 1" X 12" - BRUTA</v>
          </cell>
          <cell r="E7562" t="str">
            <v>M</v>
          </cell>
          <cell r="F7562">
            <v>12.51</v>
          </cell>
          <cell r="G7562">
            <v>6.5666700000000002</v>
          </cell>
          <cell r="I7562">
            <v>82.149000000000001</v>
          </cell>
        </row>
        <row r="7563">
          <cell r="C7563">
            <v>11510</v>
          </cell>
          <cell r="D7563" t="str">
            <v>AÇO CA-50A OU B - MÉDIA BITOLAS</v>
          </cell>
          <cell r="E7563" t="str">
            <v>KG</v>
          </cell>
          <cell r="F7563">
            <v>7.86</v>
          </cell>
          <cell r="G7563">
            <v>73.599999999999994</v>
          </cell>
          <cell r="I7563">
            <v>578.81979999999999</v>
          </cell>
        </row>
        <row r="7564">
          <cell r="C7564">
            <v>15060</v>
          </cell>
          <cell r="D7564" t="str">
            <v>MANGUEIRA PLÁSTICA FLEXÍVEL D = 3/4" - ESP = 2MM - CRISTAL</v>
          </cell>
          <cell r="E7564" t="str">
            <v>M</v>
          </cell>
          <cell r="F7564">
            <v>6.05</v>
          </cell>
          <cell r="G7564">
            <v>60</v>
          </cell>
          <cell r="I7564">
            <v>363</v>
          </cell>
        </row>
        <row r="7565">
          <cell r="C7565">
            <v>17515</v>
          </cell>
          <cell r="D7565" t="str">
            <v>PREGO 18 X 27 COMUM - POLIDO</v>
          </cell>
          <cell r="E7565" t="str">
            <v>Kg</v>
          </cell>
          <cell r="F7565">
            <v>16.64</v>
          </cell>
          <cell r="G7565">
            <v>0.79</v>
          </cell>
          <cell r="I7565">
            <v>13.1456</v>
          </cell>
        </row>
        <row r="7566">
          <cell r="C7566">
            <v>17740</v>
          </cell>
          <cell r="D7566" t="str">
            <v>ARAME RECOZIDO N. 16 E N. 18</v>
          </cell>
          <cell r="E7566" t="str">
            <v>Kg</v>
          </cell>
          <cell r="F7566">
            <v>16.54</v>
          </cell>
          <cell r="G7566">
            <v>1.28</v>
          </cell>
          <cell r="I7566">
            <v>21.171199999999999</v>
          </cell>
        </row>
        <row r="7567">
          <cell r="C7567">
            <v>58410</v>
          </cell>
          <cell r="D7567" t="str">
            <v>BRAÇADEIRA PARA TUBO DE 150MM</v>
          </cell>
          <cell r="E7567" t="str">
            <v>Un</v>
          </cell>
          <cell r="F7567">
            <v>5.7</v>
          </cell>
          <cell r="G7567">
            <v>2</v>
          </cell>
          <cell r="I7567">
            <v>11.4</v>
          </cell>
        </row>
        <row r="7568">
          <cell r="C7568">
            <v>71234</v>
          </cell>
          <cell r="D7568" t="str">
            <v>TUBO FERRO FUNDIDO; LINHA SMU - 150MM</v>
          </cell>
          <cell r="E7568" t="str">
            <v>M</v>
          </cell>
          <cell r="F7568">
            <v>260.92</v>
          </cell>
          <cell r="G7568">
            <v>4.5</v>
          </cell>
          <cell r="I7568">
            <v>1174.1400000000001</v>
          </cell>
        </row>
        <row r="7569">
          <cell r="C7569">
            <v>72434</v>
          </cell>
          <cell r="D7569" t="str">
            <v>TUBO DE PVC 150 MM - PARA ESGOTO - SÉRIE NORMAL</v>
          </cell>
          <cell r="E7569" t="str">
            <v>M</v>
          </cell>
          <cell r="F7569">
            <v>41.65</v>
          </cell>
          <cell r="G7569">
            <v>5.5</v>
          </cell>
          <cell r="I7569">
            <v>229.07499999999999</v>
          </cell>
        </row>
        <row r="7570">
          <cell r="C7570">
            <v>79220</v>
          </cell>
          <cell r="D7570" t="str">
            <v>ANEL DE CONCRETO P/ FOSSA SÉPTICA - 2,5 X 0,5 M</v>
          </cell>
          <cell r="E7570" t="str">
            <v>Un</v>
          </cell>
          <cell r="F7570">
            <v>767.69</v>
          </cell>
          <cell r="G7570">
            <v>7</v>
          </cell>
          <cell r="I7570">
            <v>5373.83</v>
          </cell>
        </row>
        <row r="7571">
          <cell r="C7571">
            <v>79240</v>
          </cell>
          <cell r="D7571" t="str">
            <v>TAMPÃO COM 2 CHAMINÉS DE ACESSO - 2,5M</v>
          </cell>
          <cell r="E7571" t="str">
            <v>Un</v>
          </cell>
          <cell r="F7571">
            <v>870.05</v>
          </cell>
          <cell r="G7571">
            <v>1</v>
          </cell>
          <cell r="I7571">
            <v>870.05</v>
          </cell>
        </row>
        <row r="7572">
          <cell r="A7572">
            <v>101070</v>
          </cell>
          <cell r="B7572" t="str">
            <v>SUMIDOURO, DIÂMETRO INTERNO 2,00M - POÇO ABSORVENTE</v>
          </cell>
          <cell r="H7572" t="str">
            <v>M</v>
          </cell>
          <cell r="J7572">
            <v>995.9</v>
          </cell>
        </row>
        <row r="7573">
          <cell r="C7573">
            <v>2008</v>
          </cell>
          <cell r="D7573" t="str">
            <v>POCEIRO - EXECUTA ESCAVAÇÃO A CÉU ABERTO (SGSP)</v>
          </cell>
          <cell r="E7573" t="str">
            <v>H</v>
          </cell>
          <cell r="F7573">
            <v>23.79</v>
          </cell>
          <cell r="G7573">
            <v>11.16</v>
          </cell>
          <cell r="I7573">
            <v>265.55149999999998</v>
          </cell>
        </row>
        <row r="7574">
          <cell r="C7574">
            <v>2020</v>
          </cell>
          <cell r="D7574" t="str">
            <v>PEDREIRO (SGSP)</v>
          </cell>
          <cell r="E7574" t="str">
            <v>H</v>
          </cell>
          <cell r="F7574">
            <v>24.28</v>
          </cell>
          <cell r="G7574">
            <v>4.03</v>
          </cell>
          <cell r="I7574">
            <v>97.867500000000007</v>
          </cell>
        </row>
        <row r="7575">
          <cell r="C7575">
            <v>2099</v>
          </cell>
          <cell r="D7575" t="str">
            <v>SERVENTE (SGSP)</v>
          </cell>
          <cell r="E7575" t="str">
            <v>H</v>
          </cell>
          <cell r="F7575">
            <v>19.59</v>
          </cell>
          <cell r="G7575">
            <v>16.076499999999999</v>
          </cell>
          <cell r="I7575">
            <v>314.98360000000002</v>
          </cell>
        </row>
        <row r="7576">
          <cell r="C7576">
            <v>10544</v>
          </cell>
          <cell r="D7576" t="str">
            <v>PEDRA BRITADA NÚMERO 3</v>
          </cell>
          <cell r="E7576" t="str">
            <v>M3</v>
          </cell>
          <cell r="F7576">
            <v>92.2</v>
          </cell>
          <cell r="G7576">
            <v>0.22</v>
          </cell>
          <cell r="I7576">
            <v>20.283999999999999</v>
          </cell>
        </row>
        <row r="7577">
          <cell r="C7577">
            <v>10648</v>
          </cell>
          <cell r="D7577" t="str">
            <v>ARGAMASSA MISTA COM AREIA GROSSA 1:2:8</v>
          </cell>
          <cell r="E7577" t="str">
            <v>M3</v>
          </cell>
          <cell r="F7577">
            <v>582.22</v>
          </cell>
          <cell r="G7577">
            <v>1.84E-2</v>
          </cell>
          <cell r="I7577">
            <v>10.7128</v>
          </cell>
        </row>
        <row r="7578">
          <cell r="C7578">
            <v>12580</v>
          </cell>
          <cell r="D7578" t="str">
            <v>TIJOLO MAÇICO DE BARRO COMUM</v>
          </cell>
          <cell r="E7578" t="str">
            <v>Un</v>
          </cell>
          <cell r="F7578">
            <v>0.5</v>
          </cell>
          <cell r="G7578">
            <v>573</v>
          </cell>
          <cell r="I7578">
            <v>286.5</v>
          </cell>
        </row>
        <row r="7579">
          <cell r="A7579">
            <v>101071</v>
          </cell>
          <cell r="B7579" t="str">
            <v>SUMIDOURO, DIÂMETRO INTERNO 2,00M - TAMPÃO DE CONCRETO</v>
          </cell>
          <cell r="H7579" t="str">
            <v>UN</v>
          </cell>
          <cell r="J7579">
            <v>1054.6600000000001</v>
          </cell>
        </row>
        <row r="7580">
          <cell r="C7580">
            <v>2013</v>
          </cell>
          <cell r="D7580" t="str">
            <v>CARPINTEIRO (SGSP)</v>
          </cell>
          <cell r="E7580" t="str">
            <v>H</v>
          </cell>
          <cell r="F7580">
            <v>24.1</v>
          </cell>
          <cell r="G7580">
            <v>5</v>
          </cell>
          <cell r="I7580">
            <v>120.5215</v>
          </cell>
        </row>
        <row r="7581">
          <cell r="C7581">
            <v>2014</v>
          </cell>
          <cell r="D7581" t="str">
            <v>AJUDANTE DE CARPINTEIRO (SGSP)</v>
          </cell>
          <cell r="E7581" t="str">
            <v>H</v>
          </cell>
          <cell r="F7581">
            <v>19.559999999999999</v>
          </cell>
          <cell r="G7581">
            <v>5</v>
          </cell>
          <cell r="I7581">
            <v>97.835099999999997</v>
          </cell>
        </row>
        <row r="7582">
          <cell r="C7582">
            <v>2015</v>
          </cell>
          <cell r="D7582" t="str">
            <v>FERREIRO (SGSP)</v>
          </cell>
          <cell r="E7582" t="str">
            <v>H</v>
          </cell>
          <cell r="F7582">
            <v>24.43</v>
          </cell>
          <cell r="G7582">
            <v>1.55</v>
          </cell>
          <cell r="I7582">
            <v>37.881100000000004</v>
          </cell>
        </row>
        <row r="7583">
          <cell r="C7583">
            <v>2016</v>
          </cell>
          <cell r="D7583" t="str">
            <v>AJUDANTE DE FERREIRO - ARMADOR (SGSP)</v>
          </cell>
          <cell r="E7583" t="str">
            <v>H</v>
          </cell>
          <cell r="F7583">
            <v>19.559999999999999</v>
          </cell>
          <cell r="G7583">
            <v>1.55</v>
          </cell>
          <cell r="I7583">
            <v>30.328800000000001</v>
          </cell>
        </row>
        <row r="7584">
          <cell r="C7584">
            <v>2020</v>
          </cell>
          <cell r="D7584" t="str">
            <v>PEDREIRO (SGSP)</v>
          </cell>
          <cell r="E7584" t="str">
            <v>H</v>
          </cell>
          <cell r="F7584">
            <v>24.28</v>
          </cell>
          <cell r="G7584">
            <v>1.74</v>
          </cell>
          <cell r="I7584">
            <v>42.255400000000002</v>
          </cell>
        </row>
        <row r="7585">
          <cell r="C7585">
            <v>2099</v>
          </cell>
          <cell r="D7585" t="str">
            <v>SERVENTE (SGSP)</v>
          </cell>
          <cell r="E7585" t="str">
            <v>H</v>
          </cell>
          <cell r="F7585">
            <v>19.59</v>
          </cell>
          <cell r="G7585">
            <v>4.6399999999999997</v>
          </cell>
          <cell r="I7585">
            <v>90.910499999999999</v>
          </cell>
        </row>
        <row r="7586">
          <cell r="C7586">
            <v>10612</v>
          </cell>
          <cell r="D7586" t="str">
            <v>CONCRETO FCK=20MPA C/ BRITA 2</v>
          </cell>
          <cell r="E7586" t="str">
            <v>M3</v>
          </cell>
          <cell r="F7586">
            <v>363.18</v>
          </cell>
          <cell r="G7586">
            <v>0.25</v>
          </cell>
          <cell r="I7586">
            <v>90.794499999999999</v>
          </cell>
        </row>
        <row r="7587">
          <cell r="C7587">
            <v>11021</v>
          </cell>
          <cell r="D7587" t="str">
            <v>COMPENSADO RESINADO 12MM COLA BRANCA - CHAPA DE 2,20 X 1,10 M</v>
          </cell>
          <cell r="E7587" t="str">
            <v>M2</v>
          </cell>
          <cell r="F7587">
            <v>37.380000000000003</v>
          </cell>
          <cell r="G7587">
            <v>1.66</v>
          </cell>
          <cell r="I7587">
            <v>62.050800000000002</v>
          </cell>
        </row>
        <row r="7588">
          <cell r="C7588">
            <v>11070</v>
          </cell>
          <cell r="D7588" t="str">
            <v>PINUS - TÁBUA DE 1" X 12" - BRUTA</v>
          </cell>
          <cell r="E7588" t="str">
            <v>M</v>
          </cell>
          <cell r="F7588">
            <v>12.51</v>
          </cell>
          <cell r="G7588">
            <v>1.6666700000000001</v>
          </cell>
          <cell r="I7588">
            <v>20.85</v>
          </cell>
        </row>
        <row r="7589">
          <cell r="C7589">
            <v>11510</v>
          </cell>
          <cell r="D7589" t="str">
            <v>AÇO CA-50A OU B - MÉDIA BITOLAS</v>
          </cell>
          <cell r="E7589" t="str">
            <v>KG</v>
          </cell>
          <cell r="F7589">
            <v>7.86</v>
          </cell>
          <cell r="G7589">
            <v>10.95</v>
          </cell>
          <cell r="I7589">
            <v>86.115099999999998</v>
          </cell>
        </row>
        <row r="7590">
          <cell r="C7590">
            <v>11520</v>
          </cell>
          <cell r="D7590" t="str">
            <v>AÇO CA-60B - MÉDIA BITOLAS</v>
          </cell>
          <cell r="E7590" t="str">
            <v>KG</v>
          </cell>
          <cell r="F7590">
            <v>8.6199999999999992</v>
          </cell>
          <cell r="G7590">
            <v>6.93</v>
          </cell>
          <cell r="I7590">
            <v>59.719200000000001</v>
          </cell>
        </row>
        <row r="7591">
          <cell r="C7591">
            <v>36240</v>
          </cell>
          <cell r="D7591" t="str">
            <v>TAMPÃO DE FERRO FUNDIDO DÚCTIL CLASSE MÍNIMA 400 (40T) D=600 MM - NBR 10160 - NÃO ARTICULADO - P/ GAL. ÁGUAS PLUV.</v>
          </cell>
          <cell r="E7591" t="str">
            <v>Un</v>
          </cell>
          <cell r="F7591">
            <v>315.39999999999998</v>
          </cell>
          <cell r="G7591">
            <v>1</v>
          </cell>
          <cell r="I7591">
            <v>315.39999999999998</v>
          </cell>
        </row>
        <row r="7592">
          <cell r="A7592">
            <v>101081</v>
          </cell>
          <cell r="B7592" t="str">
            <v>FILTRO ANAERÓBICO D=3,00M H=2,00M</v>
          </cell>
          <cell r="H7592" t="str">
            <v>UN</v>
          </cell>
          <cell r="J7592">
            <v>16339.64</v>
          </cell>
        </row>
        <row r="7593">
          <cell r="C7593">
            <v>2013</v>
          </cell>
          <cell r="D7593" t="str">
            <v>CARPINTEIRO (SGSP)</v>
          </cell>
          <cell r="E7593" t="str">
            <v>H</v>
          </cell>
          <cell r="F7593">
            <v>24.1</v>
          </cell>
          <cell r="G7593">
            <v>25.05</v>
          </cell>
          <cell r="I7593">
            <v>603.81269999999995</v>
          </cell>
        </row>
        <row r="7594">
          <cell r="C7594">
            <v>2014</v>
          </cell>
          <cell r="D7594" t="str">
            <v>AJUDANTE DE CARPINTEIRO (SGSP)</v>
          </cell>
          <cell r="E7594" t="str">
            <v>H</v>
          </cell>
          <cell r="F7594">
            <v>19.559999999999999</v>
          </cell>
          <cell r="G7594">
            <v>25.05</v>
          </cell>
          <cell r="I7594">
            <v>490.15379999999999</v>
          </cell>
        </row>
        <row r="7595">
          <cell r="C7595">
            <v>2015</v>
          </cell>
          <cell r="D7595" t="str">
            <v>FERREIRO (SGSP)</v>
          </cell>
          <cell r="E7595" t="str">
            <v>H</v>
          </cell>
          <cell r="F7595">
            <v>24.43</v>
          </cell>
          <cell r="G7595">
            <v>21.68</v>
          </cell>
          <cell r="I7595">
            <v>529.84699999999998</v>
          </cell>
        </row>
        <row r="7596">
          <cell r="C7596">
            <v>2016</v>
          </cell>
          <cell r="D7596" t="str">
            <v>AJUDANTE DE FERREIRO - ARMADOR (SGSP)</v>
          </cell>
          <cell r="E7596" t="str">
            <v>H</v>
          </cell>
          <cell r="F7596">
            <v>19.559999999999999</v>
          </cell>
          <cell r="G7596">
            <v>21.68</v>
          </cell>
          <cell r="I7596">
            <v>424.21289999999999</v>
          </cell>
        </row>
        <row r="7597">
          <cell r="C7597">
            <v>2020</v>
          </cell>
          <cell r="D7597" t="str">
            <v>PEDREIRO (SGSP)</v>
          </cell>
          <cell r="E7597" t="str">
            <v>H</v>
          </cell>
          <cell r="F7597">
            <v>24.28</v>
          </cell>
          <cell r="G7597">
            <v>20.56</v>
          </cell>
          <cell r="I7597">
            <v>499.2946</v>
          </cell>
        </row>
        <row r="7598">
          <cell r="C7598">
            <v>2035</v>
          </cell>
          <cell r="D7598" t="str">
            <v>ENCANADOR (SGSP)</v>
          </cell>
          <cell r="E7598" t="str">
            <v>H</v>
          </cell>
          <cell r="F7598">
            <v>24.15</v>
          </cell>
          <cell r="G7598">
            <v>3.83</v>
          </cell>
          <cell r="I7598">
            <v>92.516900000000007</v>
          </cell>
        </row>
        <row r="7599">
          <cell r="C7599">
            <v>2036</v>
          </cell>
          <cell r="D7599" t="str">
            <v>AJUDANTE DE ENCANADOR (SGSP)</v>
          </cell>
          <cell r="E7599" t="str">
            <v>H</v>
          </cell>
          <cell r="F7599">
            <v>19.559999999999999</v>
          </cell>
          <cell r="G7599">
            <v>3.83</v>
          </cell>
          <cell r="I7599">
            <v>74.941599999999994</v>
          </cell>
        </row>
        <row r="7600">
          <cell r="C7600">
            <v>2099</v>
          </cell>
          <cell r="D7600" t="str">
            <v>SERVENTE (SGSP)</v>
          </cell>
          <cell r="E7600" t="str">
            <v>H</v>
          </cell>
          <cell r="F7600">
            <v>19.59</v>
          </cell>
          <cell r="G7600">
            <v>235.6756</v>
          </cell>
          <cell r="I7600">
            <v>4617.5447999999997</v>
          </cell>
        </row>
        <row r="7601">
          <cell r="C7601">
            <v>10542</v>
          </cell>
          <cell r="D7601" t="str">
            <v>PEDRA BRITADA NÚMERO 1</v>
          </cell>
          <cell r="E7601" t="str">
            <v>M3</v>
          </cell>
          <cell r="F7601">
            <v>93.32</v>
          </cell>
          <cell r="G7601">
            <v>0.03</v>
          </cell>
          <cell r="I7601">
            <v>2.7995999999999999</v>
          </cell>
        </row>
        <row r="7602">
          <cell r="C7602">
            <v>10545</v>
          </cell>
          <cell r="D7602" t="str">
            <v>PEDRA BRITADA NÚMERO 4</v>
          </cell>
          <cell r="E7602" t="str">
            <v>M3</v>
          </cell>
          <cell r="F7602">
            <v>100.05</v>
          </cell>
          <cell r="G7602">
            <v>7.6</v>
          </cell>
          <cell r="I7602">
            <v>760.38</v>
          </cell>
        </row>
        <row r="7603">
          <cell r="C7603">
            <v>10612</v>
          </cell>
          <cell r="D7603" t="str">
            <v>CONCRETO FCK=20MPA C/ BRITA 2</v>
          </cell>
          <cell r="E7603" t="str">
            <v>M3</v>
          </cell>
          <cell r="F7603">
            <v>363.18</v>
          </cell>
          <cell r="G7603">
            <v>2.5</v>
          </cell>
          <cell r="I7603">
            <v>907.94569999999999</v>
          </cell>
        </row>
        <row r="7604">
          <cell r="C7604">
            <v>10648</v>
          </cell>
          <cell r="D7604" t="str">
            <v>ARGAMASSA MISTA COM AREIA GROSSA 1:2:8</v>
          </cell>
          <cell r="E7604" t="str">
            <v>M3</v>
          </cell>
          <cell r="F7604">
            <v>582.22</v>
          </cell>
          <cell r="G7604">
            <v>2.5399999999999999E-2</v>
          </cell>
          <cell r="I7604">
            <v>14.788399999999999</v>
          </cell>
        </row>
        <row r="7605">
          <cell r="C7605">
            <v>11021</v>
          </cell>
          <cell r="D7605" t="str">
            <v>COMPENSADO RESINADO 12MM COLA BRANCA - CHAPA DE 2,20 X 1,10 M</v>
          </cell>
          <cell r="E7605" t="str">
            <v>M2</v>
          </cell>
          <cell r="F7605">
            <v>37.380000000000003</v>
          </cell>
          <cell r="G7605">
            <v>0.3</v>
          </cell>
          <cell r="I7605">
            <v>11.214</v>
          </cell>
        </row>
        <row r="7606">
          <cell r="C7606">
            <v>11066</v>
          </cell>
          <cell r="D7606" t="str">
            <v>PINUS - SARRAFO DE 1" X 4" - BRUTO</v>
          </cell>
          <cell r="E7606" t="str">
            <v>M</v>
          </cell>
          <cell r="F7606">
            <v>3.45</v>
          </cell>
          <cell r="G7606">
            <v>42.3</v>
          </cell>
          <cell r="I7606">
            <v>145.935</v>
          </cell>
        </row>
        <row r="7607">
          <cell r="C7607">
            <v>11070</v>
          </cell>
          <cell r="D7607" t="str">
            <v>PINUS - TÁBUA DE 1" X 12" - BRUTA</v>
          </cell>
          <cell r="E7607" t="str">
            <v>M</v>
          </cell>
          <cell r="F7607">
            <v>12.51</v>
          </cell>
          <cell r="G7607">
            <v>35.533329999999999</v>
          </cell>
          <cell r="I7607">
            <v>444.52190000000002</v>
          </cell>
        </row>
        <row r="7608">
          <cell r="C7608">
            <v>11510</v>
          </cell>
          <cell r="D7608" t="str">
            <v>AÇO CA-50A OU B - MÉDIA BITOLAS</v>
          </cell>
          <cell r="E7608" t="str">
            <v>KG</v>
          </cell>
          <cell r="F7608">
            <v>7.86</v>
          </cell>
          <cell r="G7608">
            <v>223.33</v>
          </cell>
          <cell r="I7608">
            <v>1756.3563999999999</v>
          </cell>
        </row>
        <row r="7609">
          <cell r="C7609">
            <v>11520</v>
          </cell>
          <cell r="D7609" t="str">
            <v>AÇO CA-60B - MÉDIA BITOLAS</v>
          </cell>
          <cell r="E7609" t="str">
            <v>KG</v>
          </cell>
          <cell r="F7609">
            <v>8.6199999999999992</v>
          </cell>
          <cell r="G7609">
            <v>4.47</v>
          </cell>
          <cell r="I7609">
            <v>38.520200000000003</v>
          </cell>
        </row>
        <row r="7610">
          <cell r="C7610">
            <v>12580</v>
          </cell>
          <cell r="D7610" t="str">
            <v>TIJOLO MAÇICO DE BARRO COMUM</v>
          </cell>
          <cell r="E7610" t="str">
            <v>Un</v>
          </cell>
          <cell r="F7610">
            <v>0.5</v>
          </cell>
          <cell r="G7610">
            <v>161</v>
          </cell>
          <cell r="I7610">
            <v>80.5</v>
          </cell>
        </row>
        <row r="7611">
          <cell r="C7611">
            <v>14005</v>
          </cell>
          <cell r="D7611" t="str">
            <v>ASFALTO OXIDADO TIPO lll</v>
          </cell>
          <cell r="E7611" t="str">
            <v>Kg</v>
          </cell>
          <cell r="F7611">
            <v>13.19</v>
          </cell>
          <cell r="G7611">
            <v>3</v>
          </cell>
          <cell r="I7611">
            <v>39.57</v>
          </cell>
        </row>
        <row r="7612">
          <cell r="C7612">
            <v>14040</v>
          </cell>
          <cell r="D7612" t="str">
            <v>TINTA BETUMINOSA PARA CONCRETO E ALVENARIA</v>
          </cell>
          <cell r="E7612" t="str">
            <v>L</v>
          </cell>
          <cell r="F7612">
            <v>18.93</v>
          </cell>
          <cell r="G7612">
            <v>9.42</v>
          </cell>
          <cell r="I7612">
            <v>178.32060000000001</v>
          </cell>
        </row>
        <row r="7613">
          <cell r="C7613">
            <v>15060</v>
          </cell>
          <cell r="D7613" t="str">
            <v>MANGUEIRA PLÁSTICA FLEXÍVEL D = 3/4" - ESP = 2MM - CRISTAL</v>
          </cell>
          <cell r="E7613" t="str">
            <v>M</v>
          </cell>
          <cell r="F7613">
            <v>6.05</v>
          </cell>
          <cell r="G7613">
            <v>28</v>
          </cell>
          <cell r="I7613">
            <v>169.4</v>
          </cell>
        </row>
        <row r="7614">
          <cell r="C7614">
            <v>17515</v>
          </cell>
          <cell r="D7614" t="str">
            <v>PREGO 18 X 27 COMUM - POLIDO</v>
          </cell>
          <cell r="E7614" t="str">
            <v>Kg</v>
          </cell>
          <cell r="F7614">
            <v>16.64</v>
          </cell>
          <cell r="G7614">
            <v>4.2300000000000004</v>
          </cell>
          <cell r="I7614">
            <v>70.387200000000007</v>
          </cell>
        </row>
        <row r="7615">
          <cell r="C7615">
            <v>17740</v>
          </cell>
          <cell r="D7615" t="str">
            <v>ARAME RECOZIDO N. 16 E N. 18</v>
          </cell>
          <cell r="E7615" t="str">
            <v>Kg</v>
          </cell>
          <cell r="F7615">
            <v>16.54</v>
          </cell>
          <cell r="G7615">
            <v>4.33</v>
          </cell>
          <cell r="I7615">
            <v>71.618200000000002</v>
          </cell>
        </row>
        <row r="7616">
          <cell r="C7616">
            <v>72405</v>
          </cell>
          <cell r="D7616" t="str">
            <v>ANEL DE BORRACHA PARA TUBO DE PVC ESGOTO PREDIAL - 150MM</v>
          </cell>
          <cell r="E7616" t="str">
            <v>Un</v>
          </cell>
          <cell r="F7616">
            <v>10.210000000000001</v>
          </cell>
          <cell r="G7616">
            <v>3</v>
          </cell>
          <cell r="I7616">
            <v>30.63</v>
          </cell>
        </row>
        <row r="7617">
          <cell r="C7617">
            <v>72434</v>
          </cell>
          <cell r="D7617" t="str">
            <v>TUBO DE PVC 150 MM - PARA ESGOTO - SÉRIE NORMAL</v>
          </cell>
          <cell r="E7617" t="str">
            <v>M</v>
          </cell>
          <cell r="F7617">
            <v>41.65</v>
          </cell>
          <cell r="G7617">
            <v>3.24</v>
          </cell>
          <cell r="I7617">
            <v>134.946</v>
          </cell>
        </row>
        <row r="7618">
          <cell r="C7618">
            <v>79225</v>
          </cell>
          <cell r="D7618" t="str">
            <v>ANEL DE CONCRETO P/ FILTRO ANAERÓBICO 3,0 X 0,5 M</v>
          </cell>
          <cell r="E7618" t="str">
            <v>Un</v>
          </cell>
          <cell r="F7618">
            <v>1037.3699999999999</v>
          </cell>
          <cell r="G7618">
            <v>4</v>
          </cell>
          <cell r="I7618">
            <v>4149.4799999999996</v>
          </cell>
        </row>
        <row r="7619">
          <cell r="A7619">
            <v>101084</v>
          </cell>
          <cell r="B7619" t="str">
            <v>ANEL DE CONCRETO D=2,00 H=0,50M</v>
          </cell>
          <cell r="H7619" t="str">
            <v>UN</v>
          </cell>
          <cell r="J7619">
            <v>1196.1099999999999</v>
          </cell>
        </row>
        <row r="7620">
          <cell r="C7620">
            <v>2020</v>
          </cell>
          <cell r="D7620" t="str">
            <v>PEDREIRO (SGSP)</v>
          </cell>
          <cell r="E7620" t="str">
            <v>H</v>
          </cell>
          <cell r="F7620">
            <v>24.28</v>
          </cell>
          <cell r="G7620">
            <v>1.25</v>
          </cell>
          <cell r="I7620">
            <v>30.355899999999998</v>
          </cell>
        </row>
        <row r="7621">
          <cell r="C7621">
            <v>2099</v>
          </cell>
          <cell r="D7621" t="str">
            <v>SERVENTE (SGSP)</v>
          </cell>
          <cell r="E7621" t="str">
            <v>H</v>
          </cell>
          <cell r="F7621">
            <v>19.59</v>
          </cell>
          <cell r="G7621">
            <v>17.265599999999999</v>
          </cell>
          <cell r="I7621">
            <v>338.28140000000002</v>
          </cell>
        </row>
        <row r="7622">
          <cell r="C7622">
            <v>10628</v>
          </cell>
          <cell r="D7622" t="str">
            <v>ARGAMASSA DE CIMENTO COM AREIA MÉDIA 1:2</v>
          </cell>
          <cell r="E7622" t="str">
            <v>M3</v>
          </cell>
          <cell r="F7622">
            <v>704.06</v>
          </cell>
          <cell r="G7622">
            <v>1.244E-2</v>
          </cell>
          <cell r="I7622">
            <v>8.7584999999999997</v>
          </cell>
        </row>
        <row r="7623">
          <cell r="C7623">
            <v>14040</v>
          </cell>
          <cell r="D7623" t="str">
            <v>TINTA BETUMINOSA PARA CONCRETO E ALVENARIA</v>
          </cell>
          <cell r="E7623" t="str">
            <v>L</v>
          </cell>
          <cell r="F7623">
            <v>18.93</v>
          </cell>
          <cell r="G7623">
            <v>1.57</v>
          </cell>
          <cell r="I7623">
            <v>29.720099999999999</v>
          </cell>
        </row>
        <row r="7624">
          <cell r="C7624">
            <v>15060</v>
          </cell>
          <cell r="D7624" t="str">
            <v>MANGUEIRA PLÁSTICA FLEXÍVEL D = 3/4" - ESP = 2MM - CRISTAL</v>
          </cell>
          <cell r="E7624" t="str">
            <v>M</v>
          </cell>
          <cell r="F7624">
            <v>6.05</v>
          </cell>
          <cell r="G7624">
            <v>6.5</v>
          </cell>
          <cell r="I7624">
            <v>39.325000000000003</v>
          </cell>
        </row>
        <row r="7625">
          <cell r="C7625">
            <v>79223</v>
          </cell>
          <cell r="D7625" t="str">
            <v>ANEL DE CONCRETO DIÂM. EXT.= 2.12 M - H = 0.5M</v>
          </cell>
          <cell r="E7625" t="str">
            <v>Un</v>
          </cell>
          <cell r="F7625">
            <v>749.67</v>
          </cell>
          <cell r="G7625">
            <v>1</v>
          </cell>
          <cell r="I7625">
            <v>749.67</v>
          </cell>
        </row>
        <row r="7626">
          <cell r="A7626">
            <v>101085</v>
          </cell>
          <cell r="B7626" t="str">
            <v>ANEL DE CONCRETO D=3,00 H=0,50M</v>
          </cell>
          <cell r="H7626" t="str">
            <v>UN</v>
          </cell>
          <cell r="J7626">
            <v>1734.37</v>
          </cell>
        </row>
        <row r="7627">
          <cell r="C7627">
            <v>2020</v>
          </cell>
          <cell r="D7627" t="str">
            <v>PEDREIRO (SGSP)</v>
          </cell>
          <cell r="E7627" t="str">
            <v>H</v>
          </cell>
          <cell r="F7627">
            <v>24.28</v>
          </cell>
          <cell r="G7627">
            <v>1.5</v>
          </cell>
          <cell r="I7627">
            <v>36.427100000000003</v>
          </cell>
        </row>
        <row r="7628">
          <cell r="C7628">
            <v>2099</v>
          </cell>
          <cell r="D7628" t="str">
            <v>SERVENTE (SGSP)</v>
          </cell>
          <cell r="E7628" t="str">
            <v>H</v>
          </cell>
          <cell r="F7628">
            <v>19.59</v>
          </cell>
          <cell r="G7628">
            <v>27.961200000000002</v>
          </cell>
          <cell r="I7628">
            <v>547.83810000000005</v>
          </cell>
        </row>
        <row r="7629">
          <cell r="C7629">
            <v>10628</v>
          </cell>
          <cell r="D7629" t="str">
            <v>ARGAMASSA DE CIMENTO COM AREIA MÉDIA 1:2</v>
          </cell>
          <cell r="E7629" t="str">
            <v>M3</v>
          </cell>
          <cell r="F7629">
            <v>704.06</v>
          </cell>
          <cell r="G7629">
            <v>1.788E-2</v>
          </cell>
          <cell r="I7629">
            <v>12.5885</v>
          </cell>
        </row>
        <row r="7630">
          <cell r="C7630">
            <v>14040</v>
          </cell>
          <cell r="D7630" t="str">
            <v>TINTA BETUMINOSA PARA CONCRETO E ALVENARIA</v>
          </cell>
          <cell r="E7630" t="str">
            <v>L</v>
          </cell>
          <cell r="F7630">
            <v>18.93</v>
          </cell>
          <cell r="G7630">
            <v>2.35</v>
          </cell>
          <cell r="I7630">
            <v>44.485500000000002</v>
          </cell>
        </row>
        <row r="7631">
          <cell r="C7631">
            <v>15060</v>
          </cell>
          <cell r="D7631" t="str">
            <v>MANGUEIRA PLÁSTICA FLEXÍVEL D = 3/4" - ESP = 2MM - CRISTAL</v>
          </cell>
          <cell r="E7631" t="str">
            <v>M</v>
          </cell>
          <cell r="F7631">
            <v>6.05</v>
          </cell>
          <cell r="G7631">
            <v>9.1999999999999993</v>
          </cell>
          <cell r="I7631">
            <v>55.66</v>
          </cell>
        </row>
        <row r="7632">
          <cell r="C7632">
            <v>79225</v>
          </cell>
          <cell r="D7632" t="str">
            <v>ANEL DE CONCRETO P/ FILTRO ANAERÓBICO 3,0 X 0,5 M</v>
          </cell>
          <cell r="E7632" t="str">
            <v>Un</v>
          </cell>
          <cell r="F7632">
            <v>1037.3699999999999</v>
          </cell>
          <cell r="G7632">
            <v>1</v>
          </cell>
          <cell r="I7632">
            <v>1037.3699999999999</v>
          </cell>
        </row>
        <row r="7633">
          <cell r="A7633">
            <v>101094</v>
          </cell>
          <cell r="B7633" t="str">
            <v>CAIXA DE LIGAÇÃO OU INSPEÇÃO - ESCAVAÇÃO E APILOAMENTO</v>
          </cell>
          <cell r="H7633" t="str">
            <v>M3</v>
          </cell>
          <cell r="J7633">
            <v>52.9</v>
          </cell>
        </row>
        <row r="7634">
          <cell r="C7634">
            <v>2099</v>
          </cell>
          <cell r="D7634" t="str">
            <v>SERVENTE (SGSP)</v>
          </cell>
          <cell r="E7634" t="str">
            <v>H</v>
          </cell>
          <cell r="F7634">
            <v>19.59</v>
          </cell>
          <cell r="G7634">
            <v>2.7</v>
          </cell>
          <cell r="I7634">
            <v>52.900500000000001</v>
          </cell>
        </row>
        <row r="7635">
          <cell r="A7635">
            <v>101095</v>
          </cell>
          <cell r="B7635" t="str">
            <v>CAIXA DE LIGAÇÃO OU INSPEÇÃO - LASTRO DE CONCRETO (FUNDO)</v>
          </cell>
          <cell r="H7635" t="str">
            <v>M3</v>
          </cell>
          <cell r="J7635">
            <v>447.74</v>
          </cell>
        </row>
        <row r="7636">
          <cell r="C7636">
            <v>2020</v>
          </cell>
          <cell r="D7636" t="str">
            <v>PEDREIRO (SGSP)</v>
          </cell>
          <cell r="E7636" t="str">
            <v>H</v>
          </cell>
          <cell r="F7636">
            <v>24.28</v>
          </cell>
          <cell r="G7636">
            <v>2</v>
          </cell>
          <cell r="I7636">
            <v>48.569499999999998</v>
          </cell>
        </row>
        <row r="7637">
          <cell r="C7637">
            <v>2099</v>
          </cell>
          <cell r="D7637" t="str">
            <v>SERVENTE (SGSP)</v>
          </cell>
          <cell r="E7637" t="str">
            <v>H</v>
          </cell>
          <cell r="F7637">
            <v>19.59</v>
          </cell>
          <cell r="G7637">
            <v>6</v>
          </cell>
          <cell r="I7637">
            <v>117.5568</v>
          </cell>
        </row>
        <row r="7638">
          <cell r="C7638">
            <v>10604</v>
          </cell>
          <cell r="D7638" t="str">
            <v>CONCRETO FCK=10MPA C/ BRITA 2</v>
          </cell>
          <cell r="E7638" t="str">
            <v>M3</v>
          </cell>
          <cell r="F7638">
            <v>268.2</v>
          </cell>
          <cell r="G7638">
            <v>1.05</v>
          </cell>
          <cell r="I7638">
            <v>281.61349999999999</v>
          </cell>
        </row>
        <row r="7639">
          <cell r="A7639">
            <v>101096</v>
          </cell>
          <cell r="B7639" t="str">
            <v>CAIXA DE LIGAÇÃO OU INSPEÇÃO - ALVENARIA DE 1/2 TIJOLO, REVESTIDA</v>
          </cell>
          <cell r="H7639" t="str">
            <v>M2</v>
          </cell>
          <cell r="J7639">
            <v>265.86</v>
          </cell>
        </row>
        <row r="7640">
          <cell r="C7640">
            <v>2020</v>
          </cell>
          <cell r="D7640" t="str">
            <v>PEDREIRO (SGSP)</v>
          </cell>
          <cell r="E7640" t="str">
            <v>H</v>
          </cell>
          <cell r="F7640">
            <v>24.28</v>
          </cell>
          <cell r="G7640">
            <v>4.03</v>
          </cell>
          <cell r="I7640">
            <v>97.867500000000007</v>
          </cell>
        </row>
        <row r="7641">
          <cell r="C7641">
            <v>2099</v>
          </cell>
          <cell r="D7641" t="str">
            <v>SERVENTE (SGSP)</v>
          </cell>
          <cell r="E7641" t="str">
            <v>H</v>
          </cell>
          <cell r="F7641">
            <v>19.59</v>
          </cell>
          <cell r="G7641">
            <v>3.0611000000000002</v>
          </cell>
          <cell r="I7641">
            <v>59.975499999999997</v>
          </cell>
        </row>
        <row r="7642">
          <cell r="C7642">
            <v>10636</v>
          </cell>
          <cell r="D7642" t="str">
            <v>ARGAMASSA DE CIMENTO COM AREIA GROSSA 1:6</v>
          </cell>
          <cell r="E7642" t="str">
            <v>M3</v>
          </cell>
          <cell r="F7642">
            <v>493.84</v>
          </cell>
          <cell r="G7642">
            <v>1.89E-2</v>
          </cell>
          <cell r="I7642">
            <v>9.3336000000000006</v>
          </cell>
        </row>
        <row r="7643">
          <cell r="C7643">
            <v>10648</v>
          </cell>
          <cell r="D7643" t="str">
            <v>ARGAMASSA MISTA COM AREIA GROSSA 1:2:8</v>
          </cell>
          <cell r="E7643" t="str">
            <v>M3</v>
          </cell>
          <cell r="F7643">
            <v>582.22</v>
          </cell>
          <cell r="G7643">
            <v>4.7E-2</v>
          </cell>
          <cell r="I7643">
            <v>27.3644</v>
          </cell>
        </row>
        <row r="7644">
          <cell r="C7644">
            <v>12580</v>
          </cell>
          <cell r="D7644" t="str">
            <v>TIJOLO MAÇICO DE BARRO COMUM</v>
          </cell>
          <cell r="E7644" t="str">
            <v>Un</v>
          </cell>
          <cell r="F7644">
            <v>0.5</v>
          </cell>
          <cell r="G7644">
            <v>84</v>
          </cell>
          <cell r="I7644">
            <v>42</v>
          </cell>
        </row>
        <row r="7645">
          <cell r="C7645">
            <v>14022</v>
          </cell>
          <cell r="D7645" t="str">
            <v>PRIMER HIDROFUGANTE A BASE DE SILANO SILOXANO P/ SUPERFÍCIES DE CONCRETO, ALVENARIA, ETC.</v>
          </cell>
          <cell r="E7645" t="str">
            <v>Kg</v>
          </cell>
          <cell r="F7645">
            <v>73.540000000000006</v>
          </cell>
          <cell r="G7645">
            <v>0.27</v>
          </cell>
          <cell r="I7645">
            <v>19.855799999999999</v>
          </cell>
        </row>
        <row r="7646">
          <cell r="C7646">
            <v>14040</v>
          </cell>
          <cell r="D7646" t="str">
            <v>TINTA BETUMINOSA PARA CONCRETO E ALVENARIA</v>
          </cell>
          <cell r="E7646" t="str">
            <v>L</v>
          </cell>
          <cell r="F7646">
            <v>18.93</v>
          </cell>
          <cell r="G7646">
            <v>0.5</v>
          </cell>
          <cell r="I7646">
            <v>9.4649999999999999</v>
          </cell>
        </row>
        <row r="7647">
          <cell r="A7647">
            <v>101097</v>
          </cell>
          <cell r="B7647" t="str">
            <v>CAIXA DE LIGAÇÃO OU INSPEÇÃO - ALVENARIA DE 1 TIJOLO, REVESTIDA</v>
          </cell>
          <cell r="H7647" t="str">
            <v>M2</v>
          </cell>
          <cell r="J7647">
            <v>363.8</v>
          </cell>
        </row>
        <row r="7648">
          <cell r="C7648">
            <v>2020</v>
          </cell>
          <cell r="D7648" t="str">
            <v>PEDREIRO (SGSP)</v>
          </cell>
          <cell r="E7648" t="str">
            <v>H</v>
          </cell>
          <cell r="F7648">
            <v>24.28</v>
          </cell>
          <cell r="G7648">
            <v>4.49</v>
          </cell>
          <cell r="I7648">
            <v>109.0385</v>
          </cell>
        </row>
        <row r="7649">
          <cell r="C7649">
            <v>2099</v>
          </cell>
          <cell r="D7649" t="str">
            <v>SERVENTE (SGSP)</v>
          </cell>
          <cell r="E7649" t="str">
            <v>H</v>
          </cell>
          <cell r="F7649">
            <v>19.59</v>
          </cell>
          <cell r="G7649">
            <v>5.157</v>
          </cell>
          <cell r="I7649">
            <v>101.04</v>
          </cell>
        </row>
        <row r="7650">
          <cell r="C7650">
            <v>10636</v>
          </cell>
          <cell r="D7650" t="str">
            <v>ARGAMASSA DE CIMENTO COM AREIA GROSSA 1:6</v>
          </cell>
          <cell r="E7650" t="str">
            <v>M3</v>
          </cell>
          <cell r="F7650">
            <v>493.84</v>
          </cell>
          <cell r="G7650">
            <v>1.44E-2</v>
          </cell>
          <cell r="I7650">
            <v>7.1113</v>
          </cell>
        </row>
        <row r="7651">
          <cell r="C7651">
            <v>10648</v>
          </cell>
          <cell r="D7651" t="str">
            <v>ARGAMASSA MISTA COM AREIA GROSSA 1:2:8</v>
          </cell>
          <cell r="E7651" t="str">
            <v>M3</v>
          </cell>
          <cell r="F7651">
            <v>582.22</v>
          </cell>
          <cell r="G7651">
            <v>6.4899999999999999E-2</v>
          </cell>
          <cell r="I7651">
            <v>37.786099999999998</v>
          </cell>
        </row>
        <row r="7652">
          <cell r="C7652">
            <v>12580</v>
          </cell>
          <cell r="D7652" t="str">
            <v>TIJOLO MAÇICO DE BARRO COMUM</v>
          </cell>
          <cell r="E7652" t="str">
            <v>Un</v>
          </cell>
          <cell r="F7652">
            <v>0.5</v>
          </cell>
          <cell r="G7652">
            <v>159</v>
          </cell>
          <cell r="I7652">
            <v>79.5</v>
          </cell>
        </row>
        <row r="7653">
          <cell r="C7653">
            <v>14022</v>
          </cell>
          <cell r="D7653" t="str">
            <v>PRIMER HIDROFUGANTE A BASE DE SILANO SILOXANO P/ SUPERFÍCIES DE CONCRETO, ALVENARIA, ETC.</v>
          </cell>
          <cell r="E7653" t="str">
            <v>Kg</v>
          </cell>
          <cell r="F7653">
            <v>73.540000000000006</v>
          </cell>
          <cell r="G7653">
            <v>0.27</v>
          </cell>
          <cell r="I7653">
            <v>19.855799999999999</v>
          </cell>
        </row>
        <row r="7654">
          <cell r="C7654">
            <v>14040</v>
          </cell>
          <cell r="D7654" t="str">
            <v>TINTA BETUMINOSA PARA CONCRETO E ALVENARIA</v>
          </cell>
          <cell r="E7654" t="str">
            <v>L</v>
          </cell>
          <cell r="F7654">
            <v>18.93</v>
          </cell>
          <cell r="G7654">
            <v>0.5</v>
          </cell>
          <cell r="I7654">
            <v>9.4649999999999999</v>
          </cell>
        </row>
        <row r="7655">
          <cell r="A7655">
            <v>101098</v>
          </cell>
          <cell r="B7655" t="str">
            <v>CAIXA DE LIGAÇÃO OU INSPEÇÃO - TAMPA DE CONCRETO</v>
          </cell>
          <cell r="H7655" t="str">
            <v>M2</v>
          </cell>
          <cell r="J7655">
            <v>233.09</v>
          </cell>
        </row>
        <row r="7656">
          <cell r="C7656">
            <v>2013</v>
          </cell>
          <cell r="D7656" t="str">
            <v>CARPINTEIRO (SGSP)</v>
          </cell>
          <cell r="E7656" t="str">
            <v>H</v>
          </cell>
          <cell r="F7656">
            <v>24.1</v>
          </cell>
          <cell r="G7656">
            <v>2.42</v>
          </cell>
          <cell r="I7656">
            <v>58.3324</v>
          </cell>
        </row>
        <row r="7657">
          <cell r="C7657">
            <v>2014</v>
          </cell>
          <cell r="D7657" t="str">
            <v>AJUDANTE DE CARPINTEIRO (SGSP)</v>
          </cell>
          <cell r="E7657" t="str">
            <v>H</v>
          </cell>
          <cell r="F7657">
            <v>19.559999999999999</v>
          </cell>
          <cell r="G7657">
            <v>2.42</v>
          </cell>
          <cell r="I7657">
            <v>47.3521</v>
          </cell>
        </row>
        <row r="7658">
          <cell r="C7658">
            <v>2015</v>
          </cell>
          <cell r="D7658" t="str">
            <v>FERREIRO (SGSP)</v>
          </cell>
          <cell r="E7658" t="str">
            <v>H</v>
          </cell>
          <cell r="F7658">
            <v>24.43</v>
          </cell>
          <cell r="G7658">
            <v>0.46</v>
          </cell>
          <cell r="I7658">
            <v>11.242100000000001</v>
          </cell>
        </row>
        <row r="7659">
          <cell r="C7659">
            <v>2016</v>
          </cell>
          <cell r="D7659" t="str">
            <v>AJUDANTE DE FERREIRO - ARMADOR (SGSP)</v>
          </cell>
          <cell r="E7659" t="str">
            <v>H</v>
          </cell>
          <cell r="F7659">
            <v>19.559999999999999</v>
          </cell>
          <cell r="G7659">
            <v>0.46</v>
          </cell>
          <cell r="I7659">
            <v>9.0007999999999999</v>
          </cell>
        </row>
        <row r="7660">
          <cell r="C7660">
            <v>2020</v>
          </cell>
          <cell r="D7660" t="str">
            <v>PEDREIRO (SGSP)</v>
          </cell>
          <cell r="E7660" t="str">
            <v>H</v>
          </cell>
          <cell r="F7660">
            <v>24.28</v>
          </cell>
          <cell r="G7660">
            <v>0.3</v>
          </cell>
          <cell r="I7660">
            <v>7.2854000000000001</v>
          </cell>
        </row>
        <row r="7661">
          <cell r="C7661">
            <v>2099</v>
          </cell>
          <cell r="D7661" t="str">
            <v>SERVENTE (SGSP)</v>
          </cell>
          <cell r="E7661" t="str">
            <v>H</v>
          </cell>
          <cell r="F7661">
            <v>19.59</v>
          </cell>
          <cell r="G7661">
            <v>0.8</v>
          </cell>
          <cell r="I7661">
            <v>15.674200000000001</v>
          </cell>
        </row>
        <row r="7662">
          <cell r="C7662">
            <v>10608</v>
          </cell>
          <cell r="D7662" t="str">
            <v>CONCRETO FCK=15MPA C/ BRITA 2</v>
          </cell>
          <cell r="E7662" t="str">
            <v>M3</v>
          </cell>
          <cell r="F7662">
            <v>346.87</v>
          </cell>
          <cell r="G7662">
            <v>0.05</v>
          </cell>
          <cell r="I7662">
            <v>17.343499999999999</v>
          </cell>
        </row>
        <row r="7663">
          <cell r="C7663">
            <v>11021</v>
          </cell>
          <cell r="D7663" t="str">
            <v>COMPENSADO RESINADO 12MM COLA BRANCA - CHAPA DE 2,20 X 1,10 M</v>
          </cell>
          <cell r="E7663" t="str">
            <v>M2</v>
          </cell>
          <cell r="F7663">
            <v>37.380000000000003</v>
          </cell>
          <cell r="G7663">
            <v>0.4</v>
          </cell>
          <cell r="I7663">
            <v>14.952</v>
          </cell>
        </row>
        <row r="7664">
          <cell r="C7664">
            <v>11070</v>
          </cell>
          <cell r="D7664" t="str">
            <v>PINUS - TÁBUA DE 1" X 12" - BRUTA</v>
          </cell>
          <cell r="E7664" t="str">
            <v>M</v>
          </cell>
          <cell r="F7664">
            <v>12.51</v>
          </cell>
          <cell r="G7664">
            <v>0.4</v>
          </cell>
          <cell r="I7664">
            <v>5.0039999999999996</v>
          </cell>
        </row>
        <row r="7665">
          <cell r="C7665">
            <v>11520</v>
          </cell>
          <cell r="D7665" t="str">
            <v>AÇO CA-60B - MÉDIA BITOLAS</v>
          </cell>
          <cell r="E7665" t="str">
            <v>KG</v>
          </cell>
          <cell r="F7665">
            <v>8.6199999999999992</v>
          </cell>
          <cell r="G7665">
            <v>5.27</v>
          </cell>
          <cell r="I7665">
            <v>45.414200000000001</v>
          </cell>
        </row>
        <row r="7666">
          <cell r="C7666">
            <v>17740</v>
          </cell>
          <cell r="D7666" t="str">
            <v>ARAME RECOZIDO N. 16 E N. 18</v>
          </cell>
          <cell r="E7666" t="str">
            <v>Kg</v>
          </cell>
          <cell r="F7666">
            <v>16.54</v>
          </cell>
          <cell r="G7666">
            <v>0.09</v>
          </cell>
          <cell r="I7666">
            <v>1.4885999999999999</v>
          </cell>
        </row>
        <row r="7667">
          <cell r="A7667">
            <v>101101</v>
          </cell>
          <cell r="B7667" t="str">
            <v>CALHA EM CHAPA DE AÇO GALVANIZADO N.24 - DESENVOLVIMENTO 33CM</v>
          </cell>
          <cell r="H7667" t="str">
            <v>M</v>
          </cell>
          <cell r="J7667">
            <v>73.31</v>
          </cell>
        </row>
        <row r="7668">
          <cell r="C7668">
            <v>2035</v>
          </cell>
          <cell r="D7668" t="str">
            <v>ENCANADOR (SGSP)</v>
          </cell>
          <cell r="E7668" t="str">
            <v>H</v>
          </cell>
          <cell r="F7668">
            <v>24.15</v>
          </cell>
          <cell r="G7668">
            <v>0.35</v>
          </cell>
          <cell r="I7668">
            <v>8.4544999999999995</v>
          </cell>
        </row>
        <row r="7669">
          <cell r="C7669">
            <v>2036</v>
          </cell>
          <cell r="D7669" t="str">
            <v>AJUDANTE DE ENCANADOR (SGSP)</v>
          </cell>
          <cell r="E7669" t="str">
            <v>H</v>
          </cell>
          <cell r="F7669">
            <v>19.559999999999999</v>
          </cell>
          <cell r="G7669">
            <v>0.35</v>
          </cell>
          <cell r="I7669">
            <v>6.8483999999999998</v>
          </cell>
        </row>
        <row r="7670">
          <cell r="C7670">
            <v>17525</v>
          </cell>
          <cell r="D7670" t="str">
            <v>PREGO 18 X 27 ZINCADO</v>
          </cell>
          <cell r="E7670" t="str">
            <v>Kg</v>
          </cell>
          <cell r="F7670">
            <v>23.31</v>
          </cell>
          <cell r="G7670">
            <v>0.1</v>
          </cell>
          <cell r="I7670">
            <v>2.331</v>
          </cell>
        </row>
        <row r="7671">
          <cell r="C7671">
            <v>17530</v>
          </cell>
          <cell r="D7671" t="str">
            <v>REBITE DE REPUXO EM ALUMÍNIO TIPO POP N. 415 ( DIÂMETRO 4 MM - COMPRIMENTO 15 MM)</v>
          </cell>
          <cell r="E7671" t="str">
            <v>Kg</v>
          </cell>
          <cell r="F7671">
            <v>108.1</v>
          </cell>
          <cell r="G7671">
            <v>0.03</v>
          </cell>
          <cell r="I7671">
            <v>3.2429999999999999</v>
          </cell>
        </row>
        <row r="7672">
          <cell r="C7672">
            <v>78801</v>
          </cell>
          <cell r="D7672" t="str">
            <v>CALHA EM CHAPA DE AÇO GALVANIZADO N.24 - DESENVOLV. 33CM</v>
          </cell>
          <cell r="E7672" t="str">
            <v>M</v>
          </cell>
          <cell r="F7672">
            <v>43.85</v>
          </cell>
          <cell r="G7672">
            <v>1.05</v>
          </cell>
          <cell r="I7672">
            <v>46.042499999999997</v>
          </cell>
        </row>
        <row r="7673">
          <cell r="C7673">
            <v>79656</v>
          </cell>
          <cell r="D7673" t="str">
            <v>SOLDA PREPARADA - 30/70</v>
          </cell>
          <cell r="E7673" t="str">
            <v>Kg</v>
          </cell>
          <cell r="F7673">
            <v>159.75</v>
          </cell>
          <cell r="G7673">
            <v>0.04</v>
          </cell>
          <cell r="I7673">
            <v>6.39</v>
          </cell>
        </row>
        <row r="7674">
          <cell r="A7674">
            <v>101102</v>
          </cell>
          <cell r="B7674" t="str">
            <v>CALHA EM CHAPA DE AÇO GALVANIZADO N.24 - DESENVOLVIMENTO 50CM</v>
          </cell>
          <cell r="H7674" t="str">
            <v>M</v>
          </cell>
          <cell r="J7674">
            <v>112.76</v>
          </cell>
        </row>
        <row r="7675">
          <cell r="C7675">
            <v>2035</v>
          </cell>
          <cell r="D7675" t="str">
            <v>ENCANADOR (SGSP)</v>
          </cell>
          <cell r="E7675" t="str">
            <v>H</v>
          </cell>
          <cell r="F7675">
            <v>24.15</v>
          </cell>
          <cell r="G7675">
            <v>0.55000000000000004</v>
          </cell>
          <cell r="I7675">
            <v>13.2857</v>
          </cell>
        </row>
        <row r="7676">
          <cell r="C7676">
            <v>2036</v>
          </cell>
          <cell r="D7676" t="str">
            <v>AJUDANTE DE ENCANADOR (SGSP)</v>
          </cell>
          <cell r="E7676" t="str">
            <v>H</v>
          </cell>
          <cell r="F7676">
            <v>19.559999999999999</v>
          </cell>
          <cell r="G7676">
            <v>0.55000000000000004</v>
          </cell>
          <cell r="I7676">
            <v>10.761799999999999</v>
          </cell>
        </row>
        <row r="7677">
          <cell r="C7677">
            <v>17525</v>
          </cell>
          <cell r="D7677" t="str">
            <v>PREGO 18 X 27 ZINCADO</v>
          </cell>
          <cell r="E7677" t="str">
            <v>Kg</v>
          </cell>
          <cell r="F7677">
            <v>23.31</v>
          </cell>
          <cell r="G7677">
            <v>0.15</v>
          </cell>
          <cell r="I7677">
            <v>3.4965000000000002</v>
          </cell>
        </row>
        <row r="7678">
          <cell r="C7678">
            <v>17530</v>
          </cell>
          <cell r="D7678" t="str">
            <v>REBITE DE REPUXO EM ALUMÍNIO TIPO POP N. 415 ( DIÂMETRO 4 MM - COMPRIMENTO 15 MM)</v>
          </cell>
          <cell r="E7678" t="str">
            <v>Kg</v>
          </cell>
          <cell r="F7678">
            <v>108.1</v>
          </cell>
          <cell r="G7678">
            <v>0.04</v>
          </cell>
          <cell r="I7678">
            <v>4.3239999999999998</v>
          </cell>
        </row>
        <row r="7679">
          <cell r="C7679">
            <v>78804</v>
          </cell>
          <cell r="D7679" t="str">
            <v>CALHA EM CHAPA DE AÇO GALVANIZADO N.24 - DESENVOLV. 50CM</v>
          </cell>
          <cell r="E7679" t="str">
            <v>M</v>
          </cell>
          <cell r="F7679">
            <v>66.39</v>
          </cell>
          <cell r="G7679">
            <v>1.05</v>
          </cell>
          <cell r="I7679">
            <v>69.709500000000006</v>
          </cell>
        </row>
        <row r="7680">
          <cell r="C7680">
            <v>79656</v>
          </cell>
          <cell r="D7680" t="str">
            <v>SOLDA PREPARADA - 30/70</v>
          </cell>
          <cell r="E7680" t="str">
            <v>Kg</v>
          </cell>
          <cell r="F7680">
            <v>159.75</v>
          </cell>
          <cell r="G7680">
            <v>7.0000000000000007E-2</v>
          </cell>
          <cell r="I7680">
            <v>11.182499999999999</v>
          </cell>
        </row>
        <row r="7681">
          <cell r="A7681">
            <v>101103</v>
          </cell>
          <cell r="B7681" t="str">
            <v>CALHA EM CHAPA DE AÇO GALVANIZADO N.24 - DESENVOLVIMENTO 100CM</v>
          </cell>
          <cell r="H7681" t="str">
            <v>M</v>
          </cell>
          <cell r="J7681">
            <v>214.97</v>
          </cell>
        </row>
        <row r="7682">
          <cell r="C7682">
            <v>2035</v>
          </cell>
          <cell r="D7682" t="str">
            <v>ENCANADOR (SGSP)</v>
          </cell>
          <cell r="E7682" t="str">
            <v>H</v>
          </cell>
          <cell r="F7682">
            <v>24.15</v>
          </cell>
          <cell r="G7682">
            <v>0.85</v>
          </cell>
          <cell r="I7682">
            <v>20.532399999999999</v>
          </cell>
        </row>
        <row r="7683">
          <cell r="C7683">
            <v>2036</v>
          </cell>
          <cell r="D7683" t="str">
            <v>AJUDANTE DE ENCANADOR (SGSP)</v>
          </cell>
          <cell r="E7683" t="str">
            <v>H</v>
          </cell>
          <cell r="F7683">
            <v>19.559999999999999</v>
          </cell>
          <cell r="G7683">
            <v>0.85</v>
          </cell>
          <cell r="I7683">
            <v>16.631900000000002</v>
          </cell>
        </row>
        <row r="7684">
          <cell r="C7684">
            <v>17525</v>
          </cell>
          <cell r="D7684" t="str">
            <v>PREGO 18 X 27 ZINCADO</v>
          </cell>
          <cell r="E7684" t="str">
            <v>Kg</v>
          </cell>
          <cell r="F7684">
            <v>23.31</v>
          </cell>
          <cell r="G7684">
            <v>0.3</v>
          </cell>
          <cell r="I7684">
            <v>6.9930000000000003</v>
          </cell>
        </row>
        <row r="7685">
          <cell r="C7685">
            <v>17530</v>
          </cell>
          <cell r="D7685" t="str">
            <v>REBITE DE REPUXO EM ALUMÍNIO TIPO POP N. 415 ( DIÂMETRO 4 MM - COMPRIMENTO 15 MM)</v>
          </cell>
          <cell r="E7685" t="str">
            <v>Kg</v>
          </cell>
          <cell r="F7685">
            <v>108.1</v>
          </cell>
          <cell r="G7685">
            <v>0.08</v>
          </cell>
          <cell r="I7685">
            <v>8.6479999999999997</v>
          </cell>
        </row>
        <row r="7686">
          <cell r="C7686">
            <v>78807</v>
          </cell>
          <cell r="D7686" t="str">
            <v>CALHA EM CHAPA DE AÇO GALVANIZADO N.24 - DESENVOLVIMENTO 100CM</v>
          </cell>
          <cell r="E7686" t="str">
            <v>M</v>
          </cell>
          <cell r="F7686">
            <v>133.13999999999999</v>
          </cell>
          <cell r="G7686">
            <v>1.05</v>
          </cell>
          <cell r="I7686">
            <v>139.797</v>
          </cell>
        </row>
        <row r="7687">
          <cell r="C7687">
            <v>79656</v>
          </cell>
          <cell r="D7687" t="str">
            <v>SOLDA PREPARADA - 30/70</v>
          </cell>
          <cell r="E7687" t="str">
            <v>Kg</v>
          </cell>
          <cell r="F7687">
            <v>159.75</v>
          </cell>
          <cell r="G7687">
            <v>0.14000000000000001</v>
          </cell>
          <cell r="I7687">
            <v>22.364999999999998</v>
          </cell>
        </row>
        <row r="7688">
          <cell r="A7688">
            <v>101104</v>
          </cell>
          <cell r="B7688" t="str">
            <v>CALHA EM ALUMÍNIO - ESP. 0,8MM - DESENVOLVIMENTO 50CM</v>
          </cell>
          <cell r="H7688" t="str">
            <v>M</v>
          </cell>
          <cell r="J7688">
            <v>153.6</v>
          </cell>
        </row>
        <row r="7689">
          <cell r="C7689">
            <v>2035</v>
          </cell>
          <cell r="D7689" t="str">
            <v>ENCANADOR (SGSP)</v>
          </cell>
          <cell r="E7689" t="str">
            <v>H</v>
          </cell>
          <cell r="F7689">
            <v>24.15</v>
          </cell>
          <cell r="G7689">
            <v>0.55000000000000004</v>
          </cell>
          <cell r="I7689">
            <v>13.2857</v>
          </cell>
        </row>
        <row r="7690">
          <cell r="C7690">
            <v>2036</v>
          </cell>
          <cell r="D7690" t="str">
            <v>AJUDANTE DE ENCANADOR (SGSP)</v>
          </cell>
          <cell r="E7690" t="str">
            <v>H</v>
          </cell>
          <cell r="F7690">
            <v>19.559999999999999</v>
          </cell>
          <cell r="G7690">
            <v>0.55000000000000004</v>
          </cell>
          <cell r="I7690">
            <v>10.761799999999999</v>
          </cell>
        </row>
        <row r="7691">
          <cell r="C7691">
            <v>78810</v>
          </cell>
          <cell r="D7691" t="str">
            <v>CALHA EM ALUMÍNIO - ESPESSURA 0,8MM - DESENVOLVIMENTO  50CM</v>
          </cell>
          <cell r="E7691" t="str">
            <v>M</v>
          </cell>
          <cell r="F7691">
            <v>103.64</v>
          </cell>
          <cell r="G7691">
            <v>1.25</v>
          </cell>
          <cell r="I7691">
            <v>129.55000000000001</v>
          </cell>
        </row>
        <row r="7692">
          <cell r="A7692">
            <v>101105</v>
          </cell>
          <cell r="B7692" t="str">
            <v>CALHA EM ALUMÍNIO - ESP. 0,8MM - DESENVOLVIMENTO 100CM</v>
          </cell>
          <cell r="H7692" t="str">
            <v>M</v>
          </cell>
          <cell r="J7692">
            <v>289.04000000000002</v>
          </cell>
        </row>
        <row r="7693">
          <cell r="C7693">
            <v>2035</v>
          </cell>
          <cell r="D7693" t="str">
            <v>ENCANADOR (SGSP)</v>
          </cell>
          <cell r="E7693" t="str">
            <v>H</v>
          </cell>
          <cell r="F7693">
            <v>24.15</v>
          </cell>
          <cell r="G7693">
            <v>0.85</v>
          </cell>
          <cell r="I7693">
            <v>20.532399999999999</v>
          </cell>
        </row>
        <row r="7694">
          <cell r="C7694">
            <v>2036</v>
          </cell>
          <cell r="D7694" t="str">
            <v>AJUDANTE DE ENCANADOR (SGSP)</v>
          </cell>
          <cell r="E7694" t="str">
            <v>H</v>
          </cell>
          <cell r="F7694">
            <v>19.559999999999999</v>
          </cell>
          <cell r="G7694">
            <v>0.85</v>
          </cell>
          <cell r="I7694">
            <v>16.631900000000002</v>
          </cell>
        </row>
        <row r="7695">
          <cell r="C7695">
            <v>78811</v>
          </cell>
          <cell r="D7695" t="str">
            <v>CALHA EM ALUMÍNIO - ESPESSURA 0,8MM - DESENVOLVIMENTO 100CM</v>
          </cell>
          <cell r="E7695" t="str">
            <v>M</v>
          </cell>
          <cell r="F7695">
            <v>201.5</v>
          </cell>
          <cell r="G7695">
            <v>1.25</v>
          </cell>
          <cell r="I7695">
            <v>251.875</v>
          </cell>
        </row>
        <row r="7696">
          <cell r="A7696">
            <v>101106</v>
          </cell>
          <cell r="B7696" t="str">
            <v>CALHA EM ALUMÍNIO ESP. 1,0MM - DESENVOLVIMENTO 50CM</v>
          </cell>
          <cell r="H7696" t="str">
            <v>M</v>
          </cell>
          <cell r="J7696">
            <v>168.59</v>
          </cell>
        </row>
        <row r="7697">
          <cell r="C7697">
            <v>2035</v>
          </cell>
          <cell r="D7697" t="str">
            <v>ENCANADOR (SGSP)</v>
          </cell>
          <cell r="E7697" t="str">
            <v>H</v>
          </cell>
          <cell r="F7697">
            <v>24.15</v>
          </cell>
          <cell r="G7697">
            <v>0.55000000000000004</v>
          </cell>
          <cell r="I7697">
            <v>13.2857</v>
          </cell>
        </row>
        <row r="7698">
          <cell r="C7698">
            <v>2036</v>
          </cell>
          <cell r="D7698" t="str">
            <v>AJUDANTE DE ENCANADOR (SGSP)</v>
          </cell>
          <cell r="E7698" t="str">
            <v>H</v>
          </cell>
          <cell r="F7698">
            <v>19.559999999999999</v>
          </cell>
          <cell r="G7698">
            <v>0.55000000000000004</v>
          </cell>
          <cell r="I7698">
            <v>10.761799999999999</v>
          </cell>
        </row>
        <row r="7699">
          <cell r="C7699">
            <v>78812</v>
          </cell>
          <cell r="D7699" t="str">
            <v>CALHA EM ALUMÍNIO - ESPESSURA 1,0MM - DESENVOLVIMENTO  50CM</v>
          </cell>
          <cell r="E7699" t="str">
            <v>M</v>
          </cell>
          <cell r="F7699">
            <v>115.63</v>
          </cell>
          <cell r="G7699">
            <v>1.25</v>
          </cell>
          <cell r="I7699">
            <v>144.53749999999999</v>
          </cell>
        </row>
        <row r="7700">
          <cell r="A7700">
            <v>101107</v>
          </cell>
          <cell r="B7700" t="str">
            <v>CALHA EM ALUMÍNIO ESP. 1,0MM - DESENVOLVIMENTO 100CM</v>
          </cell>
          <cell r="H7700" t="str">
            <v>M</v>
          </cell>
          <cell r="J7700">
            <v>335.23</v>
          </cell>
        </row>
        <row r="7701">
          <cell r="C7701">
            <v>2035</v>
          </cell>
          <cell r="D7701" t="str">
            <v>ENCANADOR (SGSP)</v>
          </cell>
          <cell r="E7701" t="str">
            <v>H</v>
          </cell>
          <cell r="F7701">
            <v>24.15</v>
          </cell>
          <cell r="G7701">
            <v>0.85</v>
          </cell>
          <cell r="I7701">
            <v>20.532399999999999</v>
          </cell>
        </row>
        <row r="7702">
          <cell r="C7702">
            <v>2036</v>
          </cell>
          <cell r="D7702" t="str">
            <v>AJUDANTE DE ENCANADOR (SGSP)</v>
          </cell>
          <cell r="E7702" t="str">
            <v>H</v>
          </cell>
          <cell r="F7702">
            <v>19.559999999999999</v>
          </cell>
          <cell r="G7702">
            <v>0.85</v>
          </cell>
          <cell r="I7702">
            <v>16.631900000000002</v>
          </cell>
        </row>
        <row r="7703">
          <cell r="C7703">
            <v>78813</v>
          </cell>
          <cell r="D7703" t="str">
            <v>CALHA EM ALUMÍNIO - ESPESSURA 1,0MM - DESENVOLVIMENTO 100CM</v>
          </cell>
          <cell r="E7703" t="str">
            <v>M</v>
          </cell>
          <cell r="F7703">
            <v>238.45</v>
          </cell>
          <cell r="G7703">
            <v>1.25</v>
          </cell>
          <cell r="I7703">
            <v>298.0625</v>
          </cell>
        </row>
        <row r="7704">
          <cell r="A7704">
            <v>101110</v>
          </cell>
          <cell r="B7704" t="str">
            <v>CALHA EM PVC COM 125 ≤ DIÂM. ≤ 150MM</v>
          </cell>
          <cell r="H7704" t="str">
            <v>M</v>
          </cell>
          <cell r="J7704">
            <v>100.9</v>
          </cell>
        </row>
        <row r="7705">
          <cell r="C7705">
            <v>2035</v>
          </cell>
          <cell r="D7705" t="str">
            <v>ENCANADOR (SGSP)</v>
          </cell>
          <cell r="E7705" t="str">
            <v>H</v>
          </cell>
          <cell r="F7705">
            <v>24.15</v>
          </cell>
          <cell r="G7705">
            <v>0.55000000000000004</v>
          </cell>
          <cell r="I7705">
            <v>13.2857</v>
          </cell>
        </row>
        <row r="7706">
          <cell r="C7706">
            <v>2036</v>
          </cell>
          <cell r="D7706" t="str">
            <v>AJUDANTE DE ENCANADOR (SGSP)</v>
          </cell>
          <cell r="E7706" t="str">
            <v>H</v>
          </cell>
          <cell r="F7706">
            <v>19.559999999999999</v>
          </cell>
          <cell r="G7706">
            <v>0.55000000000000004</v>
          </cell>
          <cell r="I7706">
            <v>10.761799999999999</v>
          </cell>
        </row>
        <row r="7707">
          <cell r="C7707">
            <v>78814</v>
          </cell>
          <cell r="D7707" t="str">
            <v>CALHA EM PVC - 125&lt;=DIAM&lt;=170 MM</v>
          </cell>
          <cell r="E7707" t="str">
            <v>M</v>
          </cell>
          <cell r="F7707">
            <v>61.48</v>
          </cell>
          <cell r="G7707">
            <v>1.25</v>
          </cell>
          <cell r="I7707">
            <v>76.849999999999994</v>
          </cell>
        </row>
        <row r="7708">
          <cell r="A7708">
            <v>101130</v>
          </cell>
          <cell r="B7708" t="str">
            <v>RUFO EM CHAPA DE AÇO GALVANIZADO N.24 - DESENVOLVIMENTO 16CM</v>
          </cell>
          <cell r="H7708" t="str">
            <v>M</v>
          </cell>
          <cell r="J7708">
            <v>40.5</v>
          </cell>
        </row>
        <row r="7709">
          <cell r="C7709">
            <v>2035</v>
          </cell>
          <cell r="D7709" t="str">
            <v>ENCANADOR (SGSP)</v>
          </cell>
          <cell r="E7709" t="str">
            <v>H</v>
          </cell>
          <cell r="F7709">
            <v>24.15</v>
          </cell>
          <cell r="G7709">
            <v>0.2</v>
          </cell>
          <cell r="I7709">
            <v>4.8311000000000002</v>
          </cell>
        </row>
        <row r="7710">
          <cell r="C7710">
            <v>2036</v>
          </cell>
          <cell r="D7710" t="str">
            <v>AJUDANTE DE ENCANADOR (SGSP)</v>
          </cell>
          <cell r="E7710" t="str">
            <v>H</v>
          </cell>
          <cell r="F7710">
            <v>19.559999999999999</v>
          </cell>
          <cell r="G7710">
            <v>0.2</v>
          </cell>
          <cell r="I7710">
            <v>3.9134000000000002</v>
          </cell>
        </row>
        <row r="7711">
          <cell r="C7711">
            <v>17525</v>
          </cell>
          <cell r="D7711" t="str">
            <v>PREGO 18 X 27 ZINCADO</v>
          </cell>
          <cell r="E7711" t="str">
            <v>Kg</v>
          </cell>
          <cell r="F7711">
            <v>23.31</v>
          </cell>
          <cell r="G7711">
            <v>0.1</v>
          </cell>
          <cell r="I7711">
            <v>2.331</v>
          </cell>
        </row>
        <row r="7712">
          <cell r="C7712">
            <v>78871</v>
          </cell>
          <cell r="D7712" t="str">
            <v>RUFO EM CHAPA DE AÇO GALVANIZADO N.24 - CORTE 16CM</v>
          </cell>
          <cell r="E7712" t="str">
            <v>M</v>
          </cell>
          <cell r="F7712">
            <v>28.02</v>
          </cell>
          <cell r="G7712">
            <v>1.05</v>
          </cell>
          <cell r="I7712">
            <v>29.420999999999999</v>
          </cell>
        </row>
        <row r="7713">
          <cell r="A7713">
            <v>101131</v>
          </cell>
          <cell r="B7713" t="str">
            <v>RUFO EM CHAPA DE AÇO GALVANIZADO N.24 - DESENVOLVIMENTO 25CM</v>
          </cell>
          <cell r="H7713" t="str">
            <v>M</v>
          </cell>
          <cell r="J7713">
            <v>51.49</v>
          </cell>
        </row>
        <row r="7714">
          <cell r="C7714">
            <v>2035</v>
          </cell>
          <cell r="D7714" t="str">
            <v>ENCANADOR (SGSP)</v>
          </cell>
          <cell r="E7714" t="str">
            <v>H</v>
          </cell>
          <cell r="F7714">
            <v>24.15</v>
          </cell>
          <cell r="G7714">
            <v>0.25</v>
          </cell>
          <cell r="I7714">
            <v>6.0388999999999999</v>
          </cell>
        </row>
        <row r="7715">
          <cell r="C7715">
            <v>2036</v>
          </cell>
          <cell r="D7715" t="str">
            <v>AJUDANTE DE ENCANADOR (SGSP)</v>
          </cell>
          <cell r="E7715" t="str">
            <v>H</v>
          </cell>
          <cell r="F7715">
            <v>19.559999999999999</v>
          </cell>
          <cell r="G7715">
            <v>0.25</v>
          </cell>
          <cell r="I7715">
            <v>4.8917000000000002</v>
          </cell>
        </row>
        <row r="7716">
          <cell r="C7716">
            <v>17525</v>
          </cell>
          <cell r="D7716" t="str">
            <v>PREGO 18 X 27 ZINCADO</v>
          </cell>
          <cell r="E7716" t="str">
            <v>Kg</v>
          </cell>
          <cell r="F7716">
            <v>23.31</v>
          </cell>
          <cell r="G7716">
            <v>0.1</v>
          </cell>
          <cell r="I7716">
            <v>2.331</v>
          </cell>
        </row>
        <row r="7717">
          <cell r="C7717">
            <v>78873</v>
          </cell>
          <cell r="D7717" t="str">
            <v>RUFO EM CHAPA DE AÇO GALVANIZADO N.24 - CORTE 25CM</v>
          </cell>
          <cell r="E7717" t="str">
            <v>M</v>
          </cell>
          <cell r="F7717">
            <v>36.409999999999997</v>
          </cell>
          <cell r="G7717">
            <v>1.05</v>
          </cell>
          <cell r="I7717">
            <v>38.230499999999999</v>
          </cell>
        </row>
        <row r="7718">
          <cell r="A7718">
            <v>101132</v>
          </cell>
          <cell r="B7718" t="str">
            <v>RUFO EM CHAPA DE AÇO GALVANIZADO N.24 - DESENVOLVIMENTO 33CM</v>
          </cell>
          <cell r="H7718" t="str">
            <v>M</v>
          </cell>
          <cell r="J7718">
            <v>67.13</v>
          </cell>
        </row>
        <row r="7719">
          <cell r="C7719">
            <v>2035</v>
          </cell>
          <cell r="D7719" t="str">
            <v>ENCANADOR (SGSP)</v>
          </cell>
          <cell r="E7719" t="str">
            <v>H</v>
          </cell>
          <cell r="F7719">
            <v>24.15</v>
          </cell>
          <cell r="G7719">
            <v>0.35</v>
          </cell>
          <cell r="I7719">
            <v>8.4544999999999995</v>
          </cell>
        </row>
        <row r="7720">
          <cell r="C7720">
            <v>2036</v>
          </cell>
          <cell r="D7720" t="str">
            <v>AJUDANTE DE ENCANADOR (SGSP)</v>
          </cell>
          <cell r="E7720" t="str">
            <v>H</v>
          </cell>
          <cell r="F7720">
            <v>19.559999999999999</v>
          </cell>
          <cell r="G7720">
            <v>0.35</v>
          </cell>
          <cell r="I7720">
            <v>6.8483999999999998</v>
          </cell>
        </row>
        <row r="7721">
          <cell r="C7721">
            <v>17525</v>
          </cell>
          <cell r="D7721" t="str">
            <v>PREGO 18 X 27 ZINCADO</v>
          </cell>
          <cell r="E7721" t="str">
            <v>Kg</v>
          </cell>
          <cell r="F7721">
            <v>23.31</v>
          </cell>
          <cell r="G7721">
            <v>0.1</v>
          </cell>
          <cell r="I7721">
            <v>2.331</v>
          </cell>
        </row>
        <row r="7722">
          <cell r="C7722">
            <v>78875</v>
          </cell>
          <cell r="D7722" t="str">
            <v>RUFO EM CHAPA DE AÇO GALVANIZADO N.24 - CORTE 33CM</v>
          </cell>
          <cell r="E7722" t="str">
            <v>M</v>
          </cell>
          <cell r="F7722">
            <v>47.14</v>
          </cell>
          <cell r="G7722">
            <v>1.05</v>
          </cell>
          <cell r="I7722">
            <v>49.497</v>
          </cell>
        </row>
        <row r="7723">
          <cell r="A7723">
            <v>101133</v>
          </cell>
          <cell r="B7723" t="str">
            <v>RUFO EM CHAPA DE AÇO GALVANIZADO N.24 - DESENVOLVIMENTO 50CM</v>
          </cell>
          <cell r="H7723" t="str">
            <v>M</v>
          </cell>
          <cell r="J7723">
            <v>109.73</v>
          </cell>
        </row>
        <row r="7724">
          <cell r="C7724">
            <v>2035</v>
          </cell>
          <cell r="D7724" t="str">
            <v>ENCANADOR (SGSP)</v>
          </cell>
          <cell r="E7724" t="str">
            <v>H</v>
          </cell>
          <cell r="F7724">
            <v>24.15</v>
          </cell>
          <cell r="G7724">
            <v>0.55000000000000004</v>
          </cell>
          <cell r="I7724">
            <v>13.2857</v>
          </cell>
        </row>
        <row r="7725">
          <cell r="C7725">
            <v>2036</v>
          </cell>
          <cell r="D7725" t="str">
            <v>AJUDANTE DE ENCANADOR (SGSP)</v>
          </cell>
          <cell r="E7725" t="str">
            <v>H</v>
          </cell>
          <cell r="F7725">
            <v>19.559999999999999</v>
          </cell>
          <cell r="G7725">
            <v>0.55000000000000004</v>
          </cell>
          <cell r="I7725">
            <v>10.761799999999999</v>
          </cell>
        </row>
        <row r="7726">
          <cell r="C7726">
            <v>17525</v>
          </cell>
          <cell r="D7726" t="str">
            <v>PREGO 18 X 27 ZINCADO</v>
          </cell>
          <cell r="E7726" t="str">
            <v>Kg</v>
          </cell>
          <cell r="F7726">
            <v>23.31</v>
          </cell>
          <cell r="G7726">
            <v>0.1</v>
          </cell>
          <cell r="I7726">
            <v>2.331</v>
          </cell>
        </row>
        <row r="7727">
          <cell r="C7727">
            <v>78877</v>
          </cell>
          <cell r="D7727" t="str">
            <v>RUFO EM CHAPA DE AÇO GALVANIZADO N.24 - CORTE 50CM</v>
          </cell>
          <cell r="E7727" t="str">
            <v>M</v>
          </cell>
          <cell r="F7727">
            <v>79.38</v>
          </cell>
          <cell r="G7727">
            <v>1.05</v>
          </cell>
          <cell r="I7727">
            <v>83.349000000000004</v>
          </cell>
        </row>
        <row r="7728">
          <cell r="A7728">
            <v>101134</v>
          </cell>
          <cell r="B7728" t="str">
            <v>RUFO EM CHAPA DE AÇO GALVANIZADO N.24 - DESENVOLVIMENTO 100CM</v>
          </cell>
          <cell r="H7728" t="str">
            <v>M</v>
          </cell>
          <cell r="J7728">
            <v>194.72</v>
          </cell>
        </row>
        <row r="7729">
          <cell r="C7729">
            <v>2035</v>
          </cell>
          <cell r="D7729" t="str">
            <v>ENCANADOR (SGSP)</v>
          </cell>
          <cell r="E7729" t="str">
            <v>H</v>
          </cell>
          <cell r="F7729">
            <v>24.15</v>
          </cell>
          <cell r="G7729">
            <v>0.85</v>
          </cell>
          <cell r="I7729">
            <v>20.532399999999999</v>
          </cell>
        </row>
        <row r="7730">
          <cell r="C7730">
            <v>2036</v>
          </cell>
          <cell r="D7730" t="str">
            <v>AJUDANTE DE ENCANADOR (SGSP)</v>
          </cell>
          <cell r="E7730" t="str">
            <v>H</v>
          </cell>
          <cell r="F7730">
            <v>19.559999999999999</v>
          </cell>
          <cell r="G7730">
            <v>0.85</v>
          </cell>
          <cell r="I7730">
            <v>16.631900000000002</v>
          </cell>
        </row>
        <row r="7731">
          <cell r="C7731">
            <v>17525</v>
          </cell>
          <cell r="D7731" t="str">
            <v>PREGO 18 X 27 ZINCADO</v>
          </cell>
          <cell r="E7731" t="str">
            <v>Kg</v>
          </cell>
          <cell r="F7731">
            <v>23.31</v>
          </cell>
          <cell r="G7731">
            <v>0.2</v>
          </cell>
          <cell r="I7731">
            <v>4.6619999999999999</v>
          </cell>
        </row>
        <row r="7732">
          <cell r="C7732">
            <v>78878</v>
          </cell>
          <cell r="D7732" t="str">
            <v>RUFO EM CHAPA DE AÇO GALVANIZADO N.24 - CORTE 100CM</v>
          </cell>
          <cell r="E7732" t="str">
            <v>M</v>
          </cell>
          <cell r="F7732">
            <v>145.61000000000001</v>
          </cell>
          <cell r="G7732">
            <v>1.05</v>
          </cell>
          <cell r="I7732">
            <v>152.8905</v>
          </cell>
        </row>
        <row r="7733">
          <cell r="A7733">
            <v>101135</v>
          </cell>
          <cell r="B7733" t="str">
            <v>RUFO EM CHAPA DE AÇO GALVANIZADO N.24 - DESENVOLVIMENTO 130CM</v>
          </cell>
          <cell r="H7733" t="str">
            <v>M</v>
          </cell>
          <cell r="J7733">
            <v>247.81</v>
          </cell>
        </row>
        <row r="7734">
          <cell r="C7734">
            <v>2035</v>
          </cell>
          <cell r="D7734" t="str">
            <v>ENCANADOR (SGSP)</v>
          </cell>
          <cell r="E7734" t="str">
            <v>H</v>
          </cell>
          <cell r="F7734">
            <v>24.15</v>
          </cell>
          <cell r="G7734">
            <v>1</v>
          </cell>
          <cell r="I7734">
            <v>24.155799999999999</v>
          </cell>
        </row>
        <row r="7735">
          <cell r="C7735">
            <v>2036</v>
          </cell>
          <cell r="D7735" t="str">
            <v>AJUDANTE DE ENCANADOR (SGSP)</v>
          </cell>
          <cell r="E7735" t="str">
            <v>H</v>
          </cell>
          <cell r="F7735">
            <v>19.559999999999999</v>
          </cell>
          <cell r="G7735">
            <v>1</v>
          </cell>
          <cell r="I7735">
            <v>19.567</v>
          </cell>
        </row>
        <row r="7736">
          <cell r="C7736">
            <v>17525</v>
          </cell>
          <cell r="D7736" t="str">
            <v>PREGO 18 X 27 ZINCADO</v>
          </cell>
          <cell r="E7736" t="str">
            <v>Kg</v>
          </cell>
          <cell r="F7736">
            <v>23.31</v>
          </cell>
          <cell r="G7736">
            <v>0.23</v>
          </cell>
          <cell r="I7736">
            <v>5.3613</v>
          </cell>
        </row>
        <row r="7737">
          <cell r="C7737">
            <v>78879</v>
          </cell>
          <cell r="D7737" t="str">
            <v>RUFO EM CHAPA DE AÇO GALVANIZADO N.24 - CORTE 130 CM</v>
          </cell>
          <cell r="E7737" t="str">
            <v>M</v>
          </cell>
          <cell r="F7737">
            <v>189.26</v>
          </cell>
          <cell r="G7737">
            <v>1.05</v>
          </cell>
          <cell r="I7737">
            <v>198.72300000000001</v>
          </cell>
        </row>
        <row r="7738">
          <cell r="A7738">
            <v>101136</v>
          </cell>
          <cell r="B7738" t="str">
            <v>RUFO EM CHAPA DE AÇO GALVANIZADO N.24 - DESENVOLVIMENTO 140 CM</v>
          </cell>
          <cell r="H7738" t="str">
            <v>M</v>
          </cell>
          <cell r="J7738">
            <v>253.6</v>
          </cell>
        </row>
        <row r="7739">
          <cell r="C7739">
            <v>2035</v>
          </cell>
          <cell r="D7739" t="str">
            <v>ENCANADOR (SGSP)</v>
          </cell>
          <cell r="E7739" t="str">
            <v>H</v>
          </cell>
          <cell r="F7739">
            <v>24.15</v>
          </cell>
          <cell r="G7739">
            <v>1</v>
          </cell>
          <cell r="I7739">
            <v>24.155799999999999</v>
          </cell>
        </row>
        <row r="7740">
          <cell r="C7740">
            <v>2036</v>
          </cell>
          <cell r="D7740" t="str">
            <v>AJUDANTE DE ENCANADOR (SGSP)</v>
          </cell>
          <cell r="E7740" t="str">
            <v>H</v>
          </cell>
          <cell r="F7740">
            <v>19.559999999999999</v>
          </cell>
          <cell r="G7740">
            <v>1</v>
          </cell>
          <cell r="I7740">
            <v>19.567</v>
          </cell>
        </row>
        <row r="7741">
          <cell r="C7741">
            <v>17525</v>
          </cell>
          <cell r="D7741" t="str">
            <v>PREGO 18 X 27 ZINCADO</v>
          </cell>
          <cell r="E7741" t="str">
            <v>Kg</v>
          </cell>
          <cell r="F7741">
            <v>23.31</v>
          </cell>
          <cell r="G7741">
            <v>0.23</v>
          </cell>
          <cell r="I7741">
            <v>5.3613</v>
          </cell>
        </row>
        <row r="7742">
          <cell r="C7742">
            <v>78880</v>
          </cell>
          <cell r="D7742" t="str">
            <v>RUFO EM CHAPA DE AÇO GALVANIZADO N.24 - CORTE 140CM</v>
          </cell>
          <cell r="E7742" t="str">
            <v>M</v>
          </cell>
          <cell r="F7742">
            <v>194.78</v>
          </cell>
          <cell r="G7742">
            <v>1.05</v>
          </cell>
          <cell r="I7742">
            <v>204.51900000000001</v>
          </cell>
        </row>
        <row r="7743">
          <cell r="A7743">
            <v>101170</v>
          </cell>
          <cell r="B7743" t="str">
            <v>CANALETA DE CONCRETO, TIPO GUIA E SARJETA - SECÇÃO 15X40CM</v>
          </cell>
          <cell r="H7743" t="str">
            <v>M</v>
          </cell>
          <cell r="J7743">
            <v>92.91</v>
          </cell>
        </row>
        <row r="7744">
          <cell r="C7744">
            <v>2013</v>
          </cell>
          <cell r="D7744" t="str">
            <v>CARPINTEIRO (SGSP)</v>
          </cell>
          <cell r="E7744" t="str">
            <v>H</v>
          </cell>
          <cell r="F7744">
            <v>24.1</v>
          </cell>
          <cell r="G7744">
            <v>0.3</v>
          </cell>
          <cell r="I7744">
            <v>7.2312000000000003</v>
          </cell>
        </row>
        <row r="7745">
          <cell r="C7745">
            <v>2014</v>
          </cell>
          <cell r="D7745" t="str">
            <v>AJUDANTE DE CARPINTEIRO (SGSP)</v>
          </cell>
          <cell r="E7745" t="str">
            <v>H</v>
          </cell>
          <cell r="F7745">
            <v>19.559999999999999</v>
          </cell>
          <cell r="G7745">
            <v>0.3</v>
          </cell>
          <cell r="I7745">
            <v>5.8700999999999999</v>
          </cell>
        </row>
        <row r="7746">
          <cell r="C7746">
            <v>2020</v>
          </cell>
          <cell r="D7746" t="str">
            <v>PEDREIRO (SGSP)</v>
          </cell>
          <cell r="E7746" t="str">
            <v>H</v>
          </cell>
          <cell r="F7746">
            <v>24.28</v>
          </cell>
          <cell r="G7746">
            <v>0.9</v>
          </cell>
          <cell r="I7746">
            <v>21.856200000000001</v>
          </cell>
        </row>
        <row r="7747">
          <cell r="C7747">
            <v>2099</v>
          </cell>
          <cell r="D7747" t="str">
            <v>SERVENTE (SGSP)</v>
          </cell>
          <cell r="E7747" t="str">
            <v>H</v>
          </cell>
          <cell r="F7747">
            <v>19.59</v>
          </cell>
          <cell r="G7747">
            <v>1.5</v>
          </cell>
          <cell r="I7747">
            <v>29.389199999999999</v>
          </cell>
        </row>
        <row r="7748">
          <cell r="C7748">
            <v>10612</v>
          </cell>
          <cell r="D7748" t="str">
            <v>CONCRETO FCK=20MPA C/ BRITA 2</v>
          </cell>
          <cell r="E7748" t="str">
            <v>M3</v>
          </cell>
          <cell r="F7748">
            <v>363.18</v>
          </cell>
          <cell r="G7748">
            <v>0.06</v>
          </cell>
          <cell r="I7748">
            <v>21.790600000000001</v>
          </cell>
        </row>
        <row r="7749">
          <cell r="C7749">
            <v>11044</v>
          </cell>
          <cell r="D7749" t="str">
            <v>PINUS - RIPA DE 1/2" X 3" - BRUTA</v>
          </cell>
          <cell r="E7749" t="str">
            <v>M</v>
          </cell>
          <cell r="F7749">
            <v>1.74</v>
          </cell>
          <cell r="G7749">
            <v>0.3</v>
          </cell>
          <cell r="I7749">
            <v>0.52200000000000002</v>
          </cell>
        </row>
        <row r="7750">
          <cell r="C7750">
            <v>11070</v>
          </cell>
          <cell r="D7750" t="str">
            <v>PINUS - TÁBUA DE 1" X 12" - BRUTA</v>
          </cell>
          <cell r="E7750" t="str">
            <v>M</v>
          </cell>
          <cell r="F7750">
            <v>12.51</v>
          </cell>
          <cell r="G7750">
            <v>0.5</v>
          </cell>
          <cell r="I7750">
            <v>6.2549999999999999</v>
          </cell>
        </row>
        <row r="7751">
          <cell r="A7751">
            <v>101171</v>
          </cell>
          <cell r="B7751" t="str">
            <v>CANALETA DE CONCRETO, TIPO GUIA E SARJETA - SECÇÃO 15X50CM</v>
          </cell>
          <cell r="H7751" t="str">
            <v>M</v>
          </cell>
          <cell r="J7751">
            <v>102.75</v>
          </cell>
        </row>
        <row r="7752">
          <cell r="C7752">
            <v>2013</v>
          </cell>
          <cell r="D7752" t="str">
            <v>CARPINTEIRO (SGSP)</v>
          </cell>
          <cell r="E7752" t="str">
            <v>H</v>
          </cell>
          <cell r="F7752">
            <v>24.1</v>
          </cell>
          <cell r="G7752">
            <v>0.3</v>
          </cell>
          <cell r="I7752">
            <v>7.2312000000000003</v>
          </cell>
        </row>
        <row r="7753">
          <cell r="C7753">
            <v>2014</v>
          </cell>
          <cell r="D7753" t="str">
            <v>AJUDANTE DE CARPINTEIRO (SGSP)</v>
          </cell>
          <cell r="E7753" t="str">
            <v>H</v>
          </cell>
          <cell r="F7753">
            <v>19.559999999999999</v>
          </cell>
          <cell r="G7753">
            <v>0.3</v>
          </cell>
          <cell r="I7753">
            <v>5.8700999999999999</v>
          </cell>
        </row>
        <row r="7754">
          <cell r="C7754">
            <v>2020</v>
          </cell>
          <cell r="D7754" t="str">
            <v>PEDREIRO (SGSP)</v>
          </cell>
          <cell r="E7754" t="str">
            <v>H</v>
          </cell>
          <cell r="F7754">
            <v>24.28</v>
          </cell>
          <cell r="G7754">
            <v>1</v>
          </cell>
          <cell r="I7754">
            <v>24.284700000000001</v>
          </cell>
        </row>
        <row r="7755">
          <cell r="C7755">
            <v>2099</v>
          </cell>
          <cell r="D7755" t="str">
            <v>SERVENTE (SGSP)</v>
          </cell>
          <cell r="E7755" t="str">
            <v>H</v>
          </cell>
          <cell r="F7755">
            <v>19.59</v>
          </cell>
          <cell r="G7755">
            <v>1.6</v>
          </cell>
          <cell r="I7755">
            <v>31.348400000000002</v>
          </cell>
        </row>
        <row r="7756">
          <cell r="C7756">
            <v>10612</v>
          </cell>
          <cell r="D7756" t="str">
            <v>CONCRETO FCK=20MPA C/ BRITA 2</v>
          </cell>
          <cell r="E7756" t="str">
            <v>M3</v>
          </cell>
          <cell r="F7756">
            <v>363.18</v>
          </cell>
          <cell r="G7756">
            <v>7.4999999999999997E-2</v>
          </cell>
          <cell r="I7756">
            <v>27.238299999999999</v>
          </cell>
        </row>
        <row r="7757">
          <cell r="C7757">
            <v>11044</v>
          </cell>
          <cell r="D7757" t="str">
            <v>PINUS - RIPA DE 1/2" X 3" - BRUTA</v>
          </cell>
          <cell r="E7757" t="str">
            <v>M</v>
          </cell>
          <cell r="F7757">
            <v>1.74</v>
          </cell>
          <cell r="G7757">
            <v>0.3</v>
          </cell>
          <cell r="I7757">
            <v>0.52200000000000002</v>
          </cell>
        </row>
        <row r="7758">
          <cell r="C7758">
            <v>11070</v>
          </cell>
          <cell r="D7758" t="str">
            <v>PINUS - TÁBUA DE 1" X 12" - BRUTA</v>
          </cell>
          <cell r="E7758" t="str">
            <v>M</v>
          </cell>
          <cell r="F7758">
            <v>12.51</v>
          </cell>
          <cell r="G7758">
            <v>0.5</v>
          </cell>
          <cell r="I7758">
            <v>6.2549999999999999</v>
          </cell>
        </row>
        <row r="7759">
          <cell r="A7759">
            <v>101172</v>
          </cell>
          <cell r="B7759" t="str">
            <v>HC.01 - CANALETA DE CONCRETO DE A.P.P/TAMPA/GRELHA DE CONCRETO OU FERRO L=30CM</v>
          </cell>
          <cell r="H7759" t="str">
            <v>M</v>
          </cell>
          <cell r="J7759">
            <v>97.05</v>
          </cell>
        </row>
        <row r="7760">
          <cell r="C7760">
            <v>2013</v>
          </cell>
          <cell r="D7760" t="str">
            <v>CARPINTEIRO (SGSP)</v>
          </cell>
          <cell r="E7760" t="str">
            <v>H</v>
          </cell>
          <cell r="F7760">
            <v>24.1</v>
          </cell>
          <cell r="G7760">
            <v>0.55000000000000004</v>
          </cell>
          <cell r="I7760">
            <v>13.257300000000001</v>
          </cell>
        </row>
        <row r="7761">
          <cell r="C7761">
            <v>2014</v>
          </cell>
          <cell r="D7761" t="str">
            <v>AJUDANTE DE CARPINTEIRO (SGSP)</v>
          </cell>
          <cell r="E7761" t="str">
            <v>H</v>
          </cell>
          <cell r="F7761">
            <v>19.559999999999999</v>
          </cell>
          <cell r="G7761">
            <v>0.55000000000000004</v>
          </cell>
          <cell r="I7761">
            <v>10.761799999999999</v>
          </cell>
        </row>
        <row r="7762">
          <cell r="C7762">
            <v>2020</v>
          </cell>
          <cell r="D7762" t="str">
            <v>PEDREIRO (SGSP)</v>
          </cell>
          <cell r="E7762" t="str">
            <v>H</v>
          </cell>
          <cell r="F7762">
            <v>24.28</v>
          </cell>
          <cell r="G7762">
            <v>0.17</v>
          </cell>
          <cell r="I7762">
            <v>4.1284000000000001</v>
          </cell>
        </row>
        <row r="7763">
          <cell r="C7763">
            <v>2099</v>
          </cell>
          <cell r="D7763" t="str">
            <v>SERVENTE (SGSP)</v>
          </cell>
          <cell r="E7763" t="str">
            <v>H</v>
          </cell>
          <cell r="F7763">
            <v>19.59</v>
          </cell>
          <cell r="G7763">
            <v>1.5</v>
          </cell>
          <cell r="I7763">
            <v>29.389199999999999</v>
          </cell>
        </row>
        <row r="7764">
          <cell r="C7764">
            <v>10612</v>
          </cell>
          <cell r="D7764" t="str">
            <v>CONCRETO FCK=20MPA C/ BRITA 2</v>
          </cell>
          <cell r="E7764" t="str">
            <v>M3</v>
          </cell>
          <cell r="F7764">
            <v>363.18</v>
          </cell>
          <cell r="G7764">
            <v>6.6000000000000003E-2</v>
          </cell>
          <cell r="I7764">
            <v>23.9697</v>
          </cell>
        </row>
        <row r="7765">
          <cell r="C7765">
            <v>11066</v>
          </cell>
          <cell r="D7765" t="str">
            <v>PINUS - SARRAFO DE 1" X 4" - BRUTO</v>
          </cell>
          <cell r="E7765" t="str">
            <v>M</v>
          </cell>
          <cell r="F7765">
            <v>3.45</v>
          </cell>
          <cell r="G7765">
            <v>1</v>
          </cell>
          <cell r="I7765">
            <v>3.45</v>
          </cell>
        </row>
        <row r="7766">
          <cell r="C7766">
            <v>11070</v>
          </cell>
          <cell r="D7766" t="str">
            <v>PINUS - TÁBUA DE 1" X 12" - BRUTA</v>
          </cell>
          <cell r="E7766" t="str">
            <v>M</v>
          </cell>
          <cell r="F7766">
            <v>12.51</v>
          </cell>
          <cell r="G7766">
            <v>0.83333000000000002</v>
          </cell>
          <cell r="I7766">
            <v>10.424899999999999</v>
          </cell>
        </row>
        <row r="7767">
          <cell r="C7767">
            <v>17515</v>
          </cell>
          <cell r="D7767" t="str">
            <v>PREGO 18 X 27 COMUM - POLIDO</v>
          </cell>
          <cell r="E7767" t="str">
            <v>Kg</v>
          </cell>
          <cell r="F7767">
            <v>16.64</v>
          </cell>
          <cell r="G7767">
            <v>0.1</v>
          </cell>
          <cell r="I7767">
            <v>1.6639999999999999</v>
          </cell>
        </row>
        <row r="7768">
          <cell r="A7768">
            <v>101173</v>
          </cell>
          <cell r="B7768" t="str">
            <v>HC.02 - CANALETA DE CONCRETO DE A.P.P/TAMPA/GRELHA DE CONCRETO OU FERRO L=40CM</v>
          </cell>
          <cell r="H7768" t="str">
            <v>M</v>
          </cell>
          <cell r="J7768">
            <v>104.78</v>
          </cell>
        </row>
        <row r="7769">
          <cell r="C7769">
            <v>2013</v>
          </cell>
          <cell r="D7769" t="str">
            <v>CARPINTEIRO (SGSP)</v>
          </cell>
          <cell r="E7769" t="str">
            <v>H</v>
          </cell>
          <cell r="F7769">
            <v>24.1</v>
          </cell>
          <cell r="G7769">
            <v>0.55000000000000004</v>
          </cell>
          <cell r="I7769">
            <v>13.257300000000001</v>
          </cell>
        </row>
        <row r="7770">
          <cell r="C7770">
            <v>2014</v>
          </cell>
          <cell r="D7770" t="str">
            <v>AJUDANTE DE CARPINTEIRO (SGSP)</v>
          </cell>
          <cell r="E7770" t="str">
            <v>H</v>
          </cell>
          <cell r="F7770">
            <v>19.559999999999999</v>
          </cell>
          <cell r="G7770">
            <v>0.55000000000000004</v>
          </cell>
          <cell r="I7770">
            <v>10.761799999999999</v>
          </cell>
        </row>
        <row r="7771">
          <cell r="C7771">
            <v>2020</v>
          </cell>
          <cell r="D7771" t="str">
            <v>PEDREIRO (SGSP)</v>
          </cell>
          <cell r="E7771" t="str">
            <v>H</v>
          </cell>
          <cell r="F7771">
            <v>24.28</v>
          </cell>
          <cell r="G7771">
            <v>0.19</v>
          </cell>
          <cell r="I7771">
            <v>4.6140999999999996</v>
          </cell>
        </row>
        <row r="7772">
          <cell r="C7772">
            <v>2099</v>
          </cell>
          <cell r="D7772" t="str">
            <v>SERVENTE (SGSP)</v>
          </cell>
          <cell r="E7772" t="str">
            <v>H</v>
          </cell>
          <cell r="F7772">
            <v>19.59</v>
          </cell>
          <cell r="G7772">
            <v>1.74</v>
          </cell>
          <cell r="I7772">
            <v>34.0914</v>
          </cell>
        </row>
        <row r="7773">
          <cell r="C7773">
            <v>10612</v>
          </cell>
          <cell r="D7773" t="str">
            <v>CONCRETO FCK=20MPA C/ BRITA 2</v>
          </cell>
          <cell r="E7773" t="str">
            <v>M3</v>
          </cell>
          <cell r="F7773">
            <v>363.18</v>
          </cell>
          <cell r="G7773">
            <v>7.2999999999999995E-2</v>
          </cell>
          <cell r="I7773">
            <v>26.512</v>
          </cell>
        </row>
        <row r="7774">
          <cell r="C7774">
            <v>11066</v>
          </cell>
          <cell r="D7774" t="str">
            <v>PINUS - SARRAFO DE 1" X 4" - BRUTO</v>
          </cell>
          <cell r="E7774" t="str">
            <v>M</v>
          </cell>
          <cell r="F7774">
            <v>3.45</v>
          </cell>
          <cell r="G7774">
            <v>1</v>
          </cell>
          <cell r="I7774">
            <v>3.45</v>
          </cell>
        </row>
        <row r="7775">
          <cell r="C7775">
            <v>11070</v>
          </cell>
          <cell r="D7775" t="str">
            <v>PINUS - TÁBUA DE 1" X 12" - BRUTA</v>
          </cell>
          <cell r="E7775" t="str">
            <v>M</v>
          </cell>
          <cell r="F7775">
            <v>12.51</v>
          </cell>
          <cell r="G7775">
            <v>0.83333000000000002</v>
          </cell>
          <cell r="I7775">
            <v>10.424899999999999</v>
          </cell>
        </row>
        <row r="7776">
          <cell r="C7776">
            <v>17515</v>
          </cell>
          <cell r="D7776" t="str">
            <v>PREGO 18 X 27 COMUM - POLIDO</v>
          </cell>
          <cell r="E7776" t="str">
            <v>Kg</v>
          </cell>
          <cell r="F7776">
            <v>16.64</v>
          </cell>
          <cell r="G7776">
            <v>0.1</v>
          </cell>
          <cell r="I7776">
            <v>1.6639999999999999</v>
          </cell>
        </row>
        <row r="7777">
          <cell r="A7777">
            <v>101176</v>
          </cell>
          <cell r="B7777" t="str">
            <v>CANALETA MEIA CANA EM CONCRETO D=30CM</v>
          </cell>
          <cell r="H7777" t="str">
            <v>M</v>
          </cell>
          <cell r="J7777">
            <v>59.89</v>
          </cell>
        </row>
        <row r="7778">
          <cell r="C7778">
            <v>2020</v>
          </cell>
          <cell r="D7778" t="str">
            <v>PEDREIRO (SGSP)</v>
          </cell>
          <cell r="E7778" t="str">
            <v>H</v>
          </cell>
          <cell r="F7778">
            <v>24.28</v>
          </cell>
          <cell r="G7778">
            <v>0.16</v>
          </cell>
          <cell r="I7778">
            <v>3.8855</v>
          </cell>
        </row>
        <row r="7779">
          <cell r="C7779">
            <v>2099</v>
          </cell>
          <cell r="D7779" t="str">
            <v>SERVENTE (SGSP)</v>
          </cell>
          <cell r="E7779" t="str">
            <v>H</v>
          </cell>
          <cell r="F7779">
            <v>19.59</v>
          </cell>
          <cell r="G7779">
            <v>1</v>
          </cell>
          <cell r="I7779">
            <v>19.5928</v>
          </cell>
        </row>
        <row r="7780">
          <cell r="C7780">
            <v>10604</v>
          </cell>
          <cell r="D7780" t="str">
            <v>CONCRETO FCK=10MPA C/ BRITA 2</v>
          </cell>
          <cell r="E7780" t="str">
            <v>M3</v>
          </cell>
          <cell r="F7780">
            <v>268.2</v>
          </cell>
          <cell r="G7780">
            <v>1.9E-2</v>
          </cell>
          <cell r="I7780">
            <v>5.0957999999999997</v>
          </cell>
        </row>
        <row r="7781">
          <cell r="C7781">
            <v>79710</v>
          </cell>
          <cell r="D7781" t="str">
            <v>CANALETA MEIA CANA DE CONCRETO SIMPLES,CLASSE C1 - D=30CM COM PONTA E BOLSA</v>
          </cell>
          <cell r="E7781" t="str">
            <v>M</v>
          </cell>
          <cell r="F7781">
            <v>31.32</v>
          </cell>
          <cell r="G7781">
            <v>1</v>
          </cell>
          <cell r="I7781">
            <v>31.32</v>
          </cell>
        </row>
        <row r="7782">
          <cell r="A7782">
            <v>101177</v>
          </cell>
          <cell r="B7782" t="str">
            <v>CANALETA MEIA CANA EM CONCRETO D=40CM</v>
          </cell>
          <cell r="H7782" t="str">
            <v>M</v>
          </cell>
          <cell r="J7782">
            <v>96.19</v>
          </cell>
        </row>
        <row r="7783">
          <cell r="C7783">
            <v>2020</v>
          </cell>
          <cell r="D7783" t="str">
            <v>PEDREIRO (SGSP)</v>
          </cell>
          <cell r="E7783" t="str">
            <v>H</v>
          </cell>
          <cell r="F7783">
            <v>24.28</v>
          </cell>
          <cell r="G7783">
            <v>0.26279999999999998</v>
          </cell>
          <cell r="I7783">
            <v>6.3819999999999997</v>
          </cell>
        </row>
        <row r="7784">
          <cell r="C7784">
            <v>2099</v>
          </cell>
          <cell r="D7784" t="str">
            <v>SERVENTE (SGSP)</v>
          </cell>
          <cell r="E7784" t="str">
            <v>H</v>
          </cell>
          <cell r="F7784">
            <v>19.59</v>
          </cell>
          <cell r="G7784">
            <v>2.3152499999999998</v>
          </cell>
          <cell r="I7784">
            <v>45.362200000000001</v>
          </cell>
        </row>
        <row r="7785">
          <cell r="C7785">
            <v>10604</v>
          </cell>
          <cell r="D7785" t="str">
            <v>CONCRETO FCK=10MPA C/ BRITA 2</v>
          </cell>
          <cell r="E7785" t="str">
            <v>M3</v>
          </cell>
          <cell r="F7785">
            <v>268.2</v>
          </cell>
          <cell r="G7785">
            <v>3.5000000000000003E-2</v>
          </cell>
          <cell r="I7785">
            <v>9.3871000000000002</v>
          </cell>
        </row>
        <row r="7786">
          <cell r="C7786">
            <v>79709</v>
          </cell>
          <cell r="D7786" t="str">
            <v>CANALETA MEIA CANA DE CONCRETO SIMPLES,CLASSE C1 - D=40CM COM PONTA E BOLSA</v>
          </cell>
          <cell r="E7786" t="str">
            <v>M</v>
          </cell>
          <cell r="F7786">
            <v>35.06</v>
          </cell>
          <cell r="G7786">
            <v>1</v>
          </cell>
          <cell r="I7786">
            <v>35.06</v>
          </cell>
        </row>
        <row r="7787">
          <cell r="A7787">
            <v>101185</v>
          </cell>
          <cell r="B7787" t="str">
            <v>HV.24 - CANALETA DE ALVENARIA PARA GRELHA DE FERRO  L=20CM</v>
          </cell>
          <cell r="H7787" t="str">
            <v>M</v>
          </cell>
          <cell r="J7787">
            <v>71.59</v>
          </cell>
        </row>
        <row r="7788">
          <cell r="C7788">
            <v>2020</v>
          </cell>
          <cell r="D7788" t="str">
            <v>PEDREIRO (SGSP)</v>
          </cell>
          <cell r="E7788" t="str">
            <v>H</v>
          </cell>
          <cell r="F7788">
            <v>24.28</v>
          </cell>
          <cell r="G7788">
            <v>0.54</v>
          </cell>
          <cell r="I7788">
            <v>13.1137</v>
          </cell>
        </row>
        <row r="7789">
          <cell r="C7789">
            <v>2099</v>
          </cell>
          <cell r="D7789" t="str">
            <v>SERVENTE (SGSP)</v>
          </cell>
          <cell r="E7789" t="str">
            <v>H</v>
          </cell>
          <cell r="F7789">
            <v>19.59</v>
          </cell>
          <cell r="G7789">
            <v>1.42</v>
          </cell>
          <cell r="I7789">
            <v>27.8217</v>
          </cell>
        </row>
        <row r="7790">
          <cell r="C7790">
            <v>10543</v>
          </cell>
          <cell r="D7790" t="str">
            <v>PEDRA BRITADA NÚMERO 2</v>
          </cell>
          <cell r="E7790" t="str">
            <v>M3</v>
          </cell>
          <cell r="F7790">
            <v>96.15</v>
          </cell>
          <cell r="G7790">
            <v>2.5000000000000001E-2</v>
          </cell>
          <cell r="I7790">
            <v>2.4037000000000002</v>
          </cell>
        </row>
        <row r="7791">
          <cell r="C7791">
            <v>10608</v>
          </cell>
          <cell r="D7791" t="str">
            <v>CONCRETO FCK=15MPA C/ BRITA 2</v>
          </cell>
          <cell r="E7791" t="str">
            <v>M3</v>
          </cell>
          <cell r="F7791">
            <v>346.87</v>
          </cell>
          <cell r="G7791">
            <v>2.5000000000000001E-2</v>
          </cell>
          <cell r="I7791">
            <v>8.6716999999999995</v>
          </cell>
        </row>
        <row r="7792">
          <cell r="C7792">
            <v>10636</v>
          </cell>
          <cell r="D7792" t="str">
            <v>ARGAMASSA DE CIMENTO COM AREIA GROSSA 1:6</v>
          </cell>
          <cell r="E7792" t="str">
            <v>M3</v>
          </cell>
          <cell r="F7792">
            <v>493.84</v>
          </cell>
          <cell r="G7792">
            <v>2E-3</v>
          </cell>
          <cell r="I7792">
            <v>0.98760000000000003</v>
          </cell>
        </row>
        <row r="7793">
          <cell r="C7793">
            <v>10648</v>
          </cell>
          <cell r="D7793" t="str">
            <v>ARGAMASSA MISTA COM AREIA GROSSA 1:2:8</v>
          </cell>
          <cell r="E7793" t="str">
            <v>M3</v>
          </cell>
          <cell r="F7793">
            <v>582.22</v>
          </cell>
          <cell r="G7793">
            <v>0.01</v>
          </cell>
          <cell r="I7793">
            <v>5.8221999999999996</v>
          </cell>
        </row>
        <row r="7794">
          <cell r="C7794">
            <v>12580</v>
          </cell>
          <cell r="D7794" t="str">
            <v>TIJOLO MAÇICO DE BARRO COMUM</v>
          </cell>
          <cell r="E7794" t="str">
            <v>Un</v>
          </cell>
          <cell r="F7794">
            <v>0.5</v>
          </cell>
          <cell r="G7794">
            <v>8</v>
          </cell>
          <cell r="I7794">
            <v>4</v>
          </cell>
        </row>
        <row r="7795">
          <cell r="C7795">
            <v>14022</v>
          </cell>
          <cell r="D7795" t="str">
            <v>PRIMER HIDROFUGANTE A BASE DE SILANO SILOXANO P/ SUPERFÍCIES DE CONCRETO, ALVENARIA, ETC.</v>
          </cell>
          <cell r="E7795" t="str">
            <v>Kg</v>
          </cell>
          <cell r="F7795">
            <v>73.540000000000006</v>
          </cell>
          <cell r="G7795">
            <v>0.06</v>
          </cell>
          <cell r="I7795">
            <v>4.4123999999999999</v>
          </cell>
        </row>
        <row r="7796">
          <cell r="C7796">
            <v>14040</v>
          </cell>
          <cell r="D7796" t="str">
            <v>TINTA BETUMINOSA PARA CONCRETO E ALVENARIA</v>
          </cell>
          <cell r="E7796" t="str">
            <v>L</v>
          </cell>
          <cell r="F7796">
            <v>18.93</v>
          </cell>
          <cell r="G7796">
            <v>0.23</v>
          </cell>
          <cell r="I7796">
            <v>4.3539000000000003</v>
          </cell>
        </row>
        <row r="7797">
          <cell r="A7797">
            <v>101186</v>
          </cell>
          <cell r="B7797" t="str">
            <v>HV.22 - CANALETA DE ALVENARIA PARA GRELHA OU TAMPA DE CONCRETO  L=30CM</v>
          </cell>
          <cell r="H7797" t="str">
            <v>M</v>
          </cell>
          <cell r="J7797">
            <v>149.47</v>
          </cell>
        </row>
        <row r="7798">
          <cell r="C7798">
            <v>2020</v>
          </cell>
          <cell r="D7798" t="str">
            <v>PEDREIRO (SGSP)</v>
          </cell>
          <cell r="E7798" t="str">
            <v>H</v>
          </cell>
          <cell r="F7798">
            <v>24.28</v>
          </cell>
          <cell r="G7798">
            <v>1.26</v>
          </cell>
          <cell r="I7798">
            <v>30.598700000000001</v>
          </cell>
        </row>
        <row r="7799">
          <cell r="C7799">
            <v>2099</v>
          </cell>
          <cell r="D7799" t="str">
            <v>SERVENTE (SGSP)</v>
          </cell>
          <cell r="E7799" t="str">
            <v>H</v>
          </cell>
          <cell r="F7799">
            <v>19.59</v>
          </cell>
          <cell r="G7799">
            <v>2.82</v>
          </cell>
          <cell r="I7799">
            <v>55.251600000000003</v>
          </cell>
        </row>
        <row r="7800">
          <cell r="C7800">
            <v>10543</v>
          </cell>
          <cell r="D7800" t="str">
            <v>PEDRA BRITADA NÚMERO 2</v>
          </cell>
          <cell r="E7800" t="str">
            <v>M3</v>
          </cell>
          <cell r="F7800">
            <v>96.15</v>
          </cell>
          <cell r="G7800">
            <v>2.5000000000000001E-2</v>
          </cell>
          <cell r="I7800">
            <v>2.4037000000000002</v>
          </cell>
        </row>
        <row r="7801">
          <cell r="C7801">
            <v>10612</v>
          </cell>
          <cell r="D7801" t="str">
            <v>CONCRETO FCK=20MPA C/ BRITA 2</v>
          </cell>
          <cell r="E7801" t="str">
            <v>M3</v>
          </cell>
          <cell r="F7801">
            <v>363.18</v>
          </cell>
          <cell r="G7801">
            <v>2.5000000000000001E-2</v>
          </cell>
          <cell r="I7801">
            <v>9.0793999999999997</v>
          </cell>
        </row>
        <row r="7802">
          <cell r="C7802">
            <v>10636</v>
          </cell>
          <cell r="D7802" t="str">
            <v>ARGAMASSA DE CIMENTO COM AREIA GROSSA 1:6</v>
          </cell>
          <cell r="E7802" t="str">
            <v>M3</v>
          </cell>
          <cell r="F7802">
            <v>493.84</v>
          </cell>
          <cell r="G7802">
            <v>6.0000000000000001E-3</v>
          </cell>
          <cell r="I7802">
            <v>2.9630000000000001</v>
          </cell>
        </row>
        <row r="7803">
          <cell r="C7803">
            <v>10648</v>
          </cell>
          <cell r="D7803" t="str">
            <v>ARGAMASSA MISTA COM AREIA GROSSA 1:2:8</v>
          </cell>
          <cell r="E7803" t="str">
            <v>M3</v>
          </cell>
          <cell r="F7803">
            <v>582.22</v>
          </cell>
          <cell r="G7803">
            <v>2.9000000000000001E-2</v>
          </cell>
          <cell r="I7803">
            <v>16.884399999999999</v>
          </cell>
        </row>
        <row r="7804">
          <cell r="C7804">
            <v>12580</v>
          </cell>
          <cell r="D7804" t="str">
            <v>TIJOLO MAÇICO DE BARRO COMUM</v>
          </cell>
          <cell r="E7804" t="str">
            <v>Un</v>
          </cell>
          <cell r="F7804">
            <v>0.5</v>
          </cell>
          <cell r="G7804">
            <v>28</v>
          </cell>
          <cell r="I7804">
            <v>14</v>
          </cell>
        </row>
        <row r="7805">
          <cell r="C7805">
            <v>14022</v>
          </cell>
          <cell r="D7805" t="str">
            <v>PRIMER HIDROFUGANTE A BASE DE SILANO SILOXANO P/ SUPERFÍCIES DE CONCRETO, ALVENARIA, ETC.</v>
          </cell>
          <cell r="E7805" t="str">
            <v>Kg</v>
          </cell>
          <cell r="F7805">
            <v>73.540000000000006</v>
          </cell>
          <cell r="G7805">
            <v>0.12</v>
          </cell>
          <cell r="I7805">
            <v>8.8247999999999998</v>
          </cell>
        </row>
        <row r="7806">
          <cell r="C7806">
            <v>14040</v>
          </cell>
          <cell r="D7806" t="str">
            <v>TINTA BETUMINOSA PARA CONCRETO E ALVENARIA</v>
          </cell>
          <cell r="E7806" t="str">
            <v>L</v>
          </cell>
          <cell r="F7806">
            <v>18.93</v>
          </cell>
          <cell r="G7806">
            <v>0.5</v>
          </cell>
          <cell r="I7806">
            <v>9.4649999999999999</v>
          </cell>
        </row>
        <row r="7807">
          <cell r="A7807">
            <v>101187</v>
          </cell>
          <cell r="B7807" t="str">
            <v>HV.23 - CANALETA DE ALVENARIA PARA GRELHA OU TAMPA DE CONCRETO  L=40CM</v>
          </cell>
          <cell r="H7807" t="str">
            <v>M</v>
          </cell>
          <cell r="J7807">
            <v>157.05000000000001</v>
          </cell>
        </row>
        <row r="7808">
          <cell r="C7808">
            <v>2020</v>
          </cell>
          <cell r="D7808" t="str">
            <v>PEDREIRO (SGSP)</v>
          </cell>
          <cell r="E7808" t="str">
            <v>H</v>
          </cell>
          <cell r="F7808">
            <v>24.28</v>
          </cell>
          <cell r="G7808">
            <v>1.37</v>
          </cell>
          <cell r="I7808">
            <v>33.270099999999999</v>
          </cell>
        </row>
        <row r="7809">
          <cell r="C7809">
            <v>2099</v>
          </cell>
          <cell r="D7809" t="str">
            <v>SERVENTE (SGSP)</v>
          </cell>
          <cell r="E7809" t="str">
            <v>H</v>
          </cell>
          <cell r="F7809">
            <v>19.59</v>
          </cell>
          <cell r="G7809">
            <v>2.82</v>
          </cell>
          <cell r="I7809">
            <v>55.251600000000003</v>
          </cell>
        </row>
        <row r="7810">
          <cell r="C7810">
            <v>10543</v>
          </cell>
          <cell r="D7810" t="str">
            <v>PEDRA BRITADA NÚMERO 2</v>
          </cell>
          <cell r="E7810" t="str">
            <v>M3</v>
          </cell>
          <cell r="F7810">
            <v>96.15</v>
          </cell>
          <cell r="G7810">
            <v>0.03</v>
          </cell>
          <cell r="I7810">
            <v>2.8845000000000001</v>
          </cell>
        </row>
        <row r="7811">
          <cell r="C7811">
            <v>10612</v>
          </cell>
          <cell r="D7811" t="str">
            <v>CONCRETO FCK=20MPA C/ BRITA 2</v>
          </cell>
          <cell r="E7811" t="str">
            <v>M3</v>
          </cell>
          <cell r="F7811">
            <v>363.18</v>
          </cell>
          <cell r="G7811">
            <v>0.03</v>
          </cell>
          <cell r="I7811">
            <v>10.895300000000001</v>
          </cell>
        </row>
        <row r="7812">
          <cell r="C7812">
            <v>10636</v>
          </cell>
          <cell r="D7812" t="str">
            <v>ARGAMASSA DE CIMENTO COM AREIA GROSSA 1:6</v>
          </cell>
          <cell r="E7812" t="str">
            <v>M3</v>
          </cell>
          <cell r="F7812">
            <v>493.84</v>
          </cell>
          <cell r="G7812">
            <v>6.0000000000000001E-3</v>
          </cell>
          <cell r="I7812">
            <v>2.9630000000000001</v>
          </cell>
        </row>
        <row r="7813">
          <cell r="C7813">
            <v>10648</v>
          </cell>
          <cell r="D7813" t="str">
            <v>ARGAMASSA MISTA COM AREIA GROSSA 1:2:8</v>
          </cell>
          <cell r="E7813" t="str">
            <v>M3</v>
          </cell>
          <cell r="F7813">
            <v>582.22</v>
          </cell>
          <cell r="G7813">
            <v>2.9000000000000001E-2</v>
          </cell>
          <cell r="I7813">
            <v>16.884399999999999</v>
          </cell>
        </row>
        <row r="7814">
          <cell r="C7814">
            <v>12580</v>
          </cell>
          <cell r="D7814" t="str">
            <v>TIJOLO MAÇICO DE BARRO COMUM</v>
          </cell>
          <cell r="E7814" t="str">
            <v>Un</v>
          </cell>
          <cell r="F7814">
            <v>0.5</v>
          </cell>
          <cell r="G7814">
            <v>28</v>
          </cell>
          <cell r="I7814">
            <v>14</v>
          </cell>
        </row>
        <row r="7815">
          <cell r="C7815">
            <v>14022</v>
          </cell>
          <cell r="D7815" t="str">
            <v>PRIMER HIDROFUGANTE A BASE DE SILANO SILOXANO P/ SUPERFÍCIES DE CONCRETO, ALVENARIA, ETC.</v>
          </cell>
          <cell r="E7815" t="str">
            <v>Kg</v>
          </cell>
          <cell r="F7815">
            <v>73.540000000000006</v>
          </cell>
          <cell r="G7815">
            <v>0.14000000000000001</v>
          </cell>
          <cell r="I7815">
            <v>10.2956</v>
          </cell>
        </row>
        <row r="7816">
          <cell r="C7816">
            <v>14040</v>
          </cell>
          <cell r="D7816" t="str">
            <v>TINTA BETUMINOSA PARA CONCRETO E ALVENARIA</v>
          </cell>
          <cell r="E7816" t="str">
            <v>L</v>
          </cell>
          <cell r="F7816">
            <v>18.93</v>
          </cell>
          <cell r="G7816">
            <v>0.56000000000000005</v>
          </cell>
          <cell r="I7816">
            <v>10.6008</v>
          </cell>
        </row>
        <row r="7817">
          <cell r="A7817">
            <v>101189</v>
          </cell>
          <cell r="B7817" t="str">
            <v>CANTONEIRA DE FERRO 1"X1"X1/8" PARA APOIO E CHUMBAMENTO DAS GRELHAS DE FERRO</v>
          </cell>
          <cell r="H7817" t="str">
            <v>M</v>
          </cell>
          <cell r="J7817">
            <v>74.989999999999995</v>
          </cell>
        </row>
        <row r="7818">
          <cell r="C7818">
            <v>2020</v>
          </cell>
          <cell r="D7818" t="str">
            <v>PEDREIRO (SGSP)</v>
          </cell>
          <cell r="E7818" t="str">
            <v>H</v>
          </cell>
          <cell r="F7818">
            <v>24.28</v>
          </cell>
          <cell r="G7818">
            <v>0.8</v>
          </cell>
          <cell r="I7818">
            <v>19.427800000000001</v>
          </cell>
        </row>
        <row r="7819">
          <cell r="C7819">
            <v>2045</v>
          </cell>
          <cell r="D7819" t="str">
            <v>SERRALHEIRO (SGSP)</v>
          </cell>
          <cell r="E7819" t="str">
            <v>H</v>
          </cell>
          <cell r="F7819">
            <v>37.56</v>
          </cell>
          <cell r="G7819">
            <v>0.2</v>
          </cell>
          <cell r="I7819">
            <v>7.5122</v>
          </cell>
        </row>
        <row r="7820">
          <cell r="C7820">
            <v>2099</v>
          </cell>
          <cell r="D7820" t="str">
            <v>SERVENTE (SGSP)</v>
          </cell>
          <cell r="E7820" t="str">
            <v>H</v>
          </cell>
          <cell r="F7820">
            <v>19.59</v>
          </cell>
          <cell r="G7820">
            <v>0.8</v>
          </cell>
          <cell r="I7820">
            <v>15.674200000000001</v>
          </cell>
        </row>
        <row r="7821">
          <cell r="C7821">
            <v>33090</v>
          </cell>
          <cell r="D7821" t="str">
            <v>PERFIL -L- DE FERRO - (1X1X1/8)"</v>
          </cell>
          <cell r="E7821" t="str">
            <v>M</v>
          </cell>
          <cell r="F7821">
            <v>12.77</v>
          </cell>
          <cell r="G7821">
            <v>1.1000000000000001</v>
          </cell>
          <cell r="I7821">
            <v>14.047000000000001</v>
          </cell>
        </row>
        <row r="7822">
          <cell r="C7822">
            <v>79653</v>
          </cell>
          <cell r="D7822" t="str">
            <v>SOLDA PREPARADA 50% ESTANHO, 50% CHUMBO - EM BARRA</v>
          </cell>
          <cell r="E7822" t="str">
            <v>Kg</v>
          </cell>
          <cell r="F7822">
            <v>183.25</v>
          </cell>
          <cell r="G7822">
            <v>0.1</v>
          </cell>
          <cell r="I7822">
            <v>18.324999999999999</v>
          </cell>
        </row>
        <row r="7823">
          <cell r="A7823">
            <v>101190</v>
          </cell>
          <cell r="B7823" t="str">
            <v>HC.05 - GRELHA DE CONCRETO PARA CANALETA - L=30CM - SEM PASSAGEM DE VEÍCULOS</v>
          </cell>
          <cell r="H7823" t="str">
            <v>M</v>
          </cell>
          <cell r="J7823">
            <v>82.83</v>
          </cell>
        </row>
        <row r="7824">
          <cell r="C7824">
            <v>2020</v>
          </cell>
          <cell r="D7824" t="str">
            <v>PEDREIRO (SGSP)</v>
          </cell>
          <cell r="E7824" t="str">
            <v>H</v>
          </cell>
          <cell r="F7824">
            <v>24.28</v>
          </cell>
          <cell r="G7824">
            <v>0.2</v>
          </cell>
          <cell r="I7824">
            <v>4.8569000000000004</v>
          </cell>
        </row>
        <row r="7825">
          <cell r="C7825">
            <v>2099</v>
          </cell>
          <cell r="D7825" t="str">
            <v>SERVENTE (SGSP)</v>
          </cell>
          <cell r="E7825" t="str">
            <v>H</v>
          </cell>
          <cell r="F7825">
            <v>19.59</v>
          </cell>
          <cell r="G7825">
            <v>0.2</v>
          </cell>
          <cell r="I7825">
            <v>3.9184999999999999</v>
          </cell>
        </row>
        <row r="7826">
          <cell r="C7826">
            <v>75602</v>
          </cell>
          <cell r="D7826" t="str">
            <v>GRELHA DE CONCRETO PRÉ MOLDADO P/ CANALETA DE ÁGUA PLUVIAL C/ LARG. 30CM, SEM PASSAGEM DE VEÍCULO</v>
          </cell>
          <cell r="E7826" t="str">
            <v>M</v>
          </cell>
          <cell r="F7826">
            <v>74.05</v>
          </cell>
          <cell r="G7826">
            <v>1</v>
          </cell>
          <cell r="I7826">
            <v>74.05</v>
          </cell>
        </row>
        <row r="7827">
          <cell r="A7827">
            <v>101192</v>
          </cell>
          <cell r="B7827" t="str">
            <v>HP.02 - GRELHA DE FERRO PERFILADO PARA CANALETA - L=30CM</v>
          </cell>
          <cell r="H7827" t="str">
            <v>M</v>
          </cell>
          <cell r="J7827">
            <v>231.42</v>
          </cell>
        </row>
        <row r="7828">
          <cell r="C7828">
            <v>2020</v>
          </cell>
          <cell r="D7828" t="str">
            <v>PEDREIRO (SGSP)</v>
          </cell>
          <cell r="E7828" t="str">
            <v>H</v>
          </cell>
          <cell r="F7828">
            <v>24.28</v>
          </cell>
          <cell r="G7828">
            <v>0.2</v>
          </cell>
          <cell r="I7828">
            <v>4.8569000000000004</v>
          </cell>
        </row>
        <row r="7829">
          <cell r="C7829">
            <v>2099</v>
          </cell>
          <cell r="D7829" t="str">
            <v>SERVENTE (SGSP)</v>
          </cell>
          <cell r="E7829" t="str">
            <v>H</v>
          </cell>
          <cell r="F7829">
            <v>19.59</v>
          </cell>
          <cell r="G7829">
            <v>0.2</v>
          </cell>
          <cell r="I7829">
            <v>3.9184999999999999</v>
          </cell>
        </row>
        <row r="7830">
          <cell r="C7830">
            <v>75606</v>
          </cell>
          <cell r="D7830" t="str">
            <v>GRELHA DE FERRO FUNDIDO 30 X 100 CM - P/ CANALETA DE ÁGUA PLUVIAL</v>
          </cell>
          <cell r="E7830" t="str">
            <v>M</v>
          </cell>
          <cell r="F7830">
            <v>222.64</v>
          </cell>
          <cell r="G7830">
            <v>1</v>
          </cell>
          <cell r="I7830">
            <v>222.64</v>
          </cell>
        </row>
        <row r="7831">
          <cell r="A7831">
            <v>101193</v>
          </cell>
          <cell r="B7831" t="str">
            <v>GRELHA DE FERRO PERFILADO PARA CANALETAS A CÉU ABERTO - 40CM</v>
          </cell>
          <cell r="H7831" t="str">
            <v>M</v>
          </cell>
          <cell r="J7831">
            <v>666.51</v>
          </cell>
        </row>
        <row r="7832">
          <cell r="C7832">
            <v>2020</v>
          </cell>
          <cell r="D7832" t="str">
            <v>PEDREIRO (SGSP)</v>
          </cell>
          <cell r="E7832" t="str">
            <v>H</v>
          </cell>
          <cell r="F7832">
            <v>24.28</v>
          </cell>
          <cell r="G7832">
            <v>0.2</v>
          </cell>
          <cell r="I7832">
            <v>4.8569000000000004</v>
          </cell>
        </row>
        <row r="7833">
          <cell r="C7833">
            <v>2099</v>
          </cell>
          <cell r="D7833" t="str">
            <v>SERVENTE (SGSP)</v>
          </cell>
          <cell r="E7833" t="str">
            <v>H</v>
          </cell>
          <cell r="F7833">
            <v>19.59</v>
          </cell>
          <cell r="G7833">
            <v>0.2</v>
          </cell>
          <cell r="I7833">
            <v>3.9184999999999999</v>
          </cell>
        </row>
        <row r="7834">
          <cell r="C7834">
            <v>75608</v>
          </cell>
          <cell r="D7834" t="str">
            <v>GRELHA DE FERRO PERFILADO - (100X40)CM</v>
          </cell>
          <cell r="E7834" t="str">
            <v>Un</v>
          </cell>
          <cell r="F7834">
            <v>657.73</v>
          </cell>
          <cell r="G7834">
            <v>1</v>
          </cell>
          <cell r="I7834">
            <v>657.73</v>
          </cell>
        </row>
        <row r="7835">
          <cell r="A7835">
            <v>101194</v>
          </cell>
          <cell r="B7835" t="str">
            <v>GRELHA DE FERRO PERFILADO PARA CANALETAS A CÉU ABERTO - 50CM</v>
          </cell>
          <cell r="H7835" t="str">
            <v>M</v>
          </cell>
          <cell r="J7835">
            <v>757.67</v>
          </cell>
        </row>
        <row r="7836">
          <cell r="C7836">
            <v>2020</v>
          </cell>
          <cell r="D7836" t="str">
            <v>PEDREIRO (SGSP)</v>
          </cell>
          <cell r="E7836" t="str">
            <v>H</v>
          </cell>
          <cell r="F7836">
            <v>24.28</v>
          </cell>
          <cell r="G7836">
            <v>0.2</v>
          </cell>
          <cell r="I7836">
            <v>4.8569000000000004</v>
          </cell>
        </row>
        <row r="7837">
          <cell r="C7837">
            <v>2099</v>
          </cell>
          <cell r="D7837" t="str">
            <v>SERVENTE (SGSP)</v>
          </cell>
          <cell r="E7837" t="str">
            <v>H</v>
          </cell>
          <cell r="F7837">
            <v>19.59</v>
          </cell>
          <cell r="G7837">
            <v>0.2</v>
          </cell>
          <cell r="I7837">
            <v>3.9184999999999999</v>
          </cell>
        </row>
        <row r="7838">
          <cell r="C7838">
            <v>75611</v>
          </cell>
          <cell r="D7838" t="str">
            <v>GRELHA DE FERRO PERFILADO - (100X50)CM</v>
          </cell>
          <cell r="E7838" t="str">
            <v>Un</v>
          </cell>
          <cell r="F7838">
            <v>748.89</v>
          </cell>
          <cell r="G7838">
            <v>1</v>
          </cell>
          <cell r="I7838">
            <v>748.89</v>
          </cell>
        </row>
        <row r="7839">
          <cell r="A7839">
            <v>101196</v>
          </cell>
          <cell r="B7839" t="str">
            <v>HC.03 - TAMPA DE CONCRETO PARA CANALETA DE A.P.L=0,30M</v>
          </cell>
          <cell r="H7839" t="str">
            <v>M</v>
          </cell>
          <cell r="J7839">
            <v>61.18</v>
          </cell>
        </row>
        <row r="7840">
          <cell r="C7840">
            <v>2013</v>
          </cell>
          <cell r="D7840" t="str">
            <v>CARPINTEIRO (SGSP)</v>
          </cell>
          <cell r="E7840" t="str">
            <v>H</v>
          </cell>
          <cell r="F7840">
            <v>24.1</v>
          </cell>
          <cell r="G7840">
            <v>0.47</v>
          </cell>
          <cell r="I7840">
            <v>11.329000000000001</v>
          </cell>
        </row>
        <row r="7841">
          <cell r="C7841">
            <v>2014</v>
          </cell>
          <cell r="D7841" t="str">
            <v>AJUDANTE DE CARPINTEIRO (SGSP)</v>
          </cell>
          <cell r="E7841" t="str">
            <v>H</v>
          </cell>
          <cell r="F7841">
            <v>19.559999999999999</v>
          </cell>
          <cell r="G7841">
            <v>0.47</v>
          </cell>
          <cell r="I7841">
            <v>9.1964000000000006</v>
          </cell>
        </row>
        <row r="7842">
          <cell r="C7842">
            <v>2015</v>
          </cell>
          <cell r="D7842" t="str">
            <v>FERREIRO (SGSP)</v>
          </cell>
          <cell r="E7842" t="str">
            <v>H</v>
          </cell>
          <cell r="F7842">
            <v>24.43</v>
          </cell>
          <cell r="G7842">
            <v>0.13</v>
          </cell>
          <cell r="I7842">
            <v>3.1770999999999998</v>
          </cell>
        </row>
        <row r="7843">
          <cell r="C7843">
            <v>2016</v>
          </cell>
          <cell r="D7843" t="str">
            <v>AJUDANTE DE FERREIRO - ARMADOR (SGSP)</v>
          </cell>
          <cell r="E7843" t="str">
            <v>H</v>
          </cell>
          <cell r="F7843">
            <v>19.559999999999999</v>
          </cell>
          <cell r="G7843">
            <v>0.13</v>
          </cell>
          <cell r="I7843">
            <v>2.5436999999999999</v>
          </cell>
        </row>
        <row r="7844">
          <cell r="C7844">
            <v>2020</v>
          </cell>
          <cell r="D7844" t="str">
            <v>PEDREIRO (SGSP)</v>
          </cell>
          <cell r="E7844" t="str">
            <v>H</v>
          </cell>
          <cell r="F7844">
            <v>24.28</v>
          </cell>
          <cell r="G7844">
            <v>0.04</v>
          </cell>
          <cell r="I7844">
            <v>0.97130000000000005</v>
          </cell>
        </row>
        <row r="7845">
          <cell r="C7845">
            <v>2099</v>
          </cell>
          <cell r="D7845" t="str">
            <v>SERVENTE (SGSP)</v>
          </cell>
          <cell r="E7845" t="str">
            <v>H</v>
          </cell>
          <cell r="F7845">
            <v>19.59</v>
          </cell>
          <cell r="G7845">
            <v>0.21</v>
          </cell>
          <cell r="I7845">
            <v>4.1143999999999998</v>
          </cell>
        </row>
        <row r="7846">
          <cell r="C7846">
            <v>10608</v>
          </cell>
          <cell r="D7846" t="str">
            <v>CONCRETO FCK=15MPA C/ BRITA 2</v>
          </cell>
          <cell r="E7846" t="str">
            <v>M3</v>
          </cell>
          <cell r="F7846">
            <v>346.87</v>
          </cell>
          <cell r="G7846">
            <v>1.4999999999999999E-2</v>
          </cell>
          <cell r="I7846">
            <v>5.2030000000000003</v>
          </cell>
        </row>
        <row r="7847">
          <cell r="C7847">
            <v>11066</v>
          </cell>
          <cell r="D7847" t="str">
            <v>PINUS - SARRAFO DE 1" X 4" - BRUTO</v>
          </cell>
          <cell r="E7847" t="str">
            <v>M</v>
          </cell>
          <cell r="F7847">
            <v>3.45</v>
          </cell>
          <cell r="G7847">
            <v>0.86</v>
          </cell>
          <cell r="I7847">
            <v>2.9670000000000001</v>
          </cell>
        </row>
        <row r="7848">
          <cell r="C7848">
            <v>11070</v>
          </cell>
          <cell r="D7848" t="str">
            <v>PINUS - TÁBUA DE 1" X 12" - BRUTA</v>
          </cell>
          <cell r="E7848" t="str">
            <v>M</v>
          </cell>
          <cell r="F7848">
            <v>12.51</v>
          </cell>
          <cell r="G7848">
            <v>0.7</v>
          </cell>
          <cell r="I7848">
            <v>8.7569999999999997</v>
          </cell>
        </row>
        <row r="7849">
          <cell r="C7849">
            <v>11510</v>
          </cell>
          <cell r="D7849" t="str">
            <v>AÇO CA-50A OU B - MÉDIA BITOLAS</v>
          </cell>
          <cell r="E7849" t="str">
            <v>KG</v>
          </cell>
          <cell r="F7849">
            <v>7.86</v>
          </cell>
          <cell r="G7849">
            <v>1.39</v>
          </cell>
          <cell r="I7849">
            <v>10.9315</v>
          </cell>
        </row>
        <row r="7850">
          <cell r="C7850">
            <v>17515</v>
          </cell>
          <cell r="D7850" t="str">
            <v>PREGO 18 X 27 COMUM - POLIDO</v>
          </cell>
          <cell r="E7850" t="str">
            <v>Kg</v>
          </cell>
          <cell r="F7850">
            <v>16.64</v>
          </cell>
          <cell r="G7850">
            <v>0.09</v>
          </cell>
          <cell r="I7850">
            <v>1.4976</v>
          </cell>
        </row>
        <row r="7851">
          <cell r="C7851">
            <v>17740</v>
          </cell>
          <cell r="D7851" t="str">
            <v>ARAME RECOZIDO N. 16 E N. 18</v>
          </cell>
          <cell r="E7851" t="str">
            <v>Kg</v>
          </cell>
          <cell r="F7851">
            <v>16.54</v>
          </cell>
          <cell r="G7851">
            <v>0.03</v>
          </cell>
          <cell r="I7851">
            <v>0.49619999999999997</v>
          </cell>
        </row>
        <row r="7852">
          <cell r="A7852">
            <v>101197</v>
          </cell>
          <cell r="B7852" t="str">
            <v>HC.04 - TAMPA DE CONCRETO PARA CANALETA DE A.P.L=0,40M</v>
          </cell>
          <cell r="H7852" t="str">
            <v>M</v>
          </cell>
          <cell r="J7852">
            <v>79.67</v>
          </cell>
        </row>
        <row r="7853">
          <cell r="C7853">
            <v>2013</v>
          </cell>
          <cell r="D7853" t="str">
            <v>CARPINTEIRO (SGSP)</v>
          </cell>
          <cell r="E7853" t="str">
            <v>H</v>
          </cell>
          <cell r="F7853">
            <v>24.1</v>
          </cell>
          <cell r="G7853">
            <v>0.59</v>
          </cell>
          <cell r="I7853">
            <v>14.221500000000001</v>
          </cell>
        </row>
        <row r="7854">
          <cell r="C7854">
            <v>2014</v>
          </cell>
          <cell r="D7854" t="str">
            <v>AJUDANTE DE CARPINTEIRO (SGSP)</v>
          </cell>
          <cell r="E7854" t="str">
            <v>H</v>
          </cell>
          <cell r="F7854">
            <v>19.559999999999999</v>
          </cell>
          <cell r="G7854">
            <v>0.59</v>
          </cell>
          <cell r="I7854">
            <v>11.544499999999999</v>
          </cell>
        </row>
        <row r="7855">
          <cell r="C7855">
            <v>2015</v>
          </cell>
          <cell r="D7855" t="str">
            <v>FERREIRO (SGSP)</v>
          </cell>
          <cell r="E7855" t="str">
            <v>H</v>
          </cell>
          <cell r="F7855">
            <v>24.43</v>
          </cell>
          <cell r="G7855">
            <v>0.18</v>
          </cell>
          <cell r="I7855">
            <v>4.399</v>
          </cell>
        </row>
        <row r="7856">
          <cell r="C7856">
            <v>2016</v>
          </cell>
          <cell r="D7856" t="str">
            <v>AJUDANTE DE FERREIRO - ARMADOR (SGSP)</v>
          </cell>
          <cell r="E7856" t="str">
            <v>H</v>
          </cell>
          <cell r="F7856">
            <v>19.559999999999999</v>
          </cell>
          <cell r="G7856">
            <v>0.18</v>
          </cell>
          <cell r="I7856">
            <v>3.5219999999999998</v>
          </cell>
        </row>
        <row r="7857">
          <cell r="C7857">
            <v>2020</v>
          </cell>
          <cell r="D7857" t="str">
            <v>PEDREIRO (SGSP)</v>
          </cell>
          <cell r="E7857" t="str">
            <v>H</v>
          </cell>
          <cell r="F7857">
            <v>24.28</v>
          </cell>
          <cell r="G7857">
            <v>0.05</v>
          </cell>
          <cell r="I7857">
            <v>1.2141999999999999</v>
          </cell>
        </row>
        <row r="7858">
          <cell r="C7858">
            <v>2099</v>
          </cell>
          <cell r="D7858" t="str">
            <v>SERVENTE (SGSP)</v>
          </cell>
          <cell r="E7858" t="str">
            <v>H</v>
          </cell>
          <cell r="F7858">
            <v>19.59</v>
          </cell>
          <cell r="G7858">
            <v>0.28000000000000003</v>
          </cell>
          <cell r="I7858">
            <v>5.4859</v>
          </cell>
        </row>
        <row r="7859">
          <cell r="C7859">
            <v>10608</v>
          </cell>
          <cell r="D7859" t="str">
            <v>CONCRETO FCK=15MPA C/ BRITA 2</v>
          </cell>
          <cell r="E7859" t="str">
            <v>M3</v>
          </cell>
          <cell r="F7859">
            <v>346.87</v>
          </cell>
          <cell r="G7859">
            <v>0.02</v>
          </cell>
          <cell r="I7859">
            <v>6.9374000000000002</v>
          </cell>
        </row>
        <row r="7860">
          <cell r="C7860">
            <v>11066</v>
          </cell>
          <cell r="D7860" t="str">
            <v>PINUS - SARRAFO DE 1" X 4" - BRUTO</v>
          </cell>
          <cell r="E7860" t="str">
            <v>M</v>
          </cell>
          <cell r="F7860">
            <v>3.45</v>
          </cell>
          <cell r="G7860">
            <v>1.08</v>
          </cell>
          <cell r="I7860">
            <v>3.726</v>
          </cell>
        </row>
        <row r="7861">
          <cell r="C7861">
            <v>11070</v>
          </cell>
          <cell r="D7861" t="str">
            <v>PINUS - TÁBUA DE 1" X 12" - BRUTA</v>
          </cell>
          <cell r="E7861" t="str">
            <v>M</v>
          </cell>
          <cell r="F7861">
            <v>12.51</v>
          </cell>
          <cell r="G7861">
            <v>0.9</v>
          </cell>
          <cell r="I7861">
            <v>11.259</v>
          </cell>
        </row>
        <row r="7862">
          <cell r="C7862">
            <v>11510</v>
          </cell>
          <cell r="D7862" t="str">
            <v>AÇO CA-50A OU B - MÉDIA BITOLAS</v>
          </cell>
          <cell r="E7862" t="str">
            <v>KG</v>
          </cell>
          <cell r="F7862">
            <v>7.86</v>
          </cell>
          <cell r="G7862">
            <v>1.89</v>
          </cell>
          <cell r="I7862">
            <v>14.8637</v>
          </cell>
        </row>
        <row r="7863">
          <cell r="C7863">
            <v>17515</v>
          </cell>
          <cell r="D7863" t="str">
            <v>PREGO 18 X 27 COMUM - POLIDO</v>
          </cell>
          <cell r="E7863" t="str">
            <v>Kg</v>
          </cell>
          <cell r="F7863">
            <v>16.64</v>
          </cell>
          <cell r="G7863">
            <v>0.11</v>
          </cell>
          <cell r="I7863">
            <v>1.8304</v>
          </cell>
        </row>
        <row r="7864">
          <cell r="C7864">
            <v>17740</v>
          </cell>
          <cell r="D7864" t="str">
            <v>ARAME RECOZIDO N. 16 E N. 18</v>
          </cell>
          <cell r="E7864" t="str">
            <v>Kg</v>
          </cell>
          <cell r="F7864">
            <v>16.54</v>
          </cell>
          <cell r="G7864">
            <v>0.04</v>
          </cell>
          <cell r="I7864">
            <v>0.66159999999999997</v>
          </cell>
        </row>
        <row r="7865">
          <cell r="A7865">
            <v>101199</v>
          </cell>
          <cell r="B7865" t="str">
            <v>GRELHA DE CONCRETO PARA CANALETA - L=30CM - COM PASSAGEM DE VEÍCULOS</v>
          </cell>
          <cell r="H7865" t="str">
            <v>M</v>
          </cell>
          <cell r="J7865">
            <v>83.73</v>
          </cell>
        </row>
        <row r="7866">
          <cell r="C7866">
            <v>2020</v>
          </cell>
          <cell r="D7866" t="str">
            <v>PEDREIRO (SGSP)</v>
          </cell>
          <cell r="E7866" t="str">
            <v>H</v>
          </cell>
          <cell r="F7866">
            <v>24.28</v>
          </cell>
          <cell r="G7866">
            <v>0.2</v>
          </cell>
          <cell r="I7866">
            <v>4.8569000000000004</v>
          </cell>
        </row>
        <row r="7867">
          <cell r="C7867">
            <v>2099</v>
          </cell>
          <cell r="D7867" t="str">
            <v>SERVENTE (SGSP)</v>
          </cell>
          <cell r="E7867" t="str">
            <v>H</v>
          </cell>
          <cell r="F7867">
            <v>19.59</v>
          </cell>
          <cell r="G7867">
            <v>0.2</v>
          </cell>
          <cell r="I7867">
            <v>3.9184999999999999</v>
          </cell>
        </row>
        <row r="7868">
          <cell r="C7868">
            <v>75603</v>
          </cell>
          <cell r="D7868" t="str">
            <v>GRELHA DE CONCRETO PRÉ MOLDADO P/ CANALETA DE ÁGUA PLUVIAL C/ LARG. 30CM, C/ RESIST. P/ SUPORTAR PASSAGEM DE VEÍCULO</v>
          </cell>
          <cell r="E7868" t="str">
            <v>M</v>
          </cell>
          <cell r="F7868">
            <v>74.95</v>
          </cell>
          <cell r="G7868">
            <v>1</v>
          </cell>
          <cell r="I7868">
            <v>74.95</v>
          </cell>
        </row>
        <row r="7869">
          <cell r="A7869">
            <v>101210</v>
          </cell>
          <cell r="B7869" t="str">
            <v>CONDUTOR EM TUBO DE FERRO FUNDIDO PARA ESGOTO, LINHA SMU - 50MM</v>
          </cell>
          <cell r="H7869" t="str">
            <v>M</v>
          </cell>
          <cell r="J7869">
            <v>284.52999999999997</v>
          </cell>
        </row>
        <row r="7870">
          <cell r="C7870">
            <v>2035</v>
          </cell>
          <cell r="D7870" t="str">
            <v>ENCANADOR (SGSP)</v>
          </cell>
          <cell r="E7870" t="str">
            <v>H</v>
          </cell>
          <cell r="F7870">
            <v>24.15</v>
          </cell>
          <cell r="G7870">
            <v>0.6</v>
          </cell>
          <cell r="I7870">
            <v>14.493499999999999</v>
          </cell>
        </row>
        <row r="7871">
          <cell r="C7871">
            <v>2036</v>
          </cell>
          <cell r="D7871" t="str">
            <v>AJUDANTE DE ENCANADOR (SGSP)</v>
          </cell>
          <cell r="E7871" t="str">
            <v>H</v>
          </cell>
          <cell r="F7871">
            <v>19.559999999999999</v>
          </cell>
          <cell r="G7871">
            <v>0.6</v>
          </cell>
          <cell r="I7871">
            <v>11.7402</v>
          </cell>
        </row>
        <row r="7872">
          <cell r="C7872">
            <v>71201</v>
          </cell>
          <cell r="D7872" t="str">
            <v>ANEL DE BORRACHA PARA TUBO DE FERRO FUNDIDO LINHA SMU ESGOTO PREDIAL - 50MM</v>
          </cell>
          <cell r="E7872" t="str">
            <v>Un</v>
          </cell>
          <cell r="F7872">
            <v>3.85</v>
          </cell>
          <cell r="G7872">
            <v>0.5</v>
          </cell>
          <cell r="I7872">
            <v>1.925</v>
          </cell>
        </row>
        <row r="7873">
          <cell r="C7873">
            <v>71231</v>
          </cell>
          <cell r="D7873" t="str">
            <v>TUBO FERRO FUNDIDO; LINHA SMU -  50MM</v>
          </cell>
          <cell r="E7873" t="str">
            <v>M</v>
          </cell>
          <cell r="F7873">
            <v>160.22999999999999</v>
          </cell>
          <cell r="G7873">
            <v>1.6</v>
          </cell>
          <cell r="I7873">
            <v>256.36799999999999</v>
          </cell>
        </row>
        <row r="7874">
          <cell r="A7874">
            <v>101211</v>
          </cell>
          <cell r="B7874" t="str">
            <v>CONDUTOR EM TUBO DE FERRO FUNDIDO PARA ESGOTO, LINHA SMU - 75MM</v>
          </cell>
          <cell r="H7874" t="str">
            <v>M</v>
          </cell>
          <cell r="J7874">
            <v>299.62</v>
          </cell>
        </row>
        <row r="7875">
          <cell r="C7875">
            <v>2035</v>
          </cell>
          <cell r="D7875" t="str">
            <v>ENCANADOR (SGSP)</v>
          </cell>
          <cell r="E7875" t="str">
            <v>H</v>
          </cell>
          <cell r="F7875">
            <v>24.15</v>
          </cell>
          <cell r="G7875">
            <v>0.8</v>
          </cell>
          <cell r="I7875">
            <v>19.3246</v>
          </cell>
        </row>
        <row r="7876">
          <cell r="C7876">
            <v>2036</v>
          </cell>
          <cell r="D7876" t="str">
            <v>AJUDANTE DE ENCANADOR (SGSP)</v>
          </cell>
          <cell r="E7876" t="str">
            <v>H</v>
          </cell>
          <cell r="F7876">
            <v>19.559999999999999</v>
          </cell>
          <cell r="G7876">
            <v>0.8</v>
          </cell>
          <cell r="I7876">
            <v>15.653600000000001</v>
          </cell>
        </row>
        <row r="7877">
          <cell r="C7877">
            <v>71202</v>
          </cell>
          <cell r="D7877" t="str">
            <v>ANEL DE BORRACHA PARA TUBO DE FERRO FUNDIDO LINHA SMU ESGOTO PREDIAL - 75MM</v>
          </cell>
          <cell r="E7877" t="str">
            <v>Un</v>
          </cell>
          <cell r="F7877">
            <v>5.54</v>
          </cell>
          <cell r="G7877">
            <v>0.5</v>
          </cell>
          <cell r="I7877">
            <v>2.77</v>
          </cell>
        </row>
        <row r="7878">
          <cell r="C7878">
            <v>71232</v>
          </cell>
          <cell r="D7878" t="str">
            <v>TUBO FERRO FUNDIDO; LINHA SMU -  75MM</v>
          </cell>
          <cell r="E7878" t="str">
            <v>M</v>
          </cell>
          <cell r="F7878">
            <v>163.66999999999999</v>
          </cell>
          <cell r="G7878">
            <v>1.6</v>
          </cell>
          <cell r="I7878">
            <v>261.87200000000001</v>
          </cell>
        </row>
        <row r="7879">
          <cell r="A7879">
            <v>101212</v>
          </cell>
          <cell r="B7879" t="str">
            <v>CONDUTOR EM TUBO DE FERRO FUNDIDO PARA ESGOTO, LINHA SMU - 100MM</v>
          </cell>
          <cell r="H7879" t="str">
            <v>M</v>
          </cell>
          <cell r="J7879">
            <v>339.12</v>
          </cell>
        </row>
        <row r="7880">
          <cell r="C7880">
            <v>2035</v>
          </cell>
          <cell r="D7880" t="str">
            <v>ENCANADOR (SGSP)</v>
          </cell>
          <cell r="E7880" t="str">
            <v>H</v>
          </cell>
          <cell r="F7880">
            <v>24.15</v>
          </cell>
          <cell r="G7880">
            <v>1</v>
          </cell>
          <cell r="I7880">
            <v>24.155799999999999</v>
          </cell>
        </row>
        <row r="7881">
          <cell r="C7881">
            <v>2036</v>
          </cell>
          <cell r="D7881" t="str">
            <v>AJUDANTE DE ENCANADOR (SGSP)</v>
          </cell>
          <cell r="E7881" t="str">
            <v>H</v>
          </cell>
          <cell r="F7881">
            <v>19.559999999999999</v>
          </cell>
          <cell r="G7881">
            <v>1</v>
          </cell>
          <cell r="I7881">
            <v>19.567</v>
          </cell>
        </row>
        <row r="7882">
          <cell r="C7882">
            <v>71203</v>
          </cell>
          <cell r="D7882" t="str">
            <v>ANEL DE BORRACHA PARA TUBO DE FERRO FUNDIDO LINHA SMU ESGOTO PREDIAL - 100MM</v>
          </cell>
          <cell r="E7882" t="str">
            <v>Un</v>
          </cell>
          <cell r="F7882">
            <v>6.43</v>
          </cell>
          <cell r="G7882">
            <v>0.5</v>
          </cell>
          <cell r="I7882">
            <v>3.2149999999999999</v>
          </cell>
        </row>
        <row r="7883">
          <cell r="C7883">
            <v>71233</v>
          </cell>
          <cell r="D7883" t="str">
            <v>TUBO FERRO FUNDIDO; LINHA SMU - 100MM</v>
          </cell>
          <cell r="E7883" t="str">
            <v>M</v>
          </cell>
          <cell r="F7883">
            <v>194.79</v>
          </cell>
          <cell r="G7883">
            <v>1.5</v>
          </cell>
          <cell r="I7883">
            <v>292.185</v>
          </cell>
        </row>
        <row r="7884">
          <cell r="A7884">
            <v>101213</v>
          </cell>
          <cell r="B7884" t="str">
            <v>CONDUTOR EM TUBO DE FERRO FUNDIDO PARA ESGOTO, LINHA SMU - 150MM</v>
          </cell>
          <cell r="H7884" t="str">
            <v>M</v>
          </cell>
          <cell r="J7884">
            <v>424.14</v>
          </cell>
        </row>
        <row r="7885">
          <cell r="C7885">
            <v>2035</v>
          </cell>
          <cell r="D7885" t="str">
            <v>ENCANADOR (SGSP)</v>
          </cell>
          <cell r="E7885" t="str">
            <v>H</v>
          </cell>
          <cell r="F7885">
            <v>24.15</v>
          </cell>
          <cell r="G7885">
            <v>1.2</v>
          </cell>
          <cell r="I7885">
            <v>28.986999999999998</v>
          </cell>
        </row>
        <row r="7886">
          <cell r="C7886">
            <v>2036</v>
          </cell>
          <cell r="D7886" t="str">
            <v>AJUDANTE DE ENCANADOR (SGSP)</v>
          </cell>
          <cell r="E7886" t="str">
            <v>H</v>
          </cell>
          <cell r="F7886">
            <v>19.559999999999999</v>
          </cell>
          <cell r="G7886">
            <v>1.2</v>
          </cell>
          <cell r="I7886">
            <v>23.480399999999999</v>
          </cell>
        </row>
        <row r="7887">
          <cell r="C7887">
            <v>71204</v>
          </cell>
          <cell r="D7887" t="str">
            <v>ANEL DE BORRACHA PARA TUBO DE FERRO FUNDIDO LINHA SMU ESGOTO PREDIAL - 150MM</v>
          </cell>
          <cell r="E7887" t="str">
            <v>Un</v>
          </cell>
          <cell r="F7887">
            <v>12.77</v>
          </cell>
          <cell r="G7887">
            <v>0.5</v>
          </cell>
          <cell r="I7887">
            <v>6.3849999999999998</v>
          </cell>
        </row>
        <row r="7888">
          <cell r="C7888">
            <v>71234</v>
          </cell>
          <cell r="D7888" t="str">
            <v>TUBO FERRO FUNDIDO; LINHA SMU - 150MM</v>
          </cell>
          <cell r="E7888" t="str">
            <v>M</v>
          </cell>
          <cell r="F7888">
            <v>260.92</v>
          </cell>
          <cell r="G7888">
            <v>1.4</v>
          </cell>
          <cell r="I7888">
            <v>365.28800000000001</v>
          </cell>
        </row>
        <row r="7889">
          <cell r="A7889">
            <v>101214</v>
          </cell>
          <cell r="B7889" t="str">
            <v>CONDUTOR EM TUBO DE PVC RÍGIDO, PONTA E BOLSA - 50MM (2")</v>
          </cell>
          <cell r="H7889" t="str">
            <v>M</v>
          </cell>
          <cell r="J7889">
            <v>26.3</v>
          </cell>
        </row>
        <row r="7890">
          <cell r="C7890">
            <v>2035</v>
          </cell>
          <cell r="D7890" t="str">
            <v>ENCANADOR (SGSP)</v>
          </cell>
          <cell r="E7890" t="str">
            <v>H</v>
          </cell>
          <cell r="F7890">
            <v>24.15</v>
          </cell>
          <cell r="G7890">
            <v>0.3</v>
          </cell>
          <cell r="I7890">
            <v>7.2466999999999997</v>
          </cell>
        </row>
        <row r="7891">
          <cell r="C7891">
            <v>2036</v>
          </cell>
          <cell r="D7891" t="str">
            <v>AJUDANTE DE ENCANADOR (SGSP)</v>
          </cell>
          <cell r="E7891" t="str">
            <v>H</v>
          </cell>
          <cell r="F7891">
            <v>19.559999999999999</v>
          </cell>
          <cell r="G7891">
            <v>0.3</v>
          </cell>
          <cell r="I7891">
            <v>5.8700999999999999</v>
          </cell>
        </row>
        <row r="7892">
          <cell r="C7892">
            <v>72402</v>
          </cell>
          <cell r="D7892" t="str">
            <v>ANEL DE BORRACHA PARA TUBO DE PVC ESGOTO PREDIAL - 50MM</v>
          </cell>
          <cell r="E7892" t="str">
            <v>Un</v>
          </cell>
          <cell r="F7892">
            <v>1.48</v>
          </cell>
          <cell r="G7892">
            <v>0.5</v>
          </cell>
          <cell r="I7892">
            <v>0.74</v>
          </cell>
        </row>
        <row r="7893">
          <cell r="C7893">
            <v>72431</v>
          </cell>
          <cell r="D7893" t="str">
            <v>TUBO DE PVC  50 MM - PARA ESGOTO - SÉRIE NORMAL</v>
          </cell>
          <cell r="E7893" t="str">
            <v>M</v>
          </cell>
          <cell r="F7893">
            <v>11.31</v>
          </cell>
          <cell r="G7893">
            <v>1.1000000000000001</v>
          </cell>
          <cell r="I7893">
            <v>12.441000000000001</v>
          </cell>
        </row>
        <row r="7894">
          <cell r="A7894">
            <v>101215</v>
          </cell>
          <cell r="B7894" t="str">
            <v>CONDUTOR EM TUBO DE PVC RÍGIDO, PONTA E BOLSA - 75MM (3")</v>
          </cell>
          <cell r="H7894" t="str">
            <v>M</v>
          </cell>
          <cell r="J7894">
            <v>37.020000000000003</v>
          </cell>
        </row>
        <row r="7895">
          <cell r="C7895">
            <v>2035</v>
          </cell>
          <cell r="D7895" t="str">
            <v>ENCANADOR (SGSP)</v>
          </cell>
          <cell r="E7895" t="str">
            <v>H</v>
          </cell>
          <cell r="F7895">
            <v>24.15</v>
          </cell>
          <cell r="G7895">
            <v>0.4</v>
          </cell>
          <cell r="I7895">
            <v>9.6623000000000001</v>
          </cell>
        </row>
        <row r="7896">
          <cell r="C7896">
            <v>2036</v>
          </cell>
          <cell r="D7896" t="str">
            <v>AJUDANTE DE ENCANADOR (SGSP)</v>
          </cell>
          <cell r="E7896" t="str">
            <v>H</v>
          </cell>
          <cell r="F7896">
            <v>19.559999999999999</v>
          </cell>
          <cell r="G7896">
            <v>0.4</v>
          </cell>
          <cell r="I7896">
            <v>7.8268000000000004</v>
          </cell>
        </row>
        <row r="7897">
          <cell r="C7897">
            <v>72403</v>
          </cell>
          <cell r="D7897" t="str">
            <v>ANEL DE BORRACHA PARA TUBO DE PVC ESGOTO PREDIAL - 75MM</v>
          </cell>
          <cell r="E7897" t="str">
            <v>Un</v>
          </cell>
          <cell r="F7897">
            <v>2.1800000000000002</v>
          </cell>
          <cell r="G7897">
            <v>0.5</v>
          </cell>
          <cell r="I7897">
            <v>1.0900000000000001</v>
          </cell>
        </row>
        <row r="7898">
          <cell r="C7898">
            <v>72432</v>
          </cell>
          <cell r="D7898" t="str">
            <v>TUBO DE PVC  75 MM - PARA ESGOTO - SÉRIE NORMAL</v>
          </cell>
          <cell r="E7898" t="str">
            <v>M</v>
          </cell>
          <cell r="F7898">
            <v>16.760000000000002</v>
          </cell>
          <cell r="G7898">
            <v>1.1000000000000001</v>
          </cell>
          <cell r="I7898">
            <v>18.436</v>
          </cell>
        </row>
        <row r="7899">
          <cell r="A7899">
            <v>101216</v>
          </cell>
          <cell r="B7899" t="str">
            <v>CONDUTOR EM TUBO DE PVC RÍGIDO, PONTA E BOLSA - 100MM (4")</v>
          </cell>
          <cell r="H7899" t="str">
            <v>M</v>
          </cell>
          <cell r="J7899">
            <v>41.29</v>
          </cell>
        </row>
        <row r="7900">
          <cell r="C7900">
            <v>2035</v>
          </cell>
          <cell r="D7900" t="str">
            <v>ENCANADOR (SGSP)</v>
          </cell>
          <cell r="E7900" t="str">
            <v>H</v>
          </cell>
          <cell r="F7900">
            <v>24.15</v>
          </cell>
          <cell r="G7900">
            <v>0.5</v>
          </cell>
          <cell r="I7900">
            <v>12.0779</v>
          </cell>
        </row>
        <row r="7901">
          <cell r="C7901">
            <v>2036</v>
          </cell>
          <cell r="D7901" t="str">
            <v>AJUDANTE DE ENCANADOR (SGSP)</v>
          </cell>
          <cell r="E7901" t="str">
            <v>H</v>
          </cell>
          <cell r="F7901">
            <v>19.559999999999999</v>
          </cell>
          <cell r="G7901">
            <v>0.5</v>
          </cell>
          <cell r="I7901">
            <v>9.7835000000000001</v>
          </cell>
        </row>
        <row r="7902">
          <cell r="C7902">
            <v>72404</v>
          </cell>
          <cell r="D7902" t="str">
            <v>ANEL DE BORRACHA PARA TUBO DE PVC ESGOTO PREDIAL - 100MM</v>
          </cell>
          <cell r="E7902" t="str">
            <v>Un</v>
          </cell>
          <cell r="F7902">
            <v>2.75</v>
          </cell>
          <cell r="G7902">
            <v>0.5</v>
          </cell>
          <cell r="I7902">
            <v>1.375</v>
          </cell>
        </row>
        <row r="7903">
          <cell r="C7903">
            <v>72433</v>
          </cell>
          <cell r="D7903" t="str">
            <v>TUBO DE PVC 100 MM - PARA ESGOTO - SÉRIE NORMAL</v>
          </cell>
          <cell r="E7903" t="str">
            <v>M</v>
          </cell>
          <cell r="F7903">
            <v>16.41</v>
          </cell>
          <cell r="G7903">
            <v>1.1000000000000001</v>
          </cell>
          <cell r="I7903">
            <v>18.050999999999998</v>
          </cell>
        </row>
        <row r="7904">
          <cell r="A7904">
            <v>101217</v>
          </cell>
          <cell r="B7904" t="str">
            <v>CONDUTOR EM TUBO DE PVC RÍGIDO, PONTA E BOLSA - 150MM (6")</v>
          </cell>
          <cell r="H7904" t="str">
            <v>M</v>
          </cell>
          <cell r="J7904">
            <v>77.150000000000006</v>
          </cell>
        </row>
        <row r="7905">
          <cell r="C7905">
            <v>2035</v>
          </cell>
          <cell r="D7905" t="str">
            <v>ENCANADOR (SGSP)</v>
          </cell>
          <cell r="E7905" t="str">
            <v>H</v>
          </cell>
          <cell r="F7905">
            <v>24.15</v>
          </cell>
          <cell r="G7905">
            <v>0.6</v>
          </cell>
          <cell r="I7905">
            <v>14.493499999999999</v>
          </cell>
        </row>
        <row r="7906">
          <cell r="C7906">
            <v>2036</v>
          </cell>
          <cell r="D7906" t="str">
            <v>AJUDANTE DE ENCANADOR (SGSP)</v>
          </cell>
          <cell r="E7906" t="str">
            <v>H</v>
          </cell>
          <cell r="F7906">
            <v>19.559999999999999</v>
          </cell>
          <cell r="G7906">
            <v>0.6</v>
          </cell>
          <cell r="I7906">
            <v>11.7402</v>
          </cell>
        </row>
        <row r="7907">
          <cell r="C7907">
            <v>72405</v>
          </cell>
          <cell r="D7907" t="str">
            <v>ANEL DE BORRACHA PARA TUBO DE PVC ESGOTO PREDIAL - 150MM</v>
          </cell>
          <cell r="E7907" t="str">
            <v>Un</v>
          </cell>
          <cell r="F7907">
            <v>10.210000000000001</v>
          </cell>
          <cell r="G7907">
            <v>0.5</v>
          </cell>
          <cell r="I7907">
            <v>5.1050000000000004</v>
          </cell>
        </row>
        <row r="7908">
          <cell r="C7908">
            <v>72434</v>
          </cell>
          <cell r="D7908" t="str">
            <v>TUBO DE PVC 150 MM - PARA ESGOTO - SÉRIE NORMAL</v>
          </cell>
          <cell r="E7908" t="str">
            <v>M</v>
          </cell>
          <cell r="F7908">
            <v>41.65</v>
          </cell>
          <cell r="G7908">
            <v>1.1000000000000001</v>
          </cell>
          <cell r="I7908">
            <v>45.814999999999998</v>
          </cell>
        </row>
        <row r="7909">
          <cell r="A7909">
            <v>101218</v>
          </cell>
          <cell r="B7909" t="str">
            <v>CONDUTOR EM TUBO DE PVC RÍGIDO, PONTA E BOLSA - 200MM (8")</v>
          </cell>
          <cell r="H7909" t="str">
            <v>M</v>
          </cell>
          <cell r="J7909">
            <v>135.24</v>
          </cell>
        </row>
        <row r="7910">
          <cell r="C7910">
            <v>2035</v>
          </cell>
          <cell r="D7910" t="str">
            <v>ENCANADOR (SGSP)</v>
          </cell>
          <cell r="E7910" t="str">
            <v>H</v>
          </cell>
          <cell r="F7910">
            <v>24.15</v>
          </cell>
          <cell r="G7910">
            <v>0.7</v>
          </cell>
          <cell r="I7910">
            <v>16.909099999999999</v>
          </cell>
        </row>
        <row r="7911">
          <cell r="C7911">
            <v>2036</v>
          </cell>
          <cell r="D7911" t="str">
            <v>AJUDANTE DE ENCANADOR (SGSP)</v>
          </cell>
          <cell r="E7911" t="str">
            <v>H</v>
          </cell>
          <cell r="F7911">
            <v>19.559999999999999</v>
          </cell>
          <cell r="G7911">
            <v>0.7</v>
          </cell>
          <cell r="I7911">
            <v>13.696899999999999</v>
          </cell>
        </row>
        <row r="7912">
          <cell r="C7912">
            <v>72406</v>
          </cell>
          <cell r="D7912" t="str">
            <v>ANEL DE BORRACHA PARA TUBO DE PVC PARA SANEAMENTO - 200MM</v>
          </cell>
          <cell r="E7912" t="str">
            <v>Un</v>
          </cell>
          <cell r="F7912">
            <v>15.02</v>
          </cell>
          <cell r="G7912">
            <v>0.5</v>
          </cell>
          <cell r="I7912">
            <v>7.51</v>
          </cell>
        </row>
        <row r="7913">
          <cell r="C7913">
            <v>72435</v>
          </cell>
          <cell r="D7913" t="str">
            <v>TUBO DE PVC RÍGIDO 200 MM ( 8") - PARA ESGOTO</v>
          </cell>
          <cell r="E7913" t="str">
            <v>M</v>
          </cell>
          <cell r="F7913">
            <v>88.29</v>
          </cell>
          <cell r="G7913">
            <v>1.1000000000000001</v>
          </cell>
          <cell r="I7913">
            <v>97.119</v>
          </cell>
        </row>
        <row r="7914">
          <cell r="A7914">
            <v>101226</v>
          </cell>
          <cell r="B7914" t="str">
            <v>GRELHA HEMISFÉRICA DE FERRO FUNDIDO - 75MM</v>
          </cell>
          <cell r="H7914" t="str">
            <v>UN</v>
          </cell>
          <cell r="J7914">
            <v>11.11</v>
          </cell>
        </row>
        <row r="7915">
          <cell r="C7915">
            <v>2035</v>
          </cell>
          <cell r="D7915" t="str">
            <v>ENCANADOR (SGSP)</v>
          </cell>
          <cell r="E7915" t="str">
            <v>H</v>
          </cell>
          <cell r="F7915">
            <v>24.15</v>
          </cell>
          <cell r="G7915">
            <v>0.1</v>
          </cell>
          <cell r="I7915">
            <v>2.4155000000000002</v>
          </cell>
        </row>
        <row r="7916">
          <cell r="C7916">
            <v>75614</v>
          </cell>
          <cell r="D7916" t="str">
            <v>GRELHA HEMISFÉRICO; FERRO FUNDIDO - 75MM</v>
          </cell>
          <cell r="E7916" t="str">
            <v>Un</v>
          </cell>
          <cell r="F7916">
            <v>8.69</v>
          </cell>
          <cell r="G7916">
            <v>1</v>
          </cell>
          <cell r="I7916">
            <v>8.69</v>
          </cell>
        </row>
        <row r="7917">
          <cell r="A7917">
            <v>101227</v>
          </cell>
          <cell r="B7917" t="str">
            <v>GRELHA HEMISFÉRICA DE FERRO FUNDIDO - 100MM</v>
          </cell>
          <cell r="H7917" t="str">
            <v>UN</v>
          </cell>
          <cell r="J7917">
            <v>16.12</v>
          </cell>
        </row>
        <row r="7918">
          <cell r="C7918">
            <v>2035</v>
          </cell>
          <cell r="D7918" t="str">
            <v>ENCANADOR (SGSP)</v>
          </cell>
          <cell r="E7918" t="str">
            <v>H</v>
          </cell>
          <cell r="F7918">
            <v>24.15</v>
          </cell>
          <cell r="G7918">
            <v>0.1</v>
          </cell>
          <cell r="I7918">
            <v>2.4155000000000002</v>
          </cell>
        </row>
        <row r="7919">
          <cell r="C7919">
            <v>75617</v>
          </cell>
          <cell r="D7919" t="str">
            <v>GRELHA HEMISFÉRICO; FERRO FUNDIDO - 100MM</v>
          </cell>
          <cell r="E7919" t="str">
            <v>Un</v>
          </cell>
          <cell r="F7919">
            <v>13.7</v>
          </cell>
          <cell r="G7919">
            <v>1</v>
          </cell>
          <cell r="I7919">
            <v>13.7</v>
          </cell>
        </row>
        <row r="7920">
          <cell r="A7920">
            <v>101228</v>
          </cell>
          <cell r="B7920" t="str">
            <v>GRELHA HEMISFÉRICA DE FERRO FUNDIDO - 150MM</v>
          </cell>
          <cell r="H7920" t="str">
            <v>UN</v>
          </cell>
          <cell r="J7920">
            <v>39.18</v>
          </cell>
        </row>
        <row r="7921">
          <cell r="C7921">
            <v>2035</v>
          </cell>
          <cell r="D7921" t="str">
            <v>ENCANADOR (SGSP)</v>
          </cell>
          <cell r="E7921" t="str">
            <v>H</v>
          </cell>
          <cell r="F7921">
            <v>24.15</v>
          </cell>
          <cell r="G7921">
            <v>0.1</v>
          </cell>
          <cell r="I7921">
            <v>2.4155000000000002</v>
          </cell>
        </row>
        <row r="7922">
          <cell r="C7922">
            <v>75620</v>
          </cell>
          <cell r="D7922" t="str">
            <v>GRELHA HEMISFÉRICO; FERRO FUNDIDO - 150MM</v>
          </cell>
          <cell r="E7922" t="str">
            <v>Un</v>
          </cell>
          <cell r="F7922">
            <v>36.76</v>
          </cell>
          <cell r="G7922">
            <v>1</v>
          </cell>
          <cell r="I7922">
            <v>36.76</v>
          </cell>
        </row>
        <row r="7923">
          <cell r="A7923">
            <v>101229</v>
          </cell>
          <cell r="B7923" t="str">
            <v>CURVA DE FERRO FUNDIDO, LINHA SMU (LIGAÇÃO REDE-CONDUTOR) - 50MM</v>
          </cell>
          <cell r="H7923" t="str">
            <v>UN</v>
          </cell>
          <cell r="J7923">
            <v>187.43</v>
          </cell>
        </row>
        <row r="7924">
          <cell r="C7924">
            <v>2035</v>
          </cell>
          <cell r="D7924" t="str">
            <v>ENCANADOR (SGSP)</v>
          </cell>
          <cell r="E7924" t="str">
            <v>H</v>
          </cell>
          <cell r="F7924">
            <v>24.15</v>
          </cell>
          <cell r="G7924">
            <v>0.2</v>
          </cell>
          <cell r="I7924">
            <v>4.8311000000000002</v>
          </cell>
        </row>
        <row r="7925">
          <cell r="C7925">
            <v>2036</v>
          </cell>
          <cell r="D7925" t="str">
            <v>AJUDANTE DE ENCANADOR (SGSP)</v>
          </cell>
          <cell r="E7925" t="str">
            <v>H</v>
          </cell>
          <cell r="F7925">
            <v>19.559999999999999</v>
          </cell>
          <cell r="G7925">
            <v>0.2</v>
          </cell>
          <cell r="I7925">
            <v>3.9134000000000002</v>
          </cell>
        </row>
        <row r="7926">
          <cell r="C7926">
            <v>71201</v>
          </cell>
          <cell r="D7926" t="str">
            <v>ANEL DE BORRACHA PARA TUBO DE FERRO FUNDIDO LINHA SMU ESGOTO PREDIAL - 50MM</v>
          </cell>
          <cell r="E7926" t="str">
            <v>Un</v>
          </cell>
          <cell r="F7926">
            <v>3.85</v>
          </cell>
          <cell r="G7926">
            <v>0.5</v>
          </cell>
          <cell r="I7926">
            <v>1.925</v>
          </cell>
        </row>
        <row r="7927">
          <cell r="C7927">
            <v>71221</v>
          </cell>
          <cell r="D7927" t="str">
            <v>JOELHO 88º DE FERRO FUNDIDO PARA ESGOTO PREDIAL (JJ88SMU) - 50MM</v>
          </cell>
          <cell r="E7927" t="str">
            <v>Un</v>
          </cell>
          <cell r="F7927">
            <v>176.76</v>
          </cell>
          <cell r="G7927">
            <v>1</v>
          </cell>
          <cell r="I7927">
            <v>176.76</v>
          </cell>
        </row>
        <row r="7928">
          <cell r="A7928">
            <v>101230</v>
          </cell>
          <cell r="B7928" t="str">
            <v>CURVA DE FERRO FUNDIDO, LINHA SMU (LIGAÇÃO REDE-CONDUTOR) - 75MM</v>
          </cell>
          <cell r="H7928" t="str">
            <v>UN</v>
          </cell>
          <cell r="J7928">
            <v>195.84</v>
          </cell>
        </row>
        <row r="7929">
          <cell r="C7929">
            <v>2035</v>
          </cell>
          <cell r="D7929" t="str">
            <v>ENCANADOR (SGSP)</v>
          </cell>
          <cell r="E7929" t="str">
            <v>H</v>
          </cell>
          <cell r="F7929">
            <v>24.15</v>
          </cell>
          <cell r="G7929">
            <v>0.3</v>
          </cell>
          <cell r="I7929">
            <v>7.2466999999999997</v>
          </cell>
        </row>
        <row r="7930">
          <cell r="C7930">
            <v>2036</v>
          </cell>
          <cell r="D7930" t="str">
            <v>AJUDANTE DE ENCANADOR (SGSP)</v>
          </cell>
          <cell r="E7930" t="str">
            <v>H</v>
          </cell>
          <cell r="F7930">
            <v>19.559999999999999</v>
          </cell>
          <cell r="G7930">
            <v>0.3</v>
          </cell>
          <cell r="I7930">
            <v>5.8700999999999999</v>
          </cell>
        </row>
        <row r="7931">
          <cell r="C7931">
            <v>71202</v>
          </cell>
          <cell r="D7931" t="str">
            <v>ANEL DE BORRACHA PARA TUBO DE FERRO FUNDIDO LINHA SMU ESGOTO PREDIAL - 75MM</v>
          </cell>
          <cell r="E7931" t="str">
            <v>Un</v>
          </cell>
          <cell r="F7931">
            <v>5.54</v>
          </cell>
          <cell r="G7931">
            <v>0.5</v>
          </cell>
          <cell r="I7931">
            <v>2.77</v>
          </cell>
        </row>
        <row r="7932">
          <cell r="C7932">
            <v>71222</v>
          </cell>
          <cell r="D7932" t="str">
            <v>JOELHO 88º DE FERRO FUNDIDO PARA ESGOTO PREDIAL (JJ88SMU) - 75MM</v>
          </cell>
          <cell r="E7932" t="str">
            <v>Un</v>
          </cell>
          <cell r="F7932">
            <v>179.95</v>
          </cell>
          <cell r="G7932">
            <v>1</v>
          </cell>
          <cell r="I7932">
            <v>179.95</v>
          </cell>
        </row>
        <row r="7933">
          <cell r="A7933">
            <v>101231</v>
          </cell>
          <cell r="B7933" t="str">
            <v>CURVA DE FERRO FUNDIDO, LINHA SMU (LIGAÇÃO REDE-CONDUTOR) - 100MM</v>
          </cell>
          <cell r="H7933" t="str">
            <v>UN</v>
          </cell>
          <cell r="J7933">
            <v>244.09</v>
          </cell>
        </row>
        <row r="7934">
          <cell r="C7934">
            <v>2035</v>
          </cell>
          <cell r="D7934" t="str">
            <v>ENCANADOR (SGSP)</v>
          </cell>
          <cell r="E7934" t="str">
            <v>H</v>
          </cell>
          <cell r="F7934">
            <v>24.15</v>
          </cell>
          <cell r="G7934">
            <v>0.5</v>
          </cell>
          <cell r="I7934">
            <v>12.0779</v>
          </cell>
        </row>
        <row r="7935">
          <cell r="C7935">
            <v>2036</v>
          </cell>
          <cell r="D7935" t="str">
            <v>AJUDANTE DE ENCANADOR (SGSP)</v>
          </cell>
          <cell r="E7935" t="str">
            <v>H</v>
          </cell>
          <cell r="F7935">
            <v>19.559999999999999</v>
          </cell>
          <cell r="G7935">
            <v>0.5</v>
          </cell>
          <cell r="I7935">
            <v>9.7835000000000001</v>
          </cell>
        </row>
        <row r="7936">
          <cell r="C7936">
            <v>71203</v>
          </cell>
          <cell r="D7936" t="str">
            <v>ANEL DE BORRACHA PARA TUBO DE FERRO FUNDIDO LINHA SMU ESGOTO PREDIAL - 100MM</v>
          </cell>
          <cell r="E7936" t="str">
            <v>Un</v>
          </cell>
          <cell r="F7936">
            <v>6.43</v>
          </cell>
          <cell r="G7936">
            <v>0.5</v>
          </cell>
          <cell r="I7936">
            <v>3.2149999999999999</v>
          </cell>
        </row>
        <row r="7937">
          <cell r="C7937">
            <v>71223</v>
          </cell>
          <cell r="D7937" t="str">
            <v>JOELHO 88º DE FERRO FUNDIDO PARA ESGOTO PREDIAL (JJ88SMU) - 100MM</v>
          </cell>
          <cell r="E7937" t="str">
            <v>Un</v>
          </cell>
          <cell r="F7937">
            <v>219.01</v>
          </cell>
          <cell r="G7937">
            <v>1</v>
          </cell>
          <cell r="I7937">
            <v>219.01</v>
          </cell>
        </row>
        <row r="7938">
          <cell r="A7938">
            <v>101232</v>
          </cell>
          <cell r="B7938" t="str">
            <v>CURVA DE FERRO FUNDIDO, LINHA SMU (LIGAÇÃO REDE-CONDUTOR) - 150MM</v>
          </cell>
          <cell r="H7938" t="str">
            <v>UN</v>
          </cell>
          <cell r="J7938">
            <v>562.62</v>
          </cell>
        </row>
        <row r="7939">
          <cell r="C7939">
            <v>2035</v>
          </cell>
          <cell r="D7939" t="str">
            <v>ENCANADOR (SGSP)</v>
          </cell>
          <cell r="E7939" t="str">
            <v>H</v>
          </cell>
          <cell r="F7939">
            <v>24.15</v>
          </cell>
          <cell r="G7939">
            <v>0.7</v>
          </cell>
          <cell r="I7939">
            <v>16.909099999999999</v>
          </cell>
        </row>
        <row r="7940">
          <cell r="C7940">
            <v>2036</v>
          </cell>
          <cell r="D7940" t="str">
            <v>AJUDANTE DE ENCANADOR (SGSP)</v>
          </cell>
          <cell r="E7940" t="str">
            <v>H</v>
          </cell>
          <cell r="F7940">
            <v>19.559999999999999</v>
          </cell>
          <cell r="G7940">
            <v>0.7</v>
          </cell>
          <cell r="I7940">
            <v>13.696899999999999</v>
          </cell>
        </row>
        <row r="7941">
          <cell r="C7941">
            <v>71204</v>
          </cell>
          <cell r="D7941" t="str">
            <v>ANEL DE BORRACHA PARA TUBO DE FERRO FUNDIDO LINHA SMU ESGOTO PREDIAL - 150MM</v>
          </cell>
          <cell r="E7941" t="str">
            <v>Un</v>
          </cell>
          <cell r="F7941">
            <v>12.77</v>
          </cell>
          <cell r="G7941">
            <v>0.5</v>
          </cell>
          <cell r="I7941">
            <v>6.3849999999999998</v>
          </cell>
        </row>
        <row r="7942">
          <cell r="C7942">
            <v>71224</v>
          </cell>
          <cell r="D7942" t="str">
            <v>JOELHO 88º DE FERRO FUNDIDO PARA ESGOTO PREDIAL (JJ88SMU) - 150MM</v>
          </cell>
          <cell r="E7942" t="str">
            <v>Un</v>
          </cell>
          <cell r="F7942">
            <v>525.63</v>
          </cell>
          <cell r="G7942">
            <v>1</v>
          </cell>
          <cell r="I7942">
            <v>525.63</v>
          </cell>
        </row>
        <row r="7943">
          <cell r="A7943">
            <v>101234</v>
          </cell>
          <cell r="B7943" t="str">
            <v>LIGAÇÃO PARA DESPEJO LIVRE EM SARJETAS, COM TUBO DE FERRO FUNDIDO SMU - 100MM</v>
          </cell>
          <cell r="H7943" t="str">
            <v>M</v>
          </cell>
          <cell r="J7943">
            <v>216.65</v>
          </cell>
        </row>
        <row r="7944">
          <cell r="C7944">
            <v>2035</v>
          </cell>
          <cell r="D7944" t="str">
            <v>ENCANADOR (SGSP)</v>
          </cell>
          <cell r="E7944" t="str">
            <v>H</v>
          </cell>
          <cell r="F7944">
            <v>24.15</v>
          </cell>
          <cell r="G7944">
            <v>0.5</v>
          </cell>
          <cell r="I7944">
            <v>12.0779</v>
          </cell>
        </row>
        <row r="7945">
          <cell r="C7945">
            <v>2036</v>
          </cell>
          <cell r="D7945" t="str">
            <v>AJUDANTE DE ENCANADOR (SGSP)</v>
          </cell>
          <cell r="E7945" t="str">
            <v>H</v>
          </cell>
          <cell r="F7945">
            <v>19.559999999999999</v>
          </cell>
          <cell r="G7945">
            <v>0.5</v>
          </cell>
          <cell r="I7945">
            <v>9.7835000000000001</v>
          </cell>
        </row>
        <row r="7946">
          <cell r="C7946">
            <v>71233</v>
          </cell>
          <cell r="D7946" t="str">
            <v>TUBO FERRO FUNDIDO; LINHA SMU - 100MM</v>
          </cell>
          <cell r="E7946" t="str">
            <v>M</v>
          </cell>
          <cell r="F7946">
            <v>194.79</v>
          </cell>
          <cell r="G7946">
            <v>1</v>
          </cell>
          <cell r="I7946">
            <v>194.79</v>
          </cell>
        </row>
        <row r="7947">
          <cell r="A7947">
            <v>101280</v>
          </cell>
          <cell r="B7947" t="str">
            <v>TUBO DE CONCRETO - DIÂMETRO DE 30CM</v>
          </cell>
          <cell r="H7947" t="str">
            <v>M</v>
          </cell>
          <cell r="J7947">
            <v>96.28</v>
          </cell>
        </row>
        <row r="7948">
          <cell r="C7948">
            <v>2020</v>
          </cell>
          <cell r="D7948" t="str">
            <v>PEDREIRO (SGSP)</v>
          </cell>
          <cell r="E7948" t="str">
            <v>H</v>
          </cell>
          <cell r="F7948">
            <v>24.28</v>
          </cell>
          <cell r="G7948">
            <v>6.4000000000000001E-2</v>
          </cell>
          <cell r="I7948">
            <v>1.5542</v>
          </cell>
        </row>
        <row r="7949">
          <cell r="C7949">
            <v>2099</v>
          </cell>
          <cell r="D7949" t="str">
            <v>SERVENTE (SGSP)</v>
          </cell>
          <cell r="E7949" t="str">
            <v>H</v>
          </cell>
          <cell r="F7949">
            <v>19.59</v>
          </cell>
          <cell r="G7949">
            <v>2.1</v>
          </cell>
          <cell r="I7949">
            <v>41.144799999999996</v>
          </cell>
        </row>
        <row r="7950">
          <cell r="C7950">
            <v>10630</v>
          </cell>
          <cell r="D7950" t="str">
            <v>ARGAMASSA DE CIMENTO COM AREIA GROSSA 1:3</v>
          </cell>
          <cell r="E7950" t="str">
            <v>M3</v>
          </cell>
          <cell r="F7950">
            <v>634.78</v>
          </cell>
          <cell r="G7950">
            <v>8.0000000000000004E-4</v>
          </cell>
          <cell r="I7950">
            <v>0.50780000000000003</v>
          </cell>
        </row>
        <row r="7951">
          <cell r="C7951">
            <v>70002</v>
          </cell>
          <cell r="D7951" t="str">
            <v>TUBO DE CONCRETO SIMPLES PS -1 D = 300 MM</v>
          </cell>
          <cell r="E7951" t="str">
            <v>M</v>
          </cell>
          <cell r="F7951">
            <v>53.07</v>
          </cell>
          <cell r="G7951">
            <v>1</v>
          </cell>
          <cell r="I7951">
            <v>53.07</v>
          </cell>
        </row>
        <row r="7952">
          <cell r="A7952">
            <v>101281</v>
          </cell>
          <cell r="B7952" t="str">
            <v>TUBO DE CONCRETO - DIÂMETRO DE 40CM</v>
          </cell>
          <cell r="H7952" t="str">
            <v>M</v>
          </cell>
          <cell r="J7952">
            <v>117.24</v>
          </cell>
        </row>
        <row r="7953">
          <cell r="C7953">
            <v>2020</v>
          </cell>
          <cell r="D7953" t="str">
            <v>PEDREIRO (SGSP)</v>
          </cell>
          <cell r="E7953" t="str">
            <v>H</v>
          </cell>
          <cell r="F7953">
            <v>24.28</v>
          </cell>
          <cell r="G7953">
            <v>9.1999999999999998E-2</v>
          </cell>
          <cell r="I7953">
            <v>2.2341000000000002</v>
          </cell>
        </row>
        <row r="7954">
          <cell r="C7954">
            <v>2099</v>
          </cell>
          <cell r="D7954" t="str">
            <v>SERVENTE (SGSP)</v>
          </cell>
          <cell r="E7954" t="str">
            <v>H</v>
          </cell>
          <cell r="F7954">
            <v>19.59</v>
          </cell>
          <cell r="G7954">
            <v>2.5419999999999998</v>
          </cell>
          <cell r="I7954">
            <v>49.8048</v>
          </cell>
        </row>
        <row r="7955">
          <cell r="C7955">
            <v>10630</v>
          </cell>
          <cell r="D7955" t="str">
            <v>ARGAMASSA DE CIMENTO COM AREIA GROSSA 1:3</v>
          </cell>
          <cell r="E7955" t="str">
            <v>M3</v>
          </cell>
          <cell r="F7955">
            <v>634.78</v>
          </cell>
          <cell r="G7955">
            <v>1.1000000000000001E-3</v>
          </cell>
          <cell r="I7955">
            <v>0.69820000000000004</v>
          </cell>
        </row>
        <row r="7956">
          <cell r="C7956">
            <v>70003</v>
          </cell>
          <cell r="D7956" t="str">
            <v>TUBO DE CONCRETO SIMPLES PS -1 D = 400 MM</v>
          </cell>
          <cell r="E7956" t="str">
            <v>M</v>
          </cell>
          <cell r="F7956">
            <v>64.5</v>
          </cell>
          <cell r="G7956">
            <v>1</v>
          </cell>
          <cell r="I7956">
            <v>64.5</v>
          </cell>
        </row>
        <row r="7957">
          <cell r="A7957">
            <v>101282</v>
          </cell>
          <cell r="B7957" t="str">
            <v>TUBO DE CONCRETO - DIÂMETRO DE 50CM</v>
          </cell>
          <cell r="H7957" t="str">
            <v>M</v>
          </cell>
          <cell r="J7957">
            <v>148.71</v>
          </cell>
        </row>
        <row r="7958">
          <cell r="C7958">
            <v>2020</v>
          </cell>
          <cell r="D7958" t="str">
            <v>PEDREIRO (SGSP)</v>
          </cell>
          <cell r="E7958" t="str">
            <v>H</v>
          </cell>
          <cell r="F7958">
            <v>24.28</v>
          </cell>
          <cell r="G7958">
            <v>0.12</v>
          </cell>
          <cell r="I7958">
            <v>2.9140999999999999</v>
          </cell>
        </row>
        <row r="7959">
          <cell r="C7959">
            <v>2099</v>
          </cell>
          <cell r="D7959" t="str">
            <v>SERVENTE (SGSP)</v>
          </cell>
          <cell r="E7959" t="str">
            <v>H</v>
          </cell>
          <cell r="F7959">
            <v>19.59</v>
          </cell>
          <cell r="G7959">
            <v>2.9929999999999999</v>
          </cell>
          <cell r="I7959">
            <v>58.641199999999998</v>
          </cell>
        </row>
        <row r="7960">
          <cell r="C7960">
            <v>10630</v>
          </cell>
          <cell r="D7960" t="str">
            <v>ARGAMASSA DE CIMENTO COM AREIA GROSSA 1:3</v>
          </cell>
          <cell r="E7960" t="str">
            <v>M3</v>
          </cell>
          <cell r="F7960">
            <v>634.78</v>
          </cell>
          <cell r="G7960">
            <v>1.4E-3</v>
          </cell>
          <cell r="I7960">
            <v>0.88859999999999995</v>
          </cell>
        </row>
        <row r="7961">
          <cell r="C7961">
            <v>70004</v>
          </cell>
          <cell r="D7961" t="str">
            <v>TUBO DE CONCRETO SIMPLES PS -1 D = 500 MM</v>
          </cell>
          <cell r="E7961" t="str">
            <v>M</v>
          </cell>
          <cell r="F7961">
            <v>86.27</v>
          </cell>
          <cell r="G7961">
            <v>1</v>
          </cell>
          <cell r="I7961">
            <v>86.27</v>
          </cell>
        </row>
        <row r="7962">
          <cell r="A7962">
            <v>101283</v>
          </cell>
          <cell r="B7962" t="str">
            <v>TUBO DE CONCRETO - DIÂMETRO DE 60CM</v>
          </cell>
          <cell r="H7962" t="str">
            <v>M</v>
          </cell>
          <cell r="J7962">
            <v>181.63</v>
          </cell>
        </row>
        <row r="7963">
          <cell r="C7963">
            <v>2020</v>
          </cell>
          <cell r="D7963" t="str">
            <v>PEDREIRO (SGSP)</v>
          </cell>
          <cell r="E7963" t="str">
            <v>H</v>
          </cell>
          <cell r="F7963">
            <v>24.28</v>
          </cell>
          <cell r="G7963">
            <v>0.15</v>
          </cell>
          <cell r="I7963">
            <v>3.6427</v>
          </cell>
        </row>
        <row r="7964">
          <cell r="C7964">
            <v>2099</v>
          </cell>
          <cell r="D7964" t="str">
            <v>SERVENTE (SGSP)</v>
          </cell>
          <cell r="E7964" t="str">
            <v>H</v>
          </cell>
          <cell r="F7964">
            <v>19.59</v>
          </cell>
          <cell r="G7964">
            <v>3.4420000000000002</v>
          </cell>
          <cell r="I7964">
            <v>67.438400000000001</v>
          </cell>
        </row>
        <row r="7965">
          <cell r="C7965">
            <v>10630</v>
          </cell>
          <cell r="D7965" t="str">
            <v>ARGAMASSA DE CIMENTO COM AREIA GROSSA 1:3</v>
          </cell>
          <cell r="E7965" t="str">
            <v>M3</v>
          </cell>
          <cell r="F7965">
            <v>634.78</v>
          </cell>
          <cell r="G7965">
            <v>1.6000000000000001E-3</v>
          </cell>
          <cell r="I7965">
            <v>1.0156000000000001</v>
          </cell>
        </row>
        <row r="7966">
          <cell r="C7966">
            <v>70005</v>
          </cell>
          <cell r="D7966" t="str">
            <v>TUBO DE CONCRETO SIMPLES PS -1 D = 600 MM</v>
          </cell>
          <cell r="E7966" t="str">
            <v>M</v>
          </cell>
          <cell r="F7966">
            <v>109.53</v>
          </cell>
          <cell r="G7966">
            <v>1</v>
          </cell>
          <cell r="I7966">
            <v>109.53</v>
          </cell>
        </row>
        <row r="7967">
          <cell r="A7967">
            <v>101290</v>
          </cell>
          <cell r="B7967" t="str">
            <v>CAIXA DE LIGAÇÃO OU INSPEÇÃO - ESCAVAÇÃO E APILOAMENTO</v>
          </cell>
          <cell r="H7967" t="str">
            <v>M3</v>
          </cell>
          <cell r="J7967">
            <v>52.9</v>
          </cell>
        </row>
        <row r="7968">
          <cell r="C7968">
            <v>2099</v>
          </cell>
          <cell r="D7968" t="str">
            <v>SERVENTE (SGSP)</v>
          </cell>
          <cell r="E7968" t="str">
            <v>H</v>
          </cell>
          <cell r="F7968">
            <v>19.59</v>
          </cell>
          <cell r="G7968">
            <v>2.7</v>
          </cell>
          <cell r="I7968">
            <v>52.900500000000001</v>
          </cell>
        </row>
        <row r="7969">
          <cell r="A7969">
            <v>101291</v>
          </cell>
          <cell r="B7969" t="str">
            <v>CAIXA DE LIGAÇÃO OU INSPEÇÃO - LASTRO DE CONCRETO (FUNDO)</v>
          </cell>
          <cell r="H7969" t="str">
            <v>M3</v>
          </cell>
          <cell r="J7969">
            <v>447.74</v>
          </cell>
        </row>
        <row r="7970">
          <cell r="C7970">
            <v>2020</v>
          </cell>
          <cell r="D7970" t="str">
            <v>PEDREIRO (SGSP)</v>
          </cell>
          <cell r="E7970" t="str">
            <v>H</v>
          </cell>
          <cell r="F7970">
            <v>24.28</v>
          </cell>
          <cell r="G7970">
            <v>2</v>
          </cell>
          <cell r="I7970">
            <v>48.569499999999998</v>
          </cell>
        </row>
        <row r="7971">
          <cell r="C7971">
            <v>2099</v>
          </cell>
          <cell r="D7971" t="str">
            <v>SERVENTE (SGSP)</v>
          </cell>
          <cell r="E7971" t="str">
            <v>H</v>
          </cell>
          <cell r="F7971">
            <v>19.59</v>
          </cell>
          <cell r="G7971">
            <v>6</v>
          </cell>
          <cell r="I7971">
            <v>117.5568</v>
          </cell>
        </row>
        <row r="7972">
          <cell r="C7972">
            <v>10604</v>
          </cell>
          <cell r="D7972" t="str">
            <v>CONCRETO FCK=10MPA C/ BRITA 2</v>
          </cell>
          <cell r="E7972" t="str">
            <v>M3</v>
          </cell>
          <cell r="F7972">
            <v>268.2</v>
          </cell>
          <cell r="G7972">
            <v>1.05</v>
          </cell>
          <cell r="I7972">
            <v>281.61349999999999</v>
          </cell>
        </row>
        <row r="7973">
          <cell r="A7973">
            <v>101292</v>
          </cell>
          <cell r="B7973" t="str">
            <v>CAIXA DE LIGAÇÃO OU INSPEÇÃO - ALVENARIA DE 1/2 TIJOLO, REVESTIDA</v>
          </cell>
          <cell r="H7973" t="str">
            <v>M2</v>
          </cell>
          <cell r="J7973">
            <v>233.51</v>
          </cell>
        </row>
        <row r="7974">
          <cell r="C7974">
            <v>2020</v>
          </cell>
          <cell r="D7974" t="str">
            <v>PEDREIRO (SGSP)</v>
          </cell>
          <cell r="E7974" t="str">
            <v>H</v>
          </cell>
          <cell r="F7974">
            <v>24.28</v>
          </cell>
          <cell r="G7974">
            <v>4.03</v>
          </cell>
          <cell r="I7974">
            <v>97.867500000000007</v>
          </cell>
        </row>
        <row r="7975">
          <cell r="C7975">
            <v>2099</v>
          </cell>
          <cell r="D7975" t="str">
            <v>SERVENTE (SGSP)</v>
          </cell>
          <cell r="E7975" t="str">
            <v>H</v>
          </cell>
          <cell r="F7975">
            <v>19.59</v>
          </cell>
          <cell r="G7975">
            <v>3.02</v>
          </cell>
          <cell r="I7975">
            <v>59.170200000000001</v>
          </cell>
        </row>
        <row r="7976">
          <cell r="C7976">
            <v>10636</v>
          </cell>
          <cell r="D7976" t="str">
            <v>ARGAMASSA DE CIMENTO COM AREIA GROSSA 1:6</v>
          </cell>
          <cell r="E7976" t="str">
            <v>M3</v>
          </cell>
          <cell r="F7976">
            <v>493.84</v>
          </cell>
          <cell r="G7976">
            <v>1.44E-2</v>
          </cell>
          <cell r="I7976">
            <v>7.1113</v>
          </cell>
        </row>
        <row r="7977">
          <cell r="C7977">
            <v>10648</v>
          </cell>
          <cell r="D7977" t="str">
            <v>ARGAMASSA MISTA COM AREIA GROSSA 1:2:8</v>
          </cell>
          <cell r="E7977" t="str">
            <v>M3</v>
          </cell>
          <cell r="F7977">
            <v>582.22</v>
          </cell>
          <cell r="G7977">
            <v>4.7E-2</v>
          </cell>
          <cell r="I7977">
            <v>27.3644</v>
          </cell>
        </row>
        <row r="7978">
          <cell r="C7978">
            <v>12580</v>
          </cell>
          <cell r="D7978" t="str">
            <v>TIJOLO MAÇICO DE BARRO COMUM</v>
          </cell>
          <cell r="E7978" t="str">
            <v>Un</v>
          </cell>
          <cell r="F7978">
            <v>0.5</v>
          </cell>
          <cell r="G7978">
            <v>84</v>
          </cell>
          <cell r="I7978">
            <v>42</v>
          </cell>
        </row>
        <row r="7979">
          <cell r="A7979">
            <v>101293</v>
          </cell>
          <cell r="B7979" t="str">
            <v>CAIXA DE LIGAÇÃO OU INSPEÇÃO - ALVENARIA DE 1 TIJOLO, REVESTIDA</v>
          </cell>
          <cell r="H7979" t="str">
            <v>M2</v>
          </cell>
          <cell r="J7979">
            <v>329.58</v>
          </cell>
        </row>
        <row r="7980">
          <cell r="C7980">
            <v>2020</v>
          </cell>
          <cell r="D7980" t="str">
            <v>PEDREIRO (SGSP)</v>
          </cell>
          <cell r="E7980" t="str">
            <v>H</v>
          </cell>
          <cell r="F7980">
            <v>24.28</v>
          </cell>
          <cell r="G7980">
            <v>4.49</v>
          </cell>
          <cell r="I7980">
            <v>109.0385</v>
          </cell>
        </row>
        <row r="7981">
          <cell r="C7981">
            <v>2099</v>
          </cell>
          <cell r="D7981" t="str">
            <v>SERVENTE (SGSP)</v>
          </cell>
          <cell r="E7981" t="str">
            <v>H</v>
          </cell>
          <cell r="F7981">
            <v>19.59</v>
          </cell>
          <cell r="G7981">
            <v>4.907</v>
          </cell>
          <cell r="I7981">
            <v>96.141800000000003</v>
          </cell>
        </row>
        <row r="7982">
          <cell r="C7982">
            <v>10636</v>
          </cell>
          <cell r="D7982" t="str">
            <v>ARGAMASSA DE CIMENTO COM AREIA GROSSA 1:6</v>
          </cell>
          <cell r="E7982" t="str">
            <v>M3</v>
          </cell>
          <cell r="F7982">
            <v>493.84</v>
          </cell>
          <cell r="G7982">
            <v>1.44E-2</v>
          </cell>
          <cell r="I7982">
            <v>7.1113</v>
          </cell>
        </row>
        <row r="7983">
          <cell r="C7983">
            <v>10648</v>
          </cell>
          <cell r="D7983" t="str">
            <v>ARGAMASSA MISTA COM AREIA GROSSA 1:2:8</v>
          </cell>
          <cell r="E7983" t="str">
            <v>M3</v>
          </cell>
          <cell r="F7983">
            <v>582.22</v>
          </cell>
          <cell r="G7983">
            <v>6.4899999999999999E-2</v>
          </cell>
          <cell r="I7983">
            <v>37.786099999999998</v>
          </cell>
        </row>
        <row r="7984">
          <cell r="C7984">
            <v>12580</v>
          </cell>
          <cell r="D7984" t="str">
            <v>TIJOLO MAÇICO DE BARRO COMUM</v>
          </cell>
          <cell r="E7984" t="str">
            <v>Un</v>
          </cell>
          <cell r="F7984">
            <v>0.5</v>
          </cell>
          <cell r="G7984">
            <v>159</v>
          </cell>
          <cell r="I7984">
            <v>79.5</v>
          </cell>
        </row>
        <row r="7985">
          <cell r="A7985">
            <v>101294</v>
          </cell>
          <cell r="B7985" t="str">
            <v>CAIXA DE LIGAÇÃO OU INSPEÇÃO - TAMPA DE CONCRETO</v>
          </cell>
          <cell r="H7985" t="str">
            <v>M2</v>
          </cell>
          <cell r="J7985">
            <v>233.09</v>
          </cell>
        </row>
        <row r="7986">
          <cell r="C7986">
            <v>2013</v>
          </cell>
          <cell r="D7986" t="str">
            <v>CARPINTEIRO (SGSP)</v>
          </cell>
          <cell r="E7986" t="str">
            <v>H</v>
          </cell>
          <cell r="F7986">
            <v>24.1</v>
          </cell>
          <cell r="G7986">
            <v>2.42</v>
          </cell>
          <cell r="I7986">
            <v>58.3324</v>
          </cell>
        </row>
        <row r="7987">
          <cell r="C7987">
            <v>2014</v>
          </cell>
          <cell r="D7987" t="str">
            <v>AJUDANTE DE CARPINTEIRO (SGSP)</v>
          </cell>
          <cell r="E7987" t="str">
            <v>H</v>
          </cell>
          <cell r="F7987">
            <v>19.559999999999999</v>
          </cell>
          <cell r="G7987">
            <v>2.42</v>
          </cell>
          <cell r="I7987">
            <v>47.3521</v>
          </cell>
        </row>
        <row r="7988">
          <cell r="C7988">
            <v>2015</v>
          </cell>
          <cell r="D7988" t="str">
            <v>FERREIRO (SGSP)</v>
          </cell>
          <cell r="E7988" t="str">
            <v>H</v>
          </cell>
          <cell r="F7988">
            <v>24.43</v>
          </cell>
          <cell r="G7988">
            <v>0.46</v>
          </cell>
          <cell r="I7988">
            <v>11.242100000000001</v>
          </cell>
        </row>
        <row r="7989">
          <cell r="C7989">
            <v>2016</v>
          </cell>
          <cell r="D7989" t="str">
            <v>AJUDANTE DE FERREIRO - ARMADOR (SGSP)</v>
          </cell>
          <cell r="E7989" t="str">
            <v>H</v>
          </cell>
          <cell r="F7989">
            <v>19.559999999999999</v>
          </cell>
          <cell r="G7989">
            <v>0.46</v>
          </cell>
          <cell r="I7989">
            <v>9.0007999999999999</v>
          </cell>
        </row>
        <row r="7990">
          <cell r="C7990">
            <v>2020</v>
          </cell>
          <cell r="D7990" t="str">
            <v>PEDREIRO (SGSP)</v>
          </cell>
          <cell r="E7990" t="str">
            <v>H</v>
          </cell>
          <cell r="F7990">
            <v>24.28</v>
          </cell>
          <cell r="G7990">
            <v>0.3</v>
          </cell>
          <cell r="I7990">
            <v>7.2854000000000001</v>
          </cell>
        </row>
        <row r="7991">
          <cell r="C7991">
            <v>2099</v>
          </cell>
          <cell r="D7991" t="str">
            <v>SERVENTE (SGSP)</v>
          </cell>
          <cell r="E7991" t="str">
            <v>H</v>
          </cell>
          <cell r="F7991">
            <v>19.59</v>
          </cell>
          <cell r="G7991">
            <v>0.8</v>
          </cell>
          <cell r="I7991">
            <v>15.674200000000001</v>
          </cell>
        </row>
        <row r="7992">
          <cell r="C7992">
            <v>10608</v>
          </cell>
          <cell r="D7992" t="str">
            <v>CONCRETO FCK=15MPA C/ BRITA 2</v>
          </cell>
          <cell r="E7992" t="str">
            <v>M3</v>
          </cell>
          <cell r="F7992">
            <v>346.87</v>
          </cell>
          <cell r="G7992">
            <v>0.05</v>
          </cell>
          <cell r="I7992">
            <v>17.343499999999999</v>
          </cell>
        </row>
        <row r="7993">
          <cell r="C7993">
            <v>11021</v>
          </cell>
          <cell r="D7993" t="str">
            <v>COMPENSADO RESINADO 12MM COLA BRANCA - CHAPA DE 2,20 X 1,10 M</v>
          </cell>
          <cell r="E7993" t="str">
            <v>M2</v>
          </cell>
          <cell r="F7993">
            <v>37.380000000000003</v>
          </cell>
          <cell r="G7993">
            <v>0.4</v>
          </cell>
          <cell r="I7993">
            <v>14.952</v>
          </cell>
        </row>
        <row r="7994">
          <cell r="C7994">
            <v>11070</v>
          </cell>
          <cell r="D7994" t="str">
            <v>PINUS - TÁBUA DE 1" X 12" - BRUTA</v>
          </cell>
          <cell r="E7994" t="str">
            <v>M</v>
          </cell>
          <cell r="F7994">
            <v>12.51</v>
          </cell>
          <cell r="G7994">
            <v>0.4</v>
          </cell>
          <cell r="I7994">
            <v>5.0039999999999996</v>
          </cell>
        </row>
        <row r="7995">
          <cell r="C7995">
            <v>11520</v>
          </cell>
          <cell r="D7995" t="str">
            <v>AÇO CA-60B - MÉDIA BITOLAS</v>
          </cell>
          <cell r="E7995" t="str">
            <v>KG</v>
          </cell>
          <cell r="F7995">
            <v>8.6199999999999992</v>
          </cell>
          <cell r="G7995">
            <v>5.27</v>
          </cell>
          <cell r="I7995">
            <v>45.414200000000001</v>
          </cell>
        </row>
        <row r="7996">
          <cell r="C7996">
            <v>17740</v>
          </cell>
          <cell r="D7996" t="str">
            <v>ARAME RECOZIDO N. 16 E N. 18</v>
          </cell>
          <cell r="E7996" t="str">
            <v>Kg</v>
          </cell>
          <cell r="F7996">
            <v>16.54</v>
          </cell>
          <cell r="G7996">
            <v>0.09</v>
          </cell>
          <cell r="I7996">
            <v>1.4885999999999999</v>
          </cell>
        </row>
        <row r="7997">
          <cell r="A7997">
            <v>101298</v>
          </cell>
          <cell r="B7997" t="str">
            <v>ENVELOPAMENTO DE TUBULAÇÃO ENTERRADA, COM CONCRETO</v>
          </cell>
          <cell r="H7997" t="str">
            <v>M</v>
          </cell>
          <cell r="J7997">
            <v>32.39</v>
          </cell>
        </row>
        <row r="7998">
          <cell r="C7998">
            <v>2020</v>
          </cell>
          <cell r="D7998" t="str">
            <v>PEDREIRO (SGSP)</v>
          </cell>
          <cell r="E7998" t="str">
            <v>H</v>
          </cell>
          <cell r="F7998">
            <v>24.28</v>
          </cell>
          <cell r="G7998">
            <v>0.23</v>
          </cell>
          <cell r="I7998">
            <v>5.5853999999999999</v>
          </cell>
        </row>
        <row r="7999">
          <cell r="C7999">
            <v>2099</v>
          </cell>
          <cell r="D7999" t="str">
            <v>SERVENTE (SGSP)</v>
          </cell>
          <cell r="E7999" t="str">
            <v>H</v>
          </cell>
          <cell r="F7999">
            <v>19.59</v>
          </cell>
          <cell r="G7999">
            <v>0.75</v>
          </cell>
          <cell r="I7999">
            <v>14.694599999999999</v>
          </cell>
        </row>
        <row r="8000">
          <cell r="C8000">
            <v>10601</v>
          </cell>
          <cell r="D8000" t="str">
            <v>CONCRETO FCK=5MPA C/ BRITA 2</v>
          </cell>
          <cell r="E8000" t="str">
            <v>M3</v>
          </cell>
          <cell r="F8000">
            <v>237.42</v>
          </cell>
          <cell r="G8000">
            <v>5.0999999999999997E-2</v>
          </cell>
          <cell r="I8000">
            <v>12.1084</v>
          </cell>
        </row>
        <row r="8001">
          <cell r="A8001">
            <v>101301</v>
          </cell>
          <cell r="B8001" t="str">
            <v>BACIA SANITÁRIA SIFONADA, DE LOUÇA BRANCA</v>
          </cell>
          <cell r="H8001" t="str">
            <v>UN</v>
          </cell>
          <cell r="J8001">
            <v>411.24</v>
          </cell>
        </row>
        <row r="8002">
          <cell r="C8002">
            <v>2035</v>
          </cell>
          <cell r="D8002" t="str">
            <v>ENCANADOR (SGSP)</v>
          </cell>
          <cell r="E8002" t="str">
            <v>H</v>
          </cell>
          <cell r="F8002">
            <v>24.15</v>
          </cell>
          <cell r="G8002">
            <v>3</v>
          </cell>
          <cell r="I8002">
            <v>72.467500000000001</v>
          </cell>
        </row>
        <row r="8003">
          <cell r="C8003">
            <v>2036</v>
          </cell>
          <cell r="D8003" t="str">
            <v>AJUDANTE DE ENCANADOR (SGSP)</v>
          </cell>
          <cell r="E8003" t="str">
            <v>H</v>
          </cell>
          <cell r="F8003">
            <v>19.559999999999999</v>
          </cell>
          <cell r="G8003">
            <v>3</v>
          </cell>
          <cell r="I8003">
            <v>58.701000000000001</v>
          </cell>
        </row>
        <row r="8004">
          <cell r="C8004">
            <v>17044</v>
          </cell>
          <cell r="D8004" t="str">
            <v>CONJUNTO DE FIXAÇÃO NIQUELADO PARA BACIA DE LOUÇA (BUCHA 8 E ARRUELA PLÁSTICA)</v>
          </cell>
          <cell r="E8004" t="str">
            <v>Un</v>
          </cell>
          <cell r="F8004">
            <v>7.87</v>
          </cell>
          <cell r="G8004">
            <v>4</v>
          </cell>
          <cell r="I8004">
            <v>31.48</v>
          </cell>
        </row>
        <row r="8005">
          <cell r="C8005">
            <v>39050</v>
          </cell>
          <cell r="D8005" t="str">
            <v>MASSA DE VIDRACEIRO</v>
          </cell>
          <cell r="E8005" t="str">
            <v>Kg</v>
          </cell>
          <cell r="F8005">
            <v>3.2</v>
          </cell>
          <cell r="G8005">
            <v>0.25</v>
          </cell>
          <cell r="I8005">
            <v>0.8</v>
          </cell>
        </row>
        <row r="8006">
          <cell r="C8006">
            <v>76405</v>
          </cell>
          <cell r="D8006" t="str">
            <v>BACIA SANITÁRIA DE LOUÇA BRANCA</v>
          </cell>
          <cell r="E8006" t="str">
            <v>Un</v>
          </cell>
          <cell r="F8006">
            <v>146.74</v>
          </cell>
          <cell r="G8006">
            <v>1</v>
          </cell>
          <cell r="I8006">
            <v>146.74</v>
          </cell>
        </row>
        <row r="8007">
          <cell r="C8007">
            <v>79608</v>
          </cell>
          <cell r="D8007" t="str">
            <v>ANEL DE BORRACHA PARA BACIA SANITÁRIA</v>
          </cell>
          <cell r="E8007" t="str">
            <v>Un</v>
          </cell>
          <cell r="F8007">
            <v>20.11</v>
          </cell>
          <cell r="G8007">
            <v>1</v>
          </cell>
          <cell r="I8007">
            <v>20.11</v>
          </cell>
        </row>
        <row r="8008">
          <cell r="C8008">
            <v>79617</v>
          </cell>
          <cell r="D8008" t="str">
            <v>BOLSA DE BORRACHA PARA BACIA SANITÁRIA</v>
          </cell>
          <cell r="E8008" t="str">
            <v>Un</v>
          </cell>
          <cell r="F8008">
            <v>8.75</v>
          </cell>
          <cell r="G8008">
            <v>1</v>
          </cell>
          <cell r="I8008">
            <v>8.75</v>
          </cell>
        </row>
        <row r="8009">
          <cell r="C8009">
            <v>79668</v>
          </cell>
          <cell r="D8009" t="str">
            <v>TAMPO E ASSENTO DE PLÁSTICO FLEXÍVEL</v>
          </cell>
          <cell r="E8009" t="str">
            <v>Un</v>
          </cell>
          <cell r="F8009">
            <v>39.909999999999997</v>
          </cell>
          <cell r="G8009">
            <v>1</v>
          </cell>
          <cell r="I8009">
            <v>39.909999999999997</v>
          </cell>
        </row>
        <row r="8010">
          <cell r="C8010">
            <v>79683</v>
          </cell>
          <cell r="D8010" t="str">
            <v>TUBO ABS CROMADA - LIGAÇÃO P/ BACIA</v>
          </cell>
          <cell r="E8010" t="str">
            <v>Un</v>
          </cell>
          <cell r="F8010">
            <v>32.28</v>
          </cell>
          <cell r="G8010">
            <v>1</v>
          </cell>
          <cell r="I8010">
            <v>32.28</v>
          </cell>
        </row>
        <row r="8011">
          <cell r="A8011">
            <v>101303</v>
          </cell>
          <cell r="B8011" t="str">
            <v>BACIA SANITÁRIA COM CAIXA ACOPLADA DE LOUÇA BRANCA</v>
          </cell>
          <cell r="H8011" t="str">
            <v>UN</v>
          </cell>
          <cell r="J8011">
            <v>774.1</v>
          </cell>
        </row>
        <row r="8012">
          <cell r="C8012">
            <v>2035</v>
          </cell>
          <cell r="D8012" t="str">
            <v>ENCANADOR (SGSP)</v>
          </cell>
          <cell r="E8012" t="str">
            <v>H</v>
          </cell>
          <cell r="F8012">
            <v>24.15</v>
          </cell>
          <cell r="G8012">
            <v>3</v>
          </cell>
          <cell r="I8012">
            <v>72.467500000000001</v>
          </cell>
        </row>
        <row r="8013">
          <cell r="C8013">
            <v>2036</v>
          </cell>
          <cell r="D8013" t="str">
            <v>AJUDANTE DE ENCANADOR (SGSP)</v>
          </cell>
          <cell r="E8013" t="str">
            <v>H</v>
          </cell>
          <cell r="F8013">
            <v>19.559999999999999</v>
          </cell>
          <cell r="G8013">
            <v>3</v>
          </cell>
          <cell r="I8013">
            <v>58.701000000000001</v>
          </cell>
        </row>
        <row r="8014">
          <cell r="C8014">
            <v>17044</v>
          </cell>
          <cell r="D8014" t="str">
            <v>CONJUNTO DE FIXAÇÃO NIQUELADO PARA BACIA DE LOUÇA (BUCHA 8 E ARRUELA PLÁSTICA)</v>
          </cell>
          <cell r="E8014" t="str">
            <v>Un</v>
          </cell>
          <cell r="F8014">
            <v>7.87</v>
          </cell>
          <cell r="G8014">
            <v>2</v>
          </cell>
          <cell r="I8014">
            <v>15.74</v>
          </cell>
        </row>
        <row r="8015">
          <cell r="C8015">
            <v>39050</v>
          </cell>
          <cell r="D8015" t="str">
            <v>MASSA DE VIDRACEIRO</v>
          </cell>
          <cell r="E8015" t="str">
            <v>Kg</v>
          </cell>
          <cell r="F8015">
            <v>3.2</v>
          </cell>
          <cell r="G8015">
            <v>0.25</v>
          </cell>
          <cell r="I8015">
            <v>0.8</v>
          </cell>
        </row>
        <row r="8016">
          <cell r="C8016">
            <v>76408</v>
          </cell>
          <cell r="D8016" t="str">
            <v>BACIA SANITÁRIA DE LOUÇA BRANCA COM CAIXA ACOPLADA DE 6 LITROS POR DESCARGA</v>
          </cell>
          <cell r="E8016" t="str">
            <v>Un</v>
          </cell>
          <cell r="F8016">
            <v>525.34</v>
          </cell>
          <cell r="G8016">
            <v>1</v>
          </cell>
          <cell r="I8016">
            <v>525.34</v>
          </cell>
        </row>
        <row r="8017">
          <cell r="C8017">
            <v>79608</v>
          </cell>
          <cell r="D8017" t="str">
            <v>ANEL DE BORRACHA PARA BACIA SANITÁRIA</v>
          </cell>
          <cell r="E8017" t="str">
            <v>Un</v>
          </cell>
          <cell r="F8017">
            <v>20.11</v>
          </cell>
          <cell r="G8017">
            <v>1</v>
          </cell>
          <cell r="I8017">
            <v>20.11</v>
          </cell>
        </row>
        <row r="8018">
          <cell r="C8018">
            <v>79617</v>
          </cell>
          <cell r="D8018" t="str">
            <v>BOLSA DE BORRACHA PARA BACIA SANITÁRIA</v>
          </cell>
          <cell r="E8018" t="str">
            <v>Un</v>
          </cell>
          <cell r="F8018">
            <v>8.75</v>
          </cell>
          <cell r="G8018">
            <v>1</v>
          </cell>
          <cell r="I8018">
            <v>8.75</v>
          </cell>
        </row>
        <row r="8019">
          <cell r="C8019">
            <v>79668</v>
          </cell>
          <cell r="D8019" t="str">
            <v>TAMPO E ASSENTO DE PLÁSTICO FLEXÍVEL</v>
          </cell>
          <cell r="E8019" t="str">
            <v>Un</v>
          </cell>
          <cell r="F8019">
            <v>39.909999999999997</v>
          </cell>
          <cell r="G8019">
            <v>1</v>
          </cell>
          <cell r="I8019">
            <v>39.909999999999997</v>
          </cell>
        </row>
        <row r="8020">
          <cell r="C8020">
            <v>79683</v>
          </cell>
          <cell r="D8020" t="str">
            <v>TUBO ABS CROMADA - LIGAÇÃO P/ BACIA</v>
          </cell>
          <cell r="E8020" t="str">
            <v>Un</v>
          </cell>
          <cell r="F8020">
            <v>32.28</v>
          </cell>
          <cell r="G8020">
            <v>1</v>
          </cell>
          <cell r="I8020">
            <v>32.28</v>
          </cell>
        </row>
        <row r="8021">
          <cell r="A8021">
            <v>101304</v>
          </cell>
          <cell r="B8021" t="str">
            <v>BACIA SANITÁRIA INFANTIL SIFONADA, DE LOUÇA BRANCA</v>
          </cell>
          <cell r="H8021" t="str">
            <v>UN</v>
          </cell>
          <cell r="J8021">
            <v>640.11</v>
          </cell>
        </row>
        <row r="8022">
          <cell r="C8022">
            <v>2035</v>
          </cell>
          <cell r="D8022" t="str">
            <v>ENCANADOR (SGSP)</v>
          </cell>
          <cell r="E8022" t="str">
            <v>H</v>
          </cell>
          <cell r="F8022">
            <v>24.15</v>
          </cell>
          <cell r="G8022">
            <v>3</v>
          </cell>
          <cell r="I8022">
            <v>72.467500000000001</v>
          </cell>
        </row>
        <row r="8023">
          <cell r="C8023">
            <v>2036</v>
          </cell>
          <cell r="D8023" t="str">
            <v>AJUDANTE DE ENCANADOR (SGSP)</v>
          </cell>
          <cell r="E8023" t="str">
            <v>H</v>
          </cell>
          <cell r="F8023">
            <v>19.559999999999999</v>
          </cell>
          <cell r="G8023">
            <v>3</v>
          </cell>
          <cell r="I8023">
            <v>58.701000000000001</v>
          </cell>
        </row>
        <row r="8024">
          <cell r="C8024">
            <v>17044</v>
          </cell>
          <cell r="D8024" t="str">
            <v>CONJUNTO DE FIXAÇÃO NIQUELADO PARA BACIA DE LOUÇA (BUCHA 8 E ARRUELA PLÁSTICA)</v>
          </cell>
          <cell r="E8024" t="str">
            <v>Un</v>
          </cell>
          <cell r="F8024">
            <v>7.87</v>
          </cell>
          <cell r="G8024">
            <v>2</v>
          </cell>
          <cell r="I8024">
            <v>15.74</v>
          </cell>
        </row>
        <row r="8025">
          <cell r="C8025">
            <v>39050</v>
          </cell>
          <cell r="D8025" t="str">
            <v>MASSA DE VIDRACEIRO</v>
          </cell>
          <cell r="E8025" t="str">
            <v>Kg</v>
          </cell>
          <cell r="F8025">
            <v>3.2</v>
          </cell>
          <cell r="G8025">
            <v>0.25</v>
          </cell>
          <cell r="I8025">
            <v>0.8</v>
          </cell>
        </row>
        <row r="8026">
          <cell r="C8026">
            <v>76407</v>
          </cell>
          <cell r="D8026" t="str">
            <v>BACIA SANITÁRIA INFANTIL</v>
          </cell>
          <cell r="E8026" t="str">
            <v>Un</v>
          </cell>
          <cell r="F8026">
            <v>346.32</v>
          </cell>
          <cell r="G8026">
            <v>1</v>
          </cell>
          <cell r="I8026">
            <v>346.32</v>
          </cell>
        </row>
        <row r="8027">
          <cell r="C8027">
            <v>79608</v>
          </cell>
          <cell r="D8027" t="str">
            <v>ANEL DE BORRACHA PARA BACIA SANITÁRIA</v>
          </cell>
          <cell r="E8027" t="str">
            <v>Un</v>
          </cell>
          <cell r="F8027">
            <v>20.11</v>
          </cell>
          <cell r="G8027">
            <v>1</v>
          </cell>
          <cell r="I8027">
            <v>20.11</v>
          </cell>
        </row>
        <row r="8028">
          <cell r="C8028">
            <v>79617</v>
          </cell>
          <cell r="D8028" t="str">
            <v>BOLSA DE BORRACHA PARA BACIA SANITÁRIA</v>
          </cell>
          <cell r="E8028" t="str">
            <v>Un</v>
          </cell>
          <cell r="F8028">
            <v>8.75</v>
          </cell>
          <cell r="G8028">
            <v>1</v>
          </cell>
          <cell r="I8028">
            <v>8.75</v>
          </cell>
        </row>
        <row r="8029">
          <cell r="C8029">
            <v>79670</v>
          </cell>
          <cell r="D8029" t="str">
            <v>TAMPO E ASSENTO PLÁSTICO - INFANTIL</v>
          </cell>
          <cell r="E8029" t="str">
            <v>Un</v>
          </cell>
          <cell r="F8029">
            <v>84.94</v>
          </cell>
          <cell r="G8029">
            <v>1</v>
          </cell>
          <cell r="I8029">
            <v>84.94</v>
          </cell>
        </row>
        <row r="8030">
          <cell r="C8030">
            <v>79683</v>
          </cell>
          <cell r="D8030" t="str">
            <v>TUBO ABS CROMADA - LIGAÇÃO P/ BACIA</v>
          </cell>
          <cell r="E8030" t="str">
            <v>Un</v>
          </cell>
          <cell r="F8030">
            <v>32.28</v>
          </cell>
          <cell r="G8030">
            <v>1</v>
          </cell>
          <cell r="I8030">
            <v>32.28</v>
          </cell>
        </row>
        <row r="8031">
          <cell r="A8031">
            <v>101305</v>
          </cell>
          <cell r="B8031" t="str">
            <v>BACIA SANITÁRIA ALTEADA PARA PORTADORES DE DEFICIÊNCIA FÍSICA</v>
          </cell>
          <cell r="H8031" t="str">
            <v>UN</v>
          </cell>
          <cell r="J8031">
            <v>789.42</v>
          </cell>
        </row>
        <row r="8032">
          <cell r="C8032">
            <v>2020</v>
          </cell>
          <cell r="D8032" t="str">
            <v>PEDREIRO (SGSP)</v>
          </cell>
          <cell r="E8032" t="str">
            <v>H</v>
          </cell>
          <cell r="F8032">
            <v>24.28</v>
          </cell>
          <cell r="G8032">
            <v>0.08</v>
          </cell>
          <cell r="I8032">
            <v>1.9427000000000001</v>
          </cell>
        </row>
        <row r="8033">
          <cell r="C8033">
            <v>2035</v>
          </cell>
          <cell r="D8033" t="str">
            <v>ENCANADOR (SGSP)</v>
          </cell>
          <cell r="E8033" t="str">
            <v>H</v>
          </cell>
          <cell r="F8033">
            <v>24.15</v>
          </cell>
          <cell r="G8033">
            <v>3</v>
          </cell>
          <cell r="I8033">
            <v>72.467500000000001</v>
          </cell>
        </row>
        <row r="8034">
          <cell r="C8034">
            <v>2036</v>
          </cell>
          <cell r="D8034" t="str">
            <v>AJUDANTE DE ENCANADOR (SGSP)</v>
          </cell>
          <cell r="E8034" t="str">
            <v>H</v>
          </cell>
          <cell r="F8034">
            <v>19.559999999999999</v>
          </cell>
          <cell r="G8034">
            <v>3</v>
          </cell>
          <cell r="I8034">
            <v>58.701000000000001</v>
          </cell>
        </row>
        <row r="8035">
          <cell r="C8035">
            <v>2099</v>
          </cell>
          <cell r="D8035" t="str">
            <v>SERVENTE (SGSP)</v>
          </cell>
          <cell r="E8035" t="str">
            <v>H</v>
          </cell>
          <cell r="F8035">
            <v>19.59</v>
          </cell>
          <cell r="G8035">
            <v>0.17</v>
          </cell>
          <cell r="I8035">
            <v>3.3307000000000002</v>
          </cell>
        </row>
        <row r="8036">
          <cell r="C8036">
            <v>17044</v>
          </cell>
          <cell r="D8036" t="str">
            <v>CONJUNTO DE FIXAÇÃO NIQUELADO PARA BACIA DE LOUÇA (BUCHA 8 E ARRUELA PLÁSTICA)</v>
          </cell>
          <cell r="E8036" t="str">
            <v>Un</v>
          </cell>
          <cell r="F8036">
            <v>7.87</v>
          </cell>
          <cell r="G8036">
            <v>2</v>
          </cell>
          <cell r="I8036">
            <v>15.74</v>
          </cell>
        </row>
        <row r="8037">
          <cell r="C8037">
            <v>39050</v>
          </cell>
          <cell r="D8037" t="str">
            <v>MASSA DE VIDRACEIRO</v>
          </cell>
          <cell r="E8037" t="str">
            <v>Kg</v>
          </cell>
          <cell r="F8037">
            <v>3.2</v>
          </cell>
          <cell r="G8037">
            <v>0.25</v>
          </cell>
          <cell r="I8037">
            <v>0.8</v>
          </cell>
        </row>
        <row r="8038">
          <cell r="C8038">
            <v>76402</v>
          </cell>
          <cell r="D8038" t="str">
            <v>BACIA SANITÁRIA ALTEADA</v>
          </cell>
          <cell r="E8038" t="str">
            <v>Un</v>
          </cell>
          <cell r="F8038">
            <v>535.39</v>
          </cell>
          <cell r="G8038">
            <v>1</v>
          </cell>
          <cell r="I8038">
            <v>535.39</v>
          </cell>
        </row>
        <row r="8039">
          <cell r="C8039">
            <v>79608</v>
          </cell>
          <cell r="D8039" t="str">
            <v>ANEL DE BORRACHA PARA BACIA SANITÁRIA</v>
          </cell>
          <cell r="E8039" t="str">
            <v>Un</v>
          </cell>
          <cell r="F8039">
            <v>20.11</v>
          </cell>
          <cell r="G8039">
            <v>1</v>
          </cell>
          <cell r="I8039">
            <v>20.11</v>
          </cell>
        </row>
        <row r="8040">
          <cell r="C8040">
            <v>79617</v>
          </cell>
          <cell r="D8040" t="str">
            <v>BOLSA DE BORRACHA PARA BACIA SANITÁRIA</v>
          </cell>
          <cell r="E8040" t="str">
            <v>Un</v>
          </cell>
          <cell r="F8040">
            <v>8.75</v>
          </cell>
          <cell r="G8040">
            <v>1</v>
          </cell>
          <cell r="I8040">
            <v>8.75</v>
          </cell>
        </row>
        <row r="8041">
          <cell r="C8041">
            <v>79668</v>
          </cell>
          <cell r="D8041" t="str">
            <v>TAMPO E ASSENTO DE PLÁSTICO FLEXÍVEL</v>
          </cell>
          <cell r="E8041" t="str">
            <v>Un</v>
          </cell>
          <cell r="F8041">
            <v>39.909999999999997</v>
          </cell>
          <cell r="G8041">
            <v>1</v>
          </cell>
          <cell r="I8041">
            <v>39.909999999999997</v>
          </cell>
        </row>
        <row r="8042">
          <cell r="C8042">
            <v>79683</v>
          </cell>
          <cell r="D8042" t="str">
            <v>TUBO ABS CROMADA - LIGAÇÃO P/ BACIA</v>
          </cell>
          <cell r="E8042" t="str">
            <v>Un</v>
          </cell>
          <cell r="F8042">
            <v>32.28</v>
          </cell>
          <cell r="G8042">
            <v>1</v>
          </cell>
          <cell r="I8042">
            <v>32.28</v>
          </cell>
        </row>
        <row r="8043">
          <cell r="A8043">
            <v>101308</v>
          </cell>
          <cell r="B8043" t="str">
            <v>LAVATÓRIO DE LOUÇA BRANCA, SEM COLUNA, CAPACIDADE MÍNIMA 5L, EXCLUSIVE TORNEIRA</v>
          </cell>
          <cell r="H8043" t="str">
            <v>UN</v>
          </cell>
          <cell r="J8043">
            <v>481.23</v>
          </cell>
        </row>
        <row r="8044">
          <cell r="C8044">
            <v>2035</v>
          </cell>
          <cell r="D8044" t="str">
            <v>ENCANADOR (SGSP)</v>
          </cell>
          <cell r="E8044" t="str">
            <v>H</v>
          </cell>
          <cell r="F8044">
            <v>24.15</v>
          </cell>
          <cell r="G8044">
            <v>2</v>
          </cell>
          <cell r="I8044">
            <v>48.311700000000002</v>
          </cell>
        </row>
        <row r="8045">
          <cell r="C8045">
            <v>2036</v>
          </cell>
          <cell r="D8045" t="str">
            <v>AJUDANTE DE ENCANADOR (SGSP)</v>
          </cell>
          <cell r="E8045" t="str">
            <v>H</v>
          </cell>
          <cell r="F8045">
            <v>19.559999999999999</v>
          </cell>
          <cell r="G8045">
            <v>2.5</v>
          </cell>
          <cell r="I8045">
            <v>48.917499999999997</v>
          </cell>
        </row>
        <row r="8046">
          <cell r="C8046">
            <v>74825</v>
          </cell>
          <cell r="D8046" t="str">
            <v>VÁLVULA DE METAL CROMADO - 1"</v>
          </cell>
          <cell r="E8046" t="str">
            <v>Un</v>
          </cell>
          <cell r="F8046">
            <v>42.85</v>
          </cell>
          <cell r="G8046">
            <v>1</v>
          </cell>
          <cell r="I8046">
            <v>42.85</v>
          </cell>
        </row>
        <row r="8047">
          <cell r="C8047">
            <v>75653</v>
          </cell>
          <cell r="D8047" t="str">
            <v>SIFÃO DE METAL CROMADO - 1" X 1.1/2"</v>
          </cell>
          <cell r="E8047" t="str">
            <v>Un</v>
          </cell>
          <cell r="F8047">
            <v>154.18</v>
          </cell>
          <cell r="G8047">
            <v>1</v>
          </cell>
          <cell r="I8047">
            <v>154.18</v>
          </cell>
        </row>
        <row r="8048">
          <cell r="C8048">
            <v>76431</v>
          </cell>
          <cell r="D8048" t="str">
            <v>LAVATÓRIO LOUÇA BRANCA S/ COLUNA - 5 L</v>
          </cell>
          <cell r="E8048" t="str">
            <v>Un</v>
          </cell>
          <cell r="F8048">
            <v>134.74</v>
          </cell>
          <cell r="G8048">
            <v>1</v>
          </cell>
          <cell r="I8048">
            <v>134.74</v>
          </cell>
        </row>
        <row r="8049">
          <cell r="C8049">
            <v>79640</v>
          </cell>
          <cell r="D8049" t="str">
            <v>FITA DE TEFLON - 3/4"</v>
          </cell>
          <cell r="E8049" t="str">
            <v>M</v>
          </cell>
          <cell r="F8049">
            <v>0.21</v>
          </cell>
          <cell r="G8049">
            <v>1</v>
          </cell>
          <cell r="I8049">
            <v>0.21</v>
          </cell>
        </row>
        <row r="8050">
          <cell r="C8050">
            <v>79662</v>
          </cell>
          <cell r="D8050" t="str">
            <v>SUPORTE PARA LAVATÓRIO SEM COLUNA</v>
          </cell>
          <cell r="E8050" t="str">
            <v>Un</v>
          </cell>
          <cell r="F8050">
            <v>22.41</v>
          </cell>
          <cell r="G8050">
            <v>1</v>
          </cell>
          <cell r="I8050">
            <v>22.41</v>
          </cell>
        </row>
        <row r="8051">
          <cell r="C8051">
            <v>79680</v>
          </cell>
          <cell r="D8051" t="str">
            <v>RABICHO DE METAL CROMADO FLEXÍVEL PARA LAVATÓRIO (1/2"X30)CM</v>
          </cell>
          <cell r="E8051" t="str">
            <v>Un</v>
          </cell>
          <cell r="F8051">
            <v>29.61</v>
          </cell>
          <cell r="G8051">
            <v>1</v>
          </cell>
          <cell r="I8051">
            <v>29.61</v>
          </cell>
        </row>
        <row r="8052">
          <cell r="A8052">
            <v>101314</v>
          </cell>
          <cell r="B8052" t="str">
            <v>LAVATÓRIO DE LOUÇA INDIVIDUAL PARA PORTADORES DE DEFICIÊNCIA FÍSICA</v>
          </cell>
          <cell r="H8052" t="str">
            <v>UN</v>
          </cell>
          <cell r="J8052">
            <v>1004.18</v>
          </cell>
        </row>
        <row r="8053">
          <cell r="C8053">
            <v>2035</v>
          </cell>
          <cell r="D8053" t="str">
            <v>ENCANADOR (SGSP)</v>
          </cell>
          <cell r="E8053" t="str">
            <v>H</v>
          </cell>
          <cell r="F8053">
            <v>24.15</v>
          </cell>
          <cell r="G8053">
            <v>3</v>
          </cell>
          <cell r="I8053">
            <v>72.467500000000001</v>
          </cell>
        </row>
        <row r="8054">
          <cell r="C8054">
            <v>2036</v>
          </cell>
          <cell r="D8054" t="str">
            <v>AJUDANTE DE ENCANADOR (SGSP)</v>
          </cell>
          <cell r="E8054" t="str">
            <v>H</v>
          </cell>
          <cell r="F8054">
            <v>19.559999999999999</v>
          </cell>
          <cell r="G8054">
            <v>3</v>
          </cell>
          <cell r="I8054">
            <v>58.701000000000001</v>
          </cell>
        </row>
        <row r="8055">
          <cell r="C8055">
            <v>17044</v>
          </cell>
          <cell r="D8055" t="str">
            <v>CONJUNTO DE FIXAÇÃO NIQUELADO PARA BACIA DE LOUÇA (BUCHA 8 E ARRUELA PLÁSTICA)</v>
          </cell>
          <cell r="E8055" t="str">
            <v>Un</v>
          </cell>
          <cell r="F8055">
            <v>7.87</v>
          </cell>
          <cell r="G8055">
            <v>4</v>
          </cell>
          <cell r="I8055">
            <v>31.48</v>
          </cell>
        </row>
        <row r="8056">
          <cell r="C8056">
            <v>74825</v>
          </cell>
          <cell r="D8056" t="str">
            <v>VÁLVULA DE METAL CROMADO - 1"</v>
          </cell>
          <cell r="E8056" t="str">
            <v>Un</v>
          </cell>
          <cell r="F8056">
            <v>42.85</v>
          </cell>
          <cell r="G8056">
            <v>1</v>
          </cell>
          <cell r="I8056">
            <v>42.85</v>
          </cell>
        </row>
        <row r="8057">
          <cell r="C8057">
            <v>75653</v>
          </cell>
          <cell r="D8057" t="str">
            <v>SIFÃO DE METAL CROMADO - 1" X 1.1/2"</v>
          </cell>
          <cell r="E8057" t="str">
            <v>Un</v>
          </cell>
          <cell r="F8057">
            <v>154.18</v>
          </cell>
          <cell r="G8057">
            <v>1</v>
          </cell>
          <cell r="I8057">
            <v>154.18</v>
          </cell>
        </row>
        <row r="8058">
          <cell r="C8058">
            <v>76425</v>
          </cell>
          <cell r="D8058" t="str">
            <v>LAVATÓRIO LOUÇA BRANCA C/ COLUNA SUSPENSA - 7 L</v>
          </cell>
          <cell r="E8058" t="str">
            <v>Un</v>
          </cell>
          <cell r="F8058">
            <v>410.54</v>
          </cell>
          <cell r="G8058">
            <v>1</v>
          </cell>
          <cell r="I8058">
            <v>410.54</v>
          </cell>
        </row>
        <row r="8059">
          <cell r="C8059">
            <v>77241</v>
          </cell>
          <cell r="D8059" t="str">
            <v>TORNEIRA C/ ACIONAMENTO POR ALAVANCA (CLÍNICA) 1/2"</v>
          </cell>
          <cell r="E8059" t="str">
            <v>Un</v>
          </cell>
          <cell r="F8059">
            <v>204.14</v>
          </cell>
          <cell r="G8059">
            <v>1</v>
          </cell>
          <cell r="I8059">
            <v>204.14</v>
          </cell>
        </row>
        <row r="8060">
          <cell r="C8060">
            <v>79640</v>
          </cell>
          <cell r="D8060" t="str">
            <v>FITA DE TEFLON - 3/4"</v>
          </cell>
          <cell r="E8060" t="str">
            <v>M</v>
          </cell>
          <cell r="F8060">
            <v>0.21</v>
          </cell>
          <cell r="G8060">
            <v>1</v>
          </cell>
          <cell r="I8060">
            <v>0.21</v>
          </cell>
        </row>
        <row r="8061">
          <cell r="C8061">
            <v>79680</v>
          </cell>
          <cell r="D8061" t="str">
            <v>RABICHO DE METAL CROMADO FLEXÍVEL PARA LAVATÓRIO (1/2"X30)CM</v>
          </cell>
          <cell r="E8061" t="str">
            <v>Un</v>
          </cell>
          <cell r="F8061">
            <v>29.61</v>
          </cell>
          <cell r="G8061">
            <v>1</v>
          </cell>
          <cell r="I8061">
            <v>29.61</v>
          </cell>
        </row>
        <row r="8062">
          <cell r="A8062">
            <v>101316</v>
          </cell>
          <cell r="B8062" t="str">
            <v>LAVATÓRIO OVAL DE EMBUTIR, LOUÇA BRANCA - EXCLUSIVE TORNEIRA</v>
          </cell>
          <cell r="H8062" t="str">
            <v>UN</v>
          </cell>
          <cell r="J8062">
            <v>367.97</v>
          </cell>
        </row>
        <row r="8063">
          <cell r="C8063">
            <v>2035</v>
          </cell>
          <cell r="D8063" t="str">
            <v>ENCANADOR (SGSP)</v>
          </cell>
          <cell r="E8063" t="str">
            <v>H</v>
          </cell>
          <cell r="F8063">
            <v>24.15</v>
          </cell>
          <cell r="G8063">
            <v>1</v>
          </cell>
          <cell r="I8063">
            <v>24.155799999999999</v>
          </cell>
        </row>
        <row r="8064">
          <cell r="C8064">
            <v>2036</v>
          </cell>
          <cell r="D8064" t="str">
            <v>AJUDANTE DE ENCANADOR (SGSP)</v>
          </cell>
          <cell r="E8064" t="str">
            <v>H</v>
          </cell>
          <cell r="F8064">
            <v>19.559999999999999</v>
          </cell>
          <cell r="G8064">
            <v>1.5</v>
          </cell>
          <cell r="I8064">
            <v>29.3505</v>
          </cell>
        </row>
        <row r="8065">
          <cell r="C8065">
            <v>74825</v>
          </cell>
          <cell r="D8065" t="str">
            <v>VÁLVULA DE METAL CROMADO - 1"</v>
          </cell>
          <cell r="E8065" t="str">
            <v>Un</v>
          </cell>
          <cell r="F8065">
            <v>42.85</v>
          </cell>
          <cell r="G8065">
            <v>1</v>
          </cell>
          <cell r="I8065">
            <v>42.85</v>
          </cell>
        </row>
        <row r="8066">
          <cell r="C8066">
            <v>75653</v>
          </cell>
          <cell r="D8066" t="str">
            <v>SIFÃO DE METAL CROMADO - 1" X 1.1/2"</v>
          </cell>
          <cell r="E8066" t="str">
            <v>Un</v>
          </cell>
          <cell r="F8066">
            <v>154.18</v>
          </cell>
          <cell r="G8066">
            <v>1</v>
          </cell>
          <cell r="I8066">
            <v>154.18</v>
          </cell>
        </row>
        <row r="8067">
          <cell r="C8067">
            <v>76433</v>
          </cell>
          <cell r="D8067" t="str">
            <v>LAVATÓRIO OVAL DE EMBUTIR</v>
          </cell>
          <cell r="E8067" t="str">
            <v>Un</v>
          </cell>
          <cell r="F8067">
            <v>87.61</v>
          </cell>
          <cell r="G8067">
            <v>1</v>
          </cell>
          <cell r="I8067">
            <v>87.61</v>
          </cell>
        </row>
        <row r="8068">
          <cell r="C8068">
            <v>79640</v>
          </cell>
          <cell r="D8068" t="str">
            <v>FITA DE TEFLON - 3/4"</v>
          </cell>
          <cell r="E8068" t="str">
            <v>M</v>
          </cell>
          <cell r="F8068">
            <v>0.21</v>
          </cell>
          <cell r="G8068">
            <v>1</v>
          </cell>
          <cell r="I8068">
            <v>0.21</v>
          </cell>
        </row>
        <row r="8069">
          <cell r="C8069">
            <v>79680</v>
          </cell>
          <cell r="D8069" t="str">
            <v>RABICHO DE METAL CROMADO FLEXÍVEL PARA LAVATÓRIO (1/2"X30)CM</v>
          </cell>
          <cell r="E8069" t="str">
            <v>Un</v>
          </cell>
          <cell r="F8069">
            <v>29.61</v>
          </cell>
          <cell r="G8069">
            <v>1</v>
          </cell>
          <cell r="I8069">
            <v>29.61</v>
          </cell>
        </row>
        <row r="8070">
          <cell r="A8070">
            <v>101319</v>
          </cell>
          <cell r="B8070" t="str">
            <v>HX.01 - LAVATÓRIO E BEBEDOURO DE CHAPA AÇO INOX CHAPA 18 - EXCLUSIVE TORNEIRA</v>
          </cell>
          <cell r="H8070" t="str">
            <v>M</v>
          </cell>
          <cell r="J8070">
            <v>2250.84</v>
          </cell>
        </row>
        <row r="8071">
          <cell r="C8071">
            <v>2035</v>
          </cell>
          <cell r="D8071" t="str">
            <v>ENCANADOR (SGSP)</v>
          </cell>
          <cell r="E8071" t="str">
            <v>H</v>
          </cell>
          <cell r="F8071">
            <v>24.15</v>
          </cell>
          <cell r="G8071">
            <v>2</v>
          </cell>
          <cell r="I8071">
            <v>48.311700000000002</v>
          </cell>
        </row>
        <row r="8072">
          <cell r="C8072">
            <v>2036</v>
          </cell>
          <cell r="D8072" t="str">
            <v>AJUDANTE DE ENCANADOR (SGSP)</v>
          </cell>
          <cell r="E8072" t="str">
            <v>H</v>
          </cell>
          <cell r="F8072">
            <v>19.559999999999999</v>
          </cell>
          <cell r="G8072">
            <v>2</v>
          </cell>
          <cell r="I8072">
            <v>39.134</v>
          </cell>
        </row>
        <row r="8073">
          <cell r="C8073">
            <v>74820</v>
          </cell>
          <cell r="D8073" t="str">
            <v>VÁLVULA DE METAL CROMADO C/ GRELHA - 1.1/2"</v>
          </cell>
          <cell r="E8073" t="str">
            <v>Un</v>
          </cell>
          <cell r="F8073">
            <v>104.3</v>
          </cell>
          <cell r="G8073">
            <v>0.5</v>
          </cell>
          <cell r="I8073">
            <v>52.15</v>
          </cell>
        </row>
        <row r="8074">
          <cell r="C8074">
            <v>75657</v>
          </cell>
          <cell r="D8074" t="str">
            <v>SIFÃO DE METAL CROMADO TIPO COPO - 1.1/2" X 2"</v>
          </cell>
          <cell r="E8074" t="str">
            <v>Un</v>
          </cell>
          <cell r="F8074">
            <v>118.89</v>
          </cell>
          <cell r="G8074">
            <v>0.5</v>
          </cell>
          <cell r="I8074">
            <v>59.445</v>
          </cell>
        </row>
        <row r="8075">
          <cell r="C8075">
            <v>76701</v>
          </cell>
          <cell r="D8075" t="str">
            <v>LAVATÓRIO/BEBEDOURO COLETIVO EM CHAPA DE AÇO INOXIDÁVEL MED. (200X80)CM</v>
          </cell>
          <cell r="E8075" t="str">
            <v>Un</v>
          </cell>
          <cell r="F8075">
            <v>2051.69</v>
          </cell>
          <cell r="G8075">
            <v>1</v>
          </cell>
          <cell r="I8075">
            <v>2051.69</v>
          </cell>
        </row>
        <row r="8076">
          <cell r="C8076">
            <v>79640</v>
          </cell>
          <cell r="D8076" t="str">
            <v>FITA DE TEFLON - 3/4"</v>
          </cell>
          <cell r="E8076" t="str">
            <v>M</v>
          </cell>
          <cell r="F8076">
            <v>0.21</v>
          </cell>
          <cell r="G8076">
            <v>0.5</v>
          </cell>
          <cell r="I8076">
            <v>0.105</v>
          </cell>
        </row>
        <row r="8077">
          <cell r="A8077">
            <v>101325</v>
          </cell>
          <cell r="B8077" t="str">
            <v>MICTÓRIO INDIVIDUAL DE LOUÇA BRANCA, TIPO BACIA - DE CENTRO</v>
          </cell>
          <cell r="H8077" t="str">
            <v>UN</v>
          </cell>
          <cell r="J8077">
            <v>749.68</v>
          </cell>
        </row>
        <row r="8078">
          <cell r="C8078">
            <v>2035</v>
          </cell>
          <cell r="D8078" t="str">
            <v>ENCANADOR (SGSP)</v>
          </cell>
          <cell r="E8078" t="str">
            <v>H</v>
          </cell>
          <cell r="F8078">
            <v>24.15</v>
          </cell>
          <cell r="G8078">
            <v>2.5</v>
          </cell>
          <cell r="I8078">
            <v>60.389600000000002</v>
          </cell>
        </row>
        <row r="8079">
          <cell r="C8079">
            <v>2036</v>
          </cell>
          <cell r="D8079" t="str">
            <v>AJUDANTE DE ENCANADOR (SGSP)</v>
          </cell>
          <cell r="E8079" t="str">
            <v>H</v>
          </cell>
          <cell r="F8079">
            <v>19.559999999999999</v>
          </cell>
          <cell r="G8079">
            <v>2.5</v>
          </cell>
          <cell r="I8079">
            <v>48.917499999999997</v>
          </cell>
        </row>
        <row r="8080">
          <cell r="C8080">
            <v>75656</v>
          </cell>
          <cell r="D8080" t="str">
            <v>SIFÃO DE METAL CROMADO - 1"X2"</v>
          </cell>
          <cell r="E8080" t="str">
            <v>Un</v>
          </cell>
          <cell r="F8080">
            <v>250.51</v>
          </cell>
          <cell r="G8080">
            <v>1</v>
          </cell>
          <cell r="I8080">
            <v>250.51</v>
          </cell>
        </row>
        <row r="8081">
          <cell r="C8081">
            <v>76441</v>
          </cell>
          <cell r="D8081" t="str">
            <v>MICTORIO LOUÇA BRANCA - TIPO BACIA-CENTRO</v>
          </cell>
          <cell r="E8081" t="str">
            <v>Un</v>
          </cell>
          <cell r="F8081">
            <v>360.15</v>
          </cell>
          <cell r="G8081">
            <v>1</v>
          </cell>
          <cell r="I8081">
            <v>360.15</v>
          </cell>
        </row>
        <row r="8082">
          <cell r="C8082">
            <v>79640</v>
          </cell>
          <cell r="D8082" t="str">
            <v>FITA DE TEFLON - 3/4"</v>
          </cell>
          <cell r="E8082" t="str">
            <v>M</v>
          </cell>
          <cell r="F8082">
            <v>0.21</v>
          </cell>
          <cell r="G8082">
            <v>0.5</v>
          </cell>
          <cell r="I8082">
            <v>0.105</v>
          </cell>
        </row>
        <row r="8083">
          <cell r="C8083">
            <v>79680</v>
          </cell>
          <cell r="D8083" t="str">
            <v>RABICHO DE METAL CROMADO FLEXÍVEL PARA LAVATÓRIO (1/2"X30)CM</v>
          </cell>
          <cell r="E8083" t="str">
            <v>Un</v>
          </cell>
          <cell r="F8083">
            <v>29.61</v>
          </cell>
          <cell r="G8083">
            <v>1</v>
          </cell>
          <cell r="I8083">
            <v>29.61</v>
          </cell>
        </row>
        <row r="8084">
          <cell r="A8084">
            <v>101336</v>
          </cell>
          <cell r="B8084" t="str">
            <v>MICTÓRIO INDIVIDUAL DE LOUÇA, PARA DEFICIENTE</v>
          </cell>
          <cell r="H8084" t="str">
            <v>UN</v>
          </cell>
          <cell r="J8084">
            <v>1711.5</v>
          </cell>
        </row>
        <row r="8085">
          <cell r="C8085">
            <v>2035</v>
          </cell>
          <cell r="D8085" t="str">
            <v>ENCANADOR (SGSP)</v>
          </cell>
          <cell r="E8085" t="str">
            <v>H</v>
          </cell>
          <cell r="F8085">
            <v>24.15</v>
          </cell>
          <cell r="G8085">
            <v>2.5</v>
          </cell>
          <cell r="I8085">
            <v>60.389600000000002</v>
          </cell>
        </row>
        <row r="8086">
          <cell r="C8086">
            <v>2036</v>
          </cell>
          <cell r="D8086" t="str">
            <v>AJUDANTE DE ENCANADOR (SGSP)</v>
          </cell>
          <cell r="E8086" t="str">
            <v>H</v>
          </cell>
          <cell r="F8086">
            <v>19.559999999999999</v>
          </cell>
          <cell r="G8086">
            <v>2.5</v>
          </cell>
          <cell r="I8086">
            <v>48.917499999999997</v>
          </cell>
        </row>
        <row r="8087">
          <cell r="C8087">
            <v>17044</v>
          </cell>
          <cell r="D8087" t="str">
            <v>CONJUNTO DE FIXAÇÃO NIQUELADO PARA BACIA DE LOUÇA (BUCHA 8 E ARRUELA PLÁSTICA)</v>
          </cell>
          <cell r="E8087" t="str">
            <v>Un</v>
          </cell>
          <cell r="F8087">
            <v>7.87</v>
          </cell>
          <cell r="G8087">
            <v>2</v>
          </cell>
          <cell r="I8087">
            <v>15.74</v>
          </cell>
        </row>
        <row r="8088">
          <cell r="C8088">
            <v>74801</v>
          </cell>
          <cell r="D8088" t="str">
            <v>VÁLVULA DE DESCARGA ELETRÔNICA P/ MICTÓRIO - DOCOL</v>
          </cell>
          <cell r="E8088" t="str">
            <v>Un</v>
          </cell>
          <cell r="F8088">
            <v>1226.2</v>
          </cell>
          <cell r="G8088">
            <v>1</v>
          </cell>
          <cell r="I8088">
            <v>1226.2</v>
          </cell>
        </row>
        <row r="8089">
          <cell r="C8089">
            <v>76441</v>
          </cell>
          <cell r="D8089" t="str">
            <v>MICTORIO LOUÇA BRANCA - TIPO BACIA-CENTRO</v>
          </cell>
          <cell r="E8089" t="str">
            <v>Un</v>
          </cell>
          <cell r="F8089">
            <v>360.15</v>
          </cell>
          <cell r="G8089">
            <v>1</v>
          </cell>
          <cell r="I8089">
            <v>360.15</v>
          </cell>
        </row>
        <row r="8090">
          <cell r="C8090">
            <v>79640</v>
          </cell>
          <cell r="D8090" t="str">
            <v>FITA DE TEFLON - 3/4"</v>
          </cell>
          <cell r="E8090" t="str">
            <v>M</v>
          </cell>
          <cell r="F8090">
            <v>0.21</v>
          </cell>
          <cell r="G8090">
            <v>0.5</v>
          </cell>
          <cell r="I8090">
            <v>0.105</v>
          </cell>
        </row>
        <row r="8091">
          <cell r="A8091">
            <v>101338</v>
          </cell>
          <cell r="B8091" t="str">
            <v>MICTÓRIO COLETIVO DE AÇO INOXIDÁVEL - COMPRIMENTO 0/2000MM</v>
          </cell>
          <cell r="H8091" t="str">
            <v>M</v>
          </cell>
          <cell r="J8091">
            <v>1328.36</v>
          </cell>
        </row>
        <row r="8092">
          <cell r="C8092">
            <v>2035</v>
          </cell>
          <cell r="D8092" t="str">
            <v>ENCANADOR (SGSP)</v>
          </cell>
          <cell r="E8092" t="str">
            <v>H</v>
          </cell>
          <cell r="F8092">
            <v>24.15</v>
          </cell>
          <cell r="G8092">
            <v>2.5</v>
          </cell>
          <cell r="I8092">
            <v>60.389600000000002</v>
          </cell>
        </row>
        <row r="8093">
          <cell r="C8093">
            <v>2036</v>
          </cell>
          <cell r="D8093" t="str">
            <v>AJUDANTE DE ENCANADOR (SGSP)</v>
          </cell>
          <cell r="E8093" t="str">
            <v>H</v>
          </cell>
          <cell r="F8093">
            <v>19.559999999999999</v>
          </cell>
          <cell r="G8093">
            <v>2.5</v>
          </cell>
          <cell r="I8093">
            <v>48.917499999999997</v>
          </cell>
        </row>
        <row r="8094">
          <cell r="C8094">
            <v>74820</v>
          </cell>
          <cell r="D8094" t="str">
            <v>VÁLVULA DE METAL CROMADO C/ GRELHA - 1.1/2"</v>
          </cell>
          <cell r="E8094" t="str">
            <v>Un</v>
          </cell>
          <cell r="F8094">
            <v>104.3</v>
          </cell>
          <cell r="G8094">
            <v>0.5</v>
          </cell>
          <cell r="I8094">
            <v>52.15</v>
          </cell>
        </row>
        <row r="8095">
          <cell r="C8095">
            <v>75657</v>
          </cell>
          <cell r="D8095" t="str">
            <v>SIFÃO DE METAL CROMADO TIPO COPO - 1.1/2" X 2"</v>
          </cell>
          <cell r="E8095" t="str">
            <v>Un</v>
          </cell>
          <cell r="F8095">
            <v>118.89</v>
          </cell>
          <cell r="G8095">
            <v>0.5</v>
          </cell>
          <cell r="I8095">
            <v>59.445</v>
          </cell>
        </row>
        <row r="8096">
          <cell r="C8096">
            <v>76836</v>
          </cell>
          <cell r="D8096" t="str">
            <v>MICTÓRIO COLETIVO; AÇO INOX - 0/2000MM</v>
          </cell>
          <cell r="E8096" t="str">
            <v>M</v>
          </cell>
          <cell r="F8096">
            <v>1107.25</v>
          </cell>
          <cell r="G8096">
            <v>1</v>
          </cell>
          <cell r="I8096">
            <v>1107.25</v>
          </cell>
        </row>
        <row r="8097">
          <cell r="C8097">
            <v>79640</v>
          </cell>
          <cell r="D8097" t="str">
            <v>FITA DE TEFLON - 3/4"</v>
          </cell>
          <cell r="E8097" t="str">
            <v>M</v>
          </cell>
          <cell r="F8097">
            <v>0.21</v>
          </cell>
          <cell r="G8097">
            <v>1</v>
          </cell>
          <cell r="I8097">
            <v>0.21</v>
          </cell>
        </row>
        <row r="8098">
          <cell r="A8098">
            <v>101339</v>
          </cell>
          <cell r="B8098" t="str">
            <v>CONJUNTO ANTIVANDALISMO PARA MICTÓRIO FORMADO  POR VÁLVULA DE FECHAMENTO AUTOMÁTICO E RABICHO DE METAL</v>
          </cell>
          <cell r="H8098" t="str">
            <v>UN</v>
          </cell>
          <cell r="J8098">
            <v>688.07</v>
          </cell>
        </row>
        <row r="8099">
          <cell r="C8099">
            <v>2035</v>
          </cell>
          <cell r="D8099" t="str">
            <v>ENCANADOR (SGSP)</v>
          </cell>
          <cell r="E8099" t="str">
            <v>H</v>
          </cell>
          <cell r="F8099">
            <v>24.15</v>
          </cell>
          <cell r="G8099">
            <v>2</v>
          </cell>
          <cell r="I8099">
            <v>48.311700000000002</v>
          </cell>
        </row>
        <row r="8100">
          <cell r="C8100">
            <v>2036</v>
          </cell>
          <cell r="D8100" t="str">
            <v>AJUDANTE DE ENCANADOR (SGSP)</v>
          </cell>
          <cell r="E8100" t="str">
            <v>H</v>
          </cell>
          <cell r="F8100">
            <v>19.559999999999999</v>
          </cell>
          <cell r="G8100">
            <v>2</v>
          </cell>
          <cell r="I8100">
            <v>39.134</v>
          </cell>
        </row>
        <row r="8101">
          <cell r="C8101">
            <v>72413</v>
          </cell>
          <cell r="D8101" t="str">
            <v>TUBO PVC RÍGIDO SOLDÁVEL PARA ÁGUA - 40MM</v>
          </cell>
          <cell r="E8101" t="str">
            <v>M</v>
          </cell>
          <cell r="F8101">
            <v>15.48</v>
          </cell>
          <cell r="G8101">
            <v>1</v>
          </cell>
          <cell r="I8101">
            <v>15.48</v>
          </cell>
        </row>
        <row r="8102">
          <cell r="C8102">
            <v>75656</v>
          </cell>
          <cell r="D8102" t="str">
            <v>SIFÃO DE METAL CROMADO - 1"X2"</v>
          </cell>
          <cell r="E8102" t="str">
            <v>Un</v>
          </cell>
          <cell r="F8102">
            <v>250.51</v>
          </cell>
          <cell r="G8102">
            <v>1</v>
          </cell>
          <cell r="I8102">
            <v>250.51</v>
          </cell>
        </row>
        <row r="8103">
          <cell r="C8103">
            <v>75953</v>
          </cell>
          <cell r="D8103" t="str">
            <v>CONJUNTO ANTI-VANDALISMO P/ MICTÓRIO: VÁLVULA DE FECHAMENTO AUT. E RABICHO DE METAL-NÃO INCLUIR O MICTÓRIO DE PORCELANA</v>
          </cell>
          <cell r="E8103" t="str">
            <v>Un</v>
          </cell>
          <cell r="F8103">
            <v>334.4</v>
          </cell>
          <cell r="G8103">
            <v>1</v>
          </cell>
          <cell r="I8103">
            <v>334.4</v>
          </cell>
        </row>
        <row r="8104">
          <cell r="C8104">
            <v>79640</v>
          </cell>
          <cell r="D8104" t="str">
            <v>FITA DE TEFLON - 3/4"</v>
          </cell>
          <cell r="E8104" t="str">
            <v>M</v>
          </cell>
          <cell r="F8104">
            <v>0.21</v>
          </cell>
          <cell r="G8104">
            <v>1.1000000000000001</v>
          </cell>
          <cell r="I8104">
            <v>0.23100000000000001</v>
          </cell>
        </row>
        <row r="8105">
          <cell r="A8105">
            <v>101340</v>
          </cell>
          <cell r="B8105" t="str">
            <v>TANQUE DE LOUÇA BRANCA, SEM COLUNA, CAPACIDADE MÍNIMA 30L, EXCLUSIVE TORNEIRA</v>
          </cell>
          <cell r="H8105" t="str">
            <v>UN</v>
          </cell>
          <cell r="J8105">
            <v>826.17</v>
          </cell>
        </row>
        <row r="8106">
          <cell r="C8106">
            <v>2035</v>
          </cell>
          <cell r="D8106" t="str">
            <v>ENCANADOR (SGSP)</v>
          </cell>
          <cell r="E8106" t="str">
            <v>H</v>
          </cell>
          <cell r="F8106">
            <v>24.15</v>
          </cell>
          <cell r="G8106">
            <v>2.5</v>
          </cell>
          <cell r="I8106">
            <v>60.389600000000002</v>
          </cell>
        </row>
        <row r="8107">
          <cell r="C8107">
            <v>2036</v>
          </cell>
          <cell r="D8107" t="str">
            <v>AJUDANTE DE ENCANADOR (SGSP)</v>
          </cell>
          <cell r="E8107" t="str">
            <v>H</v>
          </cell>
          <cell r="F8107">
            <v>19.559999999999999</v>
          </cell>
          <cell r="G8107">
            <v>3</v>
          </cell>
          <cell r="I8107">
            <v>58.701000000000001</v>
          </cell>
        </row>
        <row r="8108">
          <cell r="C8108">
            <v>74820</v>
          </cell>
          <cell r="D8108" t="str">
            <v>VÁLVULA DE METAL CROMADO C/ GRELHA - 1.1/2"</v>
          </cell>
          <cell r="E8108" t="str">
            <v>Un</v>
          </cell>
          <cell r="F8108">
            <v>104.3</v>
          </cell>
          <cell r="G8108">
            <v>1</v>
          </cell>
          <cell r="I8108">
            <v>104.3</v>
          </cell>
        </row>
        <row r="8109">
          <cell r="C8109">
            <v>75657</v>
          </cell>
          <cell r="D8109" t="str">
            <v>SIFÃO DE METAL CROMADO TIPO COPO - 1.1/2" X 2"</v>
          </cell>
          <cell r="E8109" t="str">
            <v>Un</v>
          </cell>
          <cell r="F8109">
            <v>118.89</v>
          </cell>
          <cell r="G8109">
            <v>1</v>
          </cell>
          <cell r="I8109">
            <v>118.89</v>
          </cell>
        </row>
        <row r="8110">
          <cell r="C8110">
            <v>76468</v>
          </cell>
          <cell r="D8110" t="str">
            <v>TANQUE DE LOUÇA BRANCA SEM COLUNA - 30 L</v>
          </cell>
          <cell r="E8110" t="str">
            <v>Un</v>
          </cell>
          <cell r="F8110">
            <v>429.49</v>
          </cell>
          <cell r="G8110">
            <v>1</v>
          </cell>
          <cell r="I8110">
            <v>429.49</v>
          </cell>
        </row>
        <row r="8111">
          <cell r="C8111">
            <v>79640</v>
          </cell>
          <cell r="D8111" t="str">
            <v>FITA DE TEFLON - 3/4"</v>
          </cell>
          <cell r="E8111" t="str">
            <v>M</v>
          </cell>
          <cell r="F8111">
            <v>0.21</v>
          </cell>
          <cell r="G8111">
            <v>1</v>
          </cell>
          <cell r="I8111">
            <v>0.21</v>
          </cell>
        </row>
        <row r="8112">
          <cell r="C8112">
            <v>79665</v>
          </cell>
          <cell r="D8112" t="str">
            <v>CONJUNTO DE FIXAÇÃO PARA TANQUE</v>
          </cell>
          <cell r="E8112" t="str">
            <v>Un</v>
          </cell>
          <cell r="F8112">
            <v>54.19</v>
          </cell>
          <cell r="G8112">
            <v>1</v>
          </cell>
          <cell r="I8112">
            <v>54.19</v>
          </cell>
        </row>
        <row r="8113">
          <cell r="A8113">
            <v>101350</v>
          </cell>
          <cell r="B8113" t="str">
            <v>CUBA SIMPLES DE AÇO INOXIDÁVEL CHAPA 20 - 500X400X200MM</v>
          </cell>
          <cell r="H8113" t="str">
            <v>UN</v>
          </cell>
          <cell r="J8113">
            <v>844.51</v>
          </cell>
        </row>
        <row r="8114">
          <cell r="C8114">
            <v>2035</v>
          </cell>
          <cell r="D8114" t="str">
            <v>ENCANADOR (SGSP)</v>
          </cell>
          <cell r="E8114" t="str">
            <v>H</v>
          </cell>
          <cell r="F8114">
            <v>24.15</v>
          </cell>
          <cell r="G8114">
            <v>1.5</v>
          </cell>
          <cell r="I8114">
            <v>36.233699999999999</v>
          </cell>
        </row>
        <row r="8115">
          <cell r="C8115">
            <v>2036</v>
          </cell>
          <cell r="D8115" t="str">
            <v>AJUDANTE DE ENCANADOR (SGSP)</v>
          </cell>
          <cell r="E8115" t="str">
            <v>H</v>
          </cell>
          <cell r="F8115">
            <v>19.559999999999999</v>
          </cell>
          <cell r="G8115">
            <v>1.5</v>
          </cell>
          <cell r="I8115">
            <v>29.3505</v>
          </cell>
        </row>
        <row r="8116">
          <cell r="C8116">
            <v>74810</v>
          </cell>
          <cell r="D8116" t="str">
            <v>VÁLVULA DE ESCOAMENTO P/ PIA DE COZINHA AMERICANA -  1.1/2" X 3.1/2"</v>
          </cell>
          <cell r="E8116" t="str">
            <v>Un</v>
          </cell>
          <cell r="F8116">
            <v>54.16</v>
          </cell>
          <cell r="G8116">
            <v>1</v>
          </cell>
          <cell r="I8116">
            <v>54.16</v>
          </cell>
        </row>
        <row r="8117">
          <cell r="C8117">
            <v>75657</v>
          </cell>
          <cell r="D8117" t="str">
            <v>SIFÃO DE METAL CROMADO TIPO COPO - 1.1/2" X 2"</v>
          </cell>
          <cell r="E8117" t="str">
            <v>Un</v>
          </cell>
          <cell r="F8117">
            <v>118.89</v>
          </cell>
          <cell r="G8117">
            <v>1</v>
          </cell>
          <cell r="I8117">
            <v>118.89</v>
          </cell>
        </row>
        <row r="8118">
          <cell r="C8118">
            <v>76818</v>
          </cell>
          <cell r="D8118" t="str">
            <v>CUBA SIMPLES AÇO INOX 304 LIGA 18.8 - CHAPA N. 20 (1MM) - MED. (500X400X200)MM</v>
          </cell>
          <cell r="E8118" t="str">
            <v>Un</v>
          </cell>
          <cell r="F8118">
            <v>605.66999999999996</v>
          </cell>
          <cell r="G8118">
            <v>1</v>
          </cell>
          <cell r="I8118">
            <v>605.66999999999996</v>
          </cell>
        </row>
        <row r="8119">
          <cell r="C8119">
            <v>79640</v>
          </cell>
          <cell r="D8119" t="str">
            <v>FITA DE TEFLON - 3/4"</v>
          </cell>
          <cell r="E8119" t="str">
            <v>M</v>
          </cell>
          <cell r="F8119">
            <v>0.21</v>
          </cell>
          <cell r="G8119">
            <v>1</v>
          </cell>
          <cell r="I8119">
            <v>0.21</v>
          </cell>
        </row>
        <row r="8120">
          <cell r="A8120">
            <v>101351</v>
          </cell>
          <cell r="B8120" t="str">
            <v>CUBA SIMPLES DE AÇO INOXIDÁVEL CHAPA 20 - 560X335X150MM</v>
          </cell>
          <cell r="H8120" t="str">
            <v>UN</v>
          </cell>
          <cell r="J8120">
            <v>681.99</v>
          </cell>
        </row>
        <row r="8121">
          <cell r="C8121">
            <v>2035</v>
          </cell>
          <cell r="D8121" t="str">
            <v>ENCANADOR (SGSP)</v>
          </cell>
          <cell r="E8121" t="str">
            <v>H</v>
          </cell>
          <cell r="F8121">
            <v>24.15</v>
          </cell>
          <cell r="G8121">
            <v>1.5</v>
          </cell>
          <cell r="I8121">
            <v>36.233699999999999</v>
          </cell>
        </row>
        <row r="8122">
          <cell r="C8122">
            <v>2036</v>
          </cell>
          <cell r="D8122" t="str">
            <v>AJUDANTE DE ENCANADOR (SGSP)</v>
          </cell>
          <cell r="E8122" t="str">
            <v>H</v>
          </cell>
          <cell r="F8122">
            <v>19.559999999999999</v>
          </cell>
          <cell r="G8122">
            <v>1.5</v>
          </cell>
          <cell r="I8122">
            <v>29.3505</v>
          </cell>
        </row>
        <row r="8123">
          <cell r="C8123">
            <v>74810</v>
          </cell>
          <cell r="D8123" t="str">
            <v>VÁLVULA DE ESCOAMENTO P/ PIA DE COZINHA AMERICANA -  1.1/2" X 3.1/2"</v>
          </cell>
          <cell r="E8123" t="str">
            <v>Un</v>
          </cell>
          <cell r="F8123">
            <v>54.16</v>
          </cell>
          <cell r="G8123">
            <v>1</v>
          </cell>
          <cell r="I8123">
            <v>54.16</v>
          </cell>
        </row>
        <row r="8124">
          <cell r="C8124">
            <v>75657</v>
          </cell>
          <cell r="D8124" t="str">
            <v>SIFÃO DE METAL CROMADO TIPO COPO - 1.1/2" X 2"</v>
          </cell>
          <cell r="E8124" t="str">
            <v>Un</v>
          </cell>
          <cell r="F8124">
            <v>118.89</v>
          </cell>
          <cell r="G8124">
            <v>1</v>
          </cell>
          <cell r="I8124">
            <v>118.89</v>
          </cell>
        </row>
        <row r="8125">
          <cell r="C8125">
            <v>76821</v>
          </cell>
          <cell r="D8125" t="str">
            <v>CUBA SIMPLES AÇO INOX 304 LIGA 18.8 - CHAPA N. 20 (1MM) - MED. (560X335X150)MM</v>
          </cell>
          <cell r="E8125" t="str">
            <v>Un</v>
          </cell>
          <cell r="F8125">
            <v>443.15</v>
          </cell>
          <cell r="G8125">
            <v>1</v>
          </cell>
          <cell r="I8125">
            <v>443.15</v>
          </cell>
        </row>
        <row r="8126">
          <cell r="C8126">
            <v>79640</v>
          </cell>
          <cell r="D8126" t="str">
            <v>FITA DE TEFLON - 3/4"</v>
          </cell>
          <cell r="E8126" t="str">
            <v>M</v>
          </cell>
          <cell r="F8126">
            <v>0.21</v>
          </cell>
          <cell r="G8126">
            <v>1</v>
          </cell>
          <cell r="I8126">
            <v>0.21</v>
          </cell>
        </row>
        <row r="8127">
          <cell r="A8127">
            <v>101352</v>
          </cell>
          <cell r="B8127" t="str">
            <v>CUBA SIMPLES DE AÇO INOXIDÁVEL CHAPA 20 - 500X400X250MM</v>
          </cell>
          <cell r="H8127" t="str">
            <v>UN</v>
          </cell>
          <cell r="J8127">
            <v>759.9</v>
          </cell>
        </row>
        <row r="8128">
          <cell r="C8128">
            <v>2035</v>
          </cell>
          <cell r="D8128" t="str">
            <v>ENCANADOR (SGSP)</v>
          </cell>
          <cell r="E8128" t="str">
            <v>H</v>
          </cell>
          <cell r="F8128">
            <v>24.15</v>
          </cell>
          <cell r="G8128">
            <v>1.5</v>
          </cell>
          <cell r="I8128">
            <v>36.233699999999999</v>
          </cell>
        </row>
        <row r="8129">
          <cell r="C8129">
            <v>2036</v>
          </cell>
          <cell r="D8129" t="str">
            <v>AJUDANTE DE ENCANADOR (SGSP)</v>
          </cell>
          <cell r="E8129" t="str">
            <v>H</v>
          </cell>
          <cell r="F8129">
            <v>19.559999999999999</v>
          </cell>
          <cell r="G8129">
            <v>1.5</v>
          </cell>
          <cell r="I8129">
            <v>29.3505</v>
          </cell>
        </row>
        <row r="8130">
          <cell r="C8130">
            <v>74810</v>
          </cell>
          <cell r="D8130" t="str">
            <v>VÁLVULA DE ESCOAMENTO P/ PIA DE COZINHA AMERICANA -  1.1/2" X 3.1/2"</v>
          </cell>
          <cell r="E8130" t="str">
            <v>Un</v>
          </cell>
          <cell r="F8130">
            <v>54.16</v>
          </cell>
          <cell r="G8130">
            <v>1</v>
          </cell>
          <cell r="I8130">
            <v>54.16</v>
          </cell>
        </row>
        <row r="8131">
          <cell r="C8131">
            <v>75657</v>
          </cell>
          <cell r="D8131" t="str">
            <v>SIFÃO DE METAL CROMADO TIPO COPO - 1.1/2" X 2"</v>
          </cell>
          <cell r="E8131" t="str">
            <v>Un</v>
          </cell>
          <cell r="F8131">
            <v>118.89</v>
          </cell>
          <cell r="G8131">
            <v>1</v>
          </cell>
          <cell r="I8131">
            <v>118.89</v>
          </cell>
        </row>
        <row r="8132">
          <cell r="C8132">
            <v>76826</v>
          </cell>
          <cell r="D8132" t="str">
            <v>CUBA SIMPLES AÇO INOX 304 LIGA 18.8 - CHAPA N. 20 (1MM) - MED. (500X400X250)MM</v>
          </cell>
          <cell r="E8132" t="str">
            <v>Un</v>
          </cell>
          <cell r="F8132">
            <v>521.05999999999995</v>
          </cell>
          <cell r="G8132">
            <v>1</v>
          </cell>
          <cell r="I8132">
            <v>521.05999999999995</v>
          </cell>
        </row>
        <row r="8133">
          <cell r="C8133">
            <v>79640</v>
          </cell>
          <cell r="D8133" t="str">
            <v>FITA DE TEFLON - 3/4"</v>
          </cell>
          <cell r="E8133" t="str">
            <v>M</v>
          </cell>
          <cell r="F8133">
            <v>0.21</v>
          </cell>
          <cell r="G8133">
            <v>1</v>
          </cell>
          <cell r="I8133">
            <v>0.21</v>
          </cell>
        </row>
        <row r="8134">
          <cell r="A8134">
            <v>101353</v>
          </cell>
          <cell r="B8134" t="str">
            <v>CUBA SIMPLES DE AÇO INOXIDÁVEL CHAPA 20 - 500X400X150MM</v>
          </cell>
          <cell r="H8134" t="str">
            <v>UN</v>
          </cell>
          <cell r="J8134">
            <v>658.91</v>
          </cell>
        </row>
        <row r="8135">
          <cell r="C8135">
            <v>2035</v>
          </cell>
          <cell r="D8135" t="str">
            <v>ENCANADOR (SGSP)</v>
          </cell>
          <cell r="E8135" t="str">
            <v>H</v>
          </cell>
          <cell r="F8135">
            <v>24.15</v>
          </cell>
          <cell r="G8135">
            <v>1.5</v>
          </cell>
          <cell r="I8135">
            <v>36.233699999999999</v>
          </cell>
        </row>
        <row r="8136">
          <cell r="C8136">
            <v>2036</v>
          </cell>
          <cell r="D8136" t="str">
            <v>AJUDANTE DE ENCANADOR (SGSP)</v>
          </cell>
          <cell r="E8136" t="str">
            <v>H</v>
          </cell>
          <cell r="F8136">
            <v>19.559999999999999</v>
          </cell>
          <cell r="G8136">
            <v>1.5</v>
          </cell>
          <cell r="I8136">
            <v>29.3505</v>
          </cell>
        </row>
        <row r="8137">
          <cell r="C8137">
            <v>74810</v>
          </cell>
          <cell r="D8137" t="str">
            <v>VÁLVULA DE ESCOAMENTO P/ PIA DE COZINHA AMERICANA -  1.1/2" X 3.1/2"</v>
          </cell>
          <cell r="E8137" t="str">
            <v>Un</v>
          </cell>
          <cell r="F8137">
            <v>54.16</v>
          </cell>
          <cell r="G8137">
            <v>1</v>
          </cell>
          <cell r="I8137">
            <v>54.16</v>
          </cell>
        </row>
        <row r="8138">
          <cell r="C8138">
            <v>75657</v>
          </cell>
          <cell r="D8138" t="str">
            <v>SIFÃO DE METAL CROMADO TIPO COPO - 1.1/2" X 2"</v>
          </cell>
          <cell r="E8138" t="str">
            <v>Un</v>
          </cell>
          <cell r="F8138">
            <v>118.89</v>
          </cell>
          <cell r="G8138">
            <v>1</v>
          </cell>
          <cell r="I8138">
            <v>118.89</v>
          </cell>
        </row>
        <row r="8139">
          <cell r="C8139">
            <v>76827</v>
          </cell>
          <cell r="D8139" t="str">
            <v>CUBA SIMPLES AÇO INOX 304 LIGA 18.8 - CHAPA N. 20 (1MM) - MED. (500X400X150)MM</v>
          </cell>
          <cell r="E8139" t="str">
            <v>Un</v>
          </cell>
          <cell r="F8139">
            <v>420.07</v>
          </cell>
          <cell r="G8139">
            <v>1</v>
          </cell>
          <cell r="I8139">
            <v>420.07</v>
          </cell>
        </row>
        <row r="8140">
          <cell r="C8140">
            <v>79640</v>
          </cell>
          <cell r="D8140" t="str">
            <v>FITA DE TEFLON - 3/4"</v>
          </cell>
          <cell r="E8140" t="str">
            <v>M</v>
          </cell>
          <cell r="F8140">
            <v>0.21</v>
          </cell>
          <cell r="G8140">
            <v>1</v>
          </cell>
          <cell r="I8140">
            <v>0.21</v>
          </cell>
        </row>
        <row r="8141">
          <cell r="A8141">
            <v>101355</v>
          </cell>
          <cell r="B8141" t="str">
            <v>CUBA DUPLA DE AÇO INOXIDÁVEL CHAPA 20 - 700X400X150MM</v>
          </cell>
          <cell r="H8141" t="str">
            <v>UN</v>
          </cell>
          <cell r="J8141">
            <v>1067.68</v>
          </cell>
        </row>
        <row r="8142">
          <cell r="C8142">
            <v>2035</v>
          </cell>
          <cell r="D8142" t="str">
            <v>ENCANADOR (SGSP)</v>
          </cell>
          <cell r="E8142" t="str">
            <v>H</v>
          </cell>
          <cell r="F8142">
            <v>24.15</v>
          </cell>
          <cell r="G8142">
            <v>3</v>
          </cell>
          <cell r="I8142">
            <v>72.467500000000001</v>
          </cell>
        </row>
        <row r="8143">
          <cell r="C8143">
            <v>2036</v>
          </cell>
          <cell r="D8143" t="str">
            <v>AJUDANTE DE ENCANADOR (SGSP)</v>
          </cell>
          <cell r="E8143" t="str">
            <v>H</v>
          </cell>
          <cell r="F8143">
            <v>19.559999999999999</v>
          </cell>
          <cell r="G8143">
            <v>3</v>
          </cell>
          <cell r="I8143">
            <v>58.701000000000001</v>
          </cell>
        </row>
        <row r="8144">
          <cell r="C8144">
            <v>74810</v>
          </cell>
          <cell r="D8144" t="str">
            <v>VÁLVULA DE ESCOAMENTO P/ PIA DE COZINHA AMERICANA -  1.1/2" X 3.1/2"</v>
          </cell>
          <cell r="E8144" t="str">
            <v>Un</v>
          </cell>
          <cell r="F8144">
            <v>54.16</v>
          </cell>
          <cell r="G8144">
            <v>2</v>
          </cell>
          <cell r="I8144">
            <v>108.32</v>
          </cell>
        </row>
        <row r="8145">
          <cell r="C8145">
            <v>75657</v>
          </cell>
          <cell r="D8145" t="str">
            <v>SIFÃO DE METAL CROMADO TIPO COPO - 1.1/2" X 2"</v>
          </cell>
          <cell r="E8145" t="str">
            <v>Un</v>
          </cell>
          <cell r="F8145">
            <v>118.89</v>
          </cell>
          <cell r="G8145">
            <v>2</v>
          </cell>
          <cell r="I8145">
            <v>237.78</v>
          </cell>
        </row>
        <row r="8146">
          <cell r="C8146">
            <v>76803</v>
          </cell>
          <cell r="D8146" t="str">
            <v>CUBA DUPLA AÇO INOX 304 LIGA 18.8 - CHAPA N.20 (1MM) - MED. (700X400X150)MM</v>
          </cell>
          <cell r="E8146" t="str">
            <v>Un</v>
          </cell>
          <cell r="F8146">
            <v>590.20000000000005</v>
          </cell>
          <cell r="G8146">
            <v>1</v>
          </cell>
          <cell r="I8146">
            <v>590.20000000000005</v>
          </cell>
        </row>
        <row r="8147">
          <cell r="C8147">
            <v>79640</v>
          </cell>
          <cell r="D8147" t="str">
            <v>FITA DE TEFLON - 3/4"</v>
          </cell>
          <cell r="E8147" t="str">
            <v>M</v>
          </cell>
          <cell r="F8147">
            <v>0.21</v>
          </cell>
          <cell r="G8147">
            <v>1</v>
          </cell>
          <cell r="I8147">
            <v>0.21</v>
          </cell>
        </row>
        <row r="8148">
          <cell r="A8148">
            <v>101357</v>
          </cell>
          <cell r="B8148" t="str">
            <v>CUBA DUPLA DE AÇO INOXIDÁVEL CHAPA 20 - 1020X400X200MM</v>
          </cell>
          <cell r="H8148" t="str">
            <v>UN</v>
          </cell>
          <cell r="J8148">
            <v>1201.72</v>
          </cell>
        </row>
        <row r="8149">
          <cell r="C8149">
            <v>2035</v>
          </cell>
          <cell r="D8149" t="str">
            <v>ENCANADOR (SGSP)</v>
          </cell>
          <cell r="E8149" t="str">
            <v>H</v>
          </cell>
          <cell r="F8149">
            <v>24.15</v>
          </cell>
          <cell r="G8149">
            <v>3</v>
          </cell>
          <cell r="I8149">
            <v>72.467500000000001</v>
          </cell>
        </row>
        <row r="8150">
          <cell r="C8150">
            <v>2036</v>
          </cell>
          <cell r="D8150" t="str">
            <v>AJUDANTE DE ENCANADOR (SGSP)</v>
          </cell>
          <cell r="E8150" t="str">
            <v>H</v>
          </cell>
          <cell r="F8150">
            <v>19.559999999999999</v>
          </cell>
          <cell r="G8150">
            <v>3</v>
          </cell>
          <cell r="I8150">
            <v>58.701000000000001</v>
          </cell>
        </row>
        <row r="8151">
          <cell r="C8151">
            <v>74810</v>
          </cell>
          <cell r="D8151" t="str">
            <v>VÁLVULA DE ESCOAMENTO P/ PIA DE COZINHA AMERICANA -  1.1/2" X 3.1/2"</v>
          </cell>
          <cell r="E8151" t="str">
            <v>Un</v>
          </cell>
          <cell r="F8151">
            <v>54.16</v>
          </cell>
          <cell r="G8151">
            <v>2</v>
          </cell>
          <cell r="I8151">
            <v>108.32</v>
          </cell>
        </row>
        <row r="8152">
          <cell r="C8152">
            <v>75657</v>
          </cell>
          <cell r="D8152" t="str">
            <v>SIFÃO DE METAL CROMADO TIPO COPO - 1.1/2" X 2"</v>
          </cell>
          <cell r="E8152" t="str">
            <v>Un</v>
          </cell>
          <cell r="F8152">
            <v>118.89</v>
          </cell>
          <cell r="G8152">
            <v>2</v>
          </cell>
          <cell r="I8152">
            <v>237.78</v>
          </cell>
        </row>
        <row r="8153">
          <cell r="C8153">
            <v>76807</v>
          </cell>
          <cell r="D8153" t="str">
            <v>CUBA DUPLA AÇO INOX 304 LIGA 18.8 - CHAPA N.20 (1MM) - MED. (1020X400X200)MM</v>
          </cell>
          <cell r="E8153" t="str">
            <v>Un</v>
          </cell>
          <cell r="F8153">
            <v>724.03</v>
          </cell>
          <cell r="G8153">
            <v>1</v>
          </cell>
          <cell r="I8153">
            <v>724.03</v>
          </cell>
        </row>
        <row r="8154">
          <cell r="C8154">
            <v>79640</v>
          </cell>
          <cell r="D8154" t="str">
            <v>FITA DE TEFLON - 3/4"</v>
          </cell>
          <cell r="E8154" t="str">
            <v>M</v>
          </cell>
          <cell r="F8154">
            <v>0.21</v>
          </cell>
          <cell r="G8154">
            <v>2</v>
          </cell>
          <cell r="I8154">
            <v>0.42</v>
          </cell>
        </row>
        <row r="8155">
          <cell r="A8155">
            <v>101358</v>
          </cell>
          <cell r="B8155" t="str">
            <v>TANQUE DE PANELA EM AÇO INOXIDÁVEL CHAPA 18  - 600X500X400MM</v>
          </cell>
          <cell r="H8155" t="str">
            <v>UN</v>
          </cell>
          <cell r="J8155">
            <v>1369.36</v>
          </cell>
        </row>
        <row r="8156">
          <cell r="C8156">
            <v>2035</v>
          </cell>
          <cell r="D8156" t="str">
            <v>ENCANADOR (SGSP)</v>
          </cell>
          <cell r="E8156" t="str">
            <v>H</v>
          </cell>
          <cell r="F8156">
            <v>24.15</v>
          </cell>
          <cell r="G8156">
            <v>1.5</v>
          </cell>
          <cell r="I8156">
            <v>36.233699999999999</v>
          </cell>
        </row>
        <row r="8157">
          <cell r="C8157">
            <v>2036</v>
          </cell>
          <cell r="D8157" t="str">
            <v>AJUDANTE DE ENCANADOR (SGSP)</v>
          </cell>
          <cell r="E8157" t="str">
            <v>H</v>
          </cell>
          <cell r="F8157">
            <v>19.559999999999999</v>
          </cell>
          <cell r="G8157">
            <v>1.5</v>
          </cell>
          <cell r="I8157">
            <v>29.3505</v>
          </cell>
        </row>
        <row r="8158">
          <cell r="C8158">
            <v>74810</v>
          </cell>
          <cell r="D8158" t="str">
            <v>VÁLVULA DE ESCOAMENTO P/ PIA DE COZINHA AMERICANA -  1.1/2" X 3.1/2"</v>
          </cell>
          <cell r="E8158" t="str">
            <v>Un</v>
          </cell>
          <cell r="F8158">
            <v>54.16</v>
          </cell>
          <cell r="G8158">
            <v>1</v>
          </cell>
          <cell r="I8158">
            <v>54.16</v>
          </cell>
        </row>
        <row r="8159">
          <cell r="C8159">
            <v>75657</v>
          </cell>
          <cell r="D8159" t="str">
            <v>SIFÃO DE METAL CROMADO TIPO COPO - 1.1/2" X 2"</v>
          </cell>
          <cell r="E8159" t="str">
            <v>Un</v>
          </cell>
          <cell r="F8159">
            <v>118.89</v>
          </cell>
          <cell r="G8159">
            <v>1</v>
          </cell>
          <cell r="I8159">
            <v>118.89</v>
          </cell>
        </row>
        <row r="8160">
          <cell r="C8160">
            <v>76822</v>
          </cell>
          <cell r="D8160" t="str">
            <v>CUBA SIMPLES AÇO INOX 304 LIGA 18.8 - CHAPA N.18 (1,2MM) - PARA TANQUE PANELA - MED. (600X500X400)MM</v>
          </cell>
          <cell r="E8160" t="str">
            <v>Un</v>
          </cell>
          <cell r="F8160">
            <v>1130.52</v>
          </cell>
          <cell r="G8160">
            <v>1</v>
          </cell>
          <cell r="I8160">
            <v>1130.52</v>
          </cell>
        </row>
        <row r="8161">
          <cell r="C8161">
            <v>79640</v>
          </cell>
          <cell r="D8161" t="str">
            <v>FITA DE TEFLON - 3/4"</v>
          </cell>
          <cell r="E8161" t="str">
            <v>M</v>
          </cell>
          <cell r="F8161">
            <v>0.21</v>
          </cell>
          <cell r="G8161">
            <v>1</v>
          </cell>
          <cell r="I8161">
            <v>0.21</v>
          </cell>
        </row>
        <row r="8162">
          <cell r="A8162">
            <v>101359</v>
          </cell>
          <cell r="B8162" t="str">
            <v>HX.04 - TANQUE DE PANELA EM AÇO INOXIDÁVEL CHAPA 18 - 600X800X300MM</v>
          </cell>
          <cell r="H8162" t="str">
            <v>UN</v>
          </cell>
          <cell r="J8162">
            <v>1793.84</v>
          </cell>
        </row>
        <row r="8163">
          <cell r="C8163">
            <v>2035</v>
          </cell>
          <cell r="D8163" t="str">
            <v>ENCANADOR (SGSP)</v>
          </cell>
          <cell r="E8163" t="str">
            <v>H</v>
          </cell>
          <cell r="F8163">
            <v>24.15</v>
          </cell>
          <cell r="G8163">
            <v>1.5</v>
          </cell>
          <cell r="I8163">
            <v>36.233699999999999</v>
          </cell>
        </row>
        <row r="8164">
          <cell r="C8164">
            <v>2036</v>
          </cell>
          <cell r="D8164" t="str">
            <v>AJUDANTE DE ENCANADOR (SGSP)</v>
          </cell>
          <cell r="E8164" t="str">
            <v>H</v>
          </cell>
          <cell r="F8164">
            <v>19.559999999999999</v>
          </cell>
          <cell r="G8164">
            <v>1.5</v>
          </cell>
          <cell r="I8164">
            <v>29.3505</v>
          </cell>
        </row>
        <row r="8165">
          <cell r="C8165">
            <v>74810</v>
          </cell>
          <cell r="D8165" t="str">
            <v>VÁLVULA DE ESCOAMENTO P/ PIA DE COZINHA AMERICANA -  1.1/2" X 3.1/2"</v>
          </cell>
          <cell r="E8165" t="str">
            <v>Un</v>
          </cell>
          <cell r="F8165">
            <v>54.16</v>
          </cell>
          <cell r="G8165">
            <v>1</v>
          </cell>
          <cell r="I8165">
            <v>54.16</v>
          </cell>
        </row>
        <row r="8166">
          <cell r="C8166">
            <v>75657</v>
          </cell>
          <cell r="D8166" t="str">
            <v>SIFÃO DE METAL CROMADO TIPO COPO - 1.1/2" X 2"</v>
          </cell>
          <cell r="E8166" t="str">
            <v>Un</v>
          </cell>
          <cell r="F8166">
            <v>118.89</v>
          </cell>
          <cell r="G8166">
            <v>1</v>
          </cell>
          <cell r="I8166">
            <v>118.89</v>
          </cell>
        </row>
        <row r="8167">
          <cell r="C8167">
            <v>76823</v>
          </cell>
          <cell r="D8167" t="str">
            <v>CUBA SIMPLES AÇO INOX 304 LIGA 18.8 - CHAPA N.18 (1,2MM) - PARA TANQUE PANELA - MED. (600X800X300)MM</v>
          </cell>
          <cell r="E8167" t="str">
            <v>Un</v>
          </cell>
          <cell r="F8167">
            <v>1555</v>
          </cell>
          <cell r="G8167">
            <v>1</v>
          </cell>
          <cell r="I8167">
            <v>1555</v>
          </cell>
        </row>
        <row r="8168">
          <cell r="C8168">
            <v>79640</v>
          </cell>
          <cell r="D8168" t="str">
            <v>FITA DE TEFLON - 3/4"</v>
          </cell>
          <cell r="E8168" t="str">
            <v>M</v>
          </cell>
          <cell r="F8168">
            <v>0.21</v>
          </cell>
          <cell r="G8168">
            <v>1</v>
          </cell>
          <cell r="I8168">
            <v>0.21</v>
          </cell>
        </row>
        <row r="8169">
          <cell r="A8169">
            <v>101360</v>
          </cell>
          <cell r="B8169" t="str">
            <v>TANQUE DE PANELA EM AÇO INOXIDÁVEL - 600X500X500MM</v>
          </cell>
          <cell r="H8169" t="str">
            <v>UN</v>
          </cell>
          <cell r="J8169">
            <v>2090.4</v>
          </cell>
        </row>
        <row r="8170">
          <cell r="C8170">
            <v>2035</v>
          </cell>
          <cell r="D8170" t="str">
            <v>ENCANADOR (SGSP)</v>
          </cell>
          <cell r="E8170" t="str">
            <v>H</v>
          </cell>
          <cell r="F8170">
            <v>24.15</v>
          </cell>
          <cell r="G8170">
            <v>1.5</v>
          </cell>
          <cell r="I8170">
            <v>36.233699999999999</v>
          </cell>
        </row>
        <row r="8171">
          <cell r="C8171">
            <v>2036</v>
          </cell>
          <cell r="D8171" t="str">
            <v>AJUDANTE DE ENCANADOR (SGSP)</v>
          </cell>
          <cell r="E8171" t="str">
            <v>H</v>
          </cell>
          <cell r="F8171">
            <v>19.559999999999999</v>
          </cell>
          <cell r="G8171">
            <v>1.5</v>
          </cell>
          <cell r="I8171">
            <v>29.3505</v>
          </cell>
        </row>
        <row r="8172">
          <cell r="C8172">
            <v>74810</v>
          </cell>
          <cell r="D8172" t="str">
            <v>VÁLVULA DE ESCOAMENTO P/ PIA DE COZINHA AMERICANA -  1.1/2" X 3.1/2"</v>
          </cell>
          <cell r="E8172" t="str">
            <v>Un</v>
          </cell>
          <cell r="F8172">
            <v>54.16</v>
          </cell>
          <cell r="G8172">
            <v>1</v>
          </cell>
          <cell r="I8172">
            <v>54.16</v>
          </cell>
        </row>
        <row r="8173">
          <cell r="C8173">
            <v>75657</v>
          </cell>
          <cell r="D8173" t="str">
            <v>SIFÃO DE METAL CROMADO TIPO COPO - 1.1/2" X 2"</v>
          </cell>
          <cell r="E8173" t="str">
            <v>Un</v>
          </cell>
          <cell r="F8173">
            <v>118.89</v>
          </cell>
          <cell r="G8173">
            <v>1</v>
          </cell>
          <cell r="I8173">
            <v>118.89</v>
          </cell>
        </row>
        <row r="8174">
          <cell r="C8174">
            <v>76824</v>
          </cell>
          <cell r="D8174" t="str">
            <v>CUBA SIMPLES AÇO INOX 304 LIGA 18.8 - CHAPA N.18 (1,2MM) - PARA TANQUE PANELA - MED. (600X500X500)MM</v>
          </cell>
          <cell r="E8174" t="str">
            <v>Un</v>
          </cell>
          <cell r="F8174">
            <v>1851.56</v>
          </cell>
          <cell r="G8174">
            <v>1</v>
          </cell>
          <cell r="I8174">
            <v>1851.56</v>
          </cell>
        </row>
        <row r="8175">
          <cell r="C8175">
            <v>79640</v>
          </cell>
          <cell r="D8175" t="str">
            <v>FITA DE TEFLON - 3/4"</v>
          </cell>
          <cell r="E8175" t="str">
            <v>M</v>
          </cell>
          <cell r="F8175">
            <v>0.21</v>
          </cell>
          <cell r="G8175">
            <v>1</v>
          </cell>
          <cell r="I8175">
            <v>0.21</v>
          </cell>
        </row>
        <row r="8176">
          <cell r="A8176">
            <v>101361</v>
          </cell>
          <cell r="B8176" t="str">
            <v>CUBA DE FIBRA DE VIDRO 600 X 500 X 200MM</v>
          </cell>
          <cell r="H8176" t="str">
            <v>UN</v>
          </cell>
          <cell r="J8176">
            <v>865.17</v>
          </cell>
        </row>
        <row r="8177">
          <cell r="C8177">
            <v>2035</v>
          </cell>
          <cell r="D8177" t="str">
            <v>ENCANADOR (SGSP)</v>
          </cell>
          <cell r="E8177" t="str">
            <v>H</v>
          </cell>
          <cell r="F8177">
            <v>24.15</v>
          </cell>
          <cell r="G8177">
            <v>1.5</v>
          </cell>
          <cell r="I8177">
            <v>36.233699999999999</v>
          </cell>
        </row>
        <row r="8178">
          <cell r="C8178">
            <v>2036</v>
          </cell>
          <cell r="D8178" t="str">
            <v>AJUDANTE DE ENCANADOR (SGSP)</v>
          </cell>
          <cell r="E8178" t="str">
            <v>H</v>
          </cell>
          <cell r="F8178">
            <v>19.559999999999999</v>
          </cell>
          <cell r="G8178">
            <v>1.5</v>
          </cell>
          <cell r="I8178">
            <v>29.3505</v>
          </cell>
        </row>
        <row r="8179">
          <cell r="C8179">
            <v>74810</v>
          </cell>
          <cell r="D8179" t="str">
            <v>VÁLVULA DE ESCOAMENTO P/ PIA DE COZINHA AMERICANA -  1.1/2" X 3.1/2"</v>
          </cell>
          <cell r="E8179" t="str">
            <v>Un</v>
          </cell>
          <cell r="F8179">
            <v>54.16</v>
          </cell>
          <cell r="G8179">
            <v>1</v>
          </cell>
          <cell r="I8179">
            <v>54.16</v>
          </cell>
        </row>
        <row r="8180">
          <cell r="C8180">
            <v>75657</v>
          </cell>
          <cell r="D8180" t="str">
            <v>SIFÃO DE METAL CROMADO TIPO COPO - 1.1/2" X 2"</v>
          </cell>
          <cell r="E8180" t="str">
            <v>Un</v>
          </cell>
          <cell r="F8180">
            <v>118.89</v>
          </cell>
          <cell r="G8180">
            <v>1</v>
          </cell>
          <cell r="I8180">
            <v>118.89</v>
          </cell>
        </row>
        <row r="8181">
          <cell r="C8181">
            <v>76901</v>
          </cell>
          <cell r="D8181" t="str">
            <v>CUBA EM FIBRA DE VIDRO - MED. (600X500X200)MM</v>
          </cell>
          <cell r="E8181" t="str">
            <v>Un</v>
          </cell>
          <cell r="F8181">
            <v>626.33000000000004</v>
          </cell>
          <cell r="G8181">
            <v>1</v>
          </cell>
          <cell r="I8181">
            <v>626.33000000000004</v>
          </cell>
        </row>
        <row r="8182">
          <cell r="C8182">
            <v>79640</v>
          </cell>
          <cell r="D8182" t="str">
            <v>FITA DE TEFLON - 3/4"</v>
          </cell>
          <cell r="E8182" t="str">
            <v>M</v>
          </cell>
          <cell r="F8182">
            <v>0.21</v>
          </cell>
          <cell r="G8182">
            <v>1</v>
          </cell>
          <cell r="I8182">
            <v>0.21</v>
          </cell>
        </row>
        <row r="8183">
          <cell r="A8183">
            <v>101362</v>
          </cell>
          <cell r="B8183" t="str">
            <v>TANQUE PARA LAVA PÉS</v>
          </cell>
          <cell r="H8183" t="str">
            <v>UN</v>
          </cell>
          <cell r="J8183">
            <v>1787.22</v>
          </cell>
        </row>
        <row r="8184">
          <cell r="C8184">
            <v>2020</v>
          </cell>
          <cell r="D8184" t="str">
            <v>PEDREIRO (SGSP)</v>
          </cell>
          <cell r="E8184" t="str">
            <v>H</v>
          </cell>
          <cell r="F8184">
            <v>24.28</v>
          </cell>
          <cell r="G8184">
            <v>2.766</v>
          </cell>
          <cell r="I8184">
            <v>67.171599999999998</v>
          </cell>
        </row>
        <row r="8185">
          <cell r="C8185">
            <v>2035</v>
          </cell>
          <cell r="D8185" t="str">
            <v>ENCANADOR (SGSP)</v>
          </cell>
          <cell r="E8185" t="str">
            <v>H</v>
          </cell>
          <cell r="F8185">
            <v>24.15</v>
          </cell>
          <cell r="G8185">
            <v>2</v>
          </cell>
          <cell r="I8185">
            <v>48.311700000000002</v>
          </cell>
        </row>
        <row r="8186">
          <cell r="C8186">
            <v>2036</v>
          </cell>
          <cell r="D8186" t="str">
            <v>AJUDANTE DE ENCANADOR (SGSP)</v>
          </cell>
          <cell r="E8186" t="str">
            <v>H</v>
          </cell>
          <cell r="F8186">
            <v>19.559999999999999</v>
          </cell>
          <cell r="G8186">
            <v>2</v>
          </cell>
          <cell r="I8186">
            <v>39.134</v>
          </cell>
        </row>
        <row r="8187">
          <cell r="C8187">
            <v>2099</v>
          </cell>
          <cell r="D8187" t="str">
            <v>SERVENTE (SGSP)</v>
          </cell>
          <cell r="E8187" t="str">
            <v>H</v>
          </cell>
          <cell r="F8187">
            <v>19.59</v>
          </cell>
          <cell r="G8187">
            <v>4.0919999999999996</v>
          </cell>
          <cell r="I8187">
            <v>80.173699999999997</v>
          </cell>
        </row>
        <row r="8188">
          <cell r="C8188">
            <v>10501</v>
          </cell>
          <cell r="D8188" t="str">
            <v>AREIA LAVADA</v>
          </cell>
          <cell r="E8188" t="str">
            <v>M3</v>
          </cell>
          <cell r="F8188">
            <v>127.06</v>
          </cell>
          <cell r="G8188">
            <v>7.0000000000000007E-2</v>
          </cell>
          <cell r="I8188">
            <v>8.8939000000000004</v>
          </cell>
        </row>
        <row r="8189">
          <cell r="C8189">
            <v>10508</v>
          </cell>
          <cell r="D8189" t="str">
            <v>CAL HIDRATADA - CH-III</v>
          </cell>
          <cell r="E8189" t="str">
            <v>Kg</v>
          </cell>
          <cell r="F8189">
            <v>0.68</v>
          </cell>
          <cell r="G8189">
            <v>10.4832</v>
          </cell>
          <cell r="I8189">
            <v>7.1284999999999998</v>
          </cell>
        </row>
        <row r="8190">
          <cell r="C8190">
            <v>10517</v>
          </cell>
          <cell r="D8190" t="str">
            <v>CIMENTO PORTLAND CPII-E/F-32</v>
          </cell>
          <cell r="E8190" t="str">
            <v>Kg</v>
          </cell>
          <cell r="F8190">
            <v>0.57999999999999996</v>
          </cell>
          <cell r="G8190">
            <v>10.4832</v>
          </cell>
          <cell r="I8190">
            <v>6.0801999999999996</v>
          </cell>
        </row>
        <row r="8191">
          <cell r="C8191">
            <v>10630</v>
          </cell>
          <cell r="D8191" t="str">
            <v>ARGAMASSA DE CIMENTO COM AREIA GROSSA 1:3</v>
          </cell>
          <cell r="E8191" t="str">
            <v>M3</v>
          </cell>
          <cell r="F8191">
            <v>634.78</v>
          </cell>
          <cell r="G8191">
            <v>1.6799999999999999E-2</v>
          </cell>
          <cell r="I8191">
            <v>10.664300000000001</v>
          </cell>
        </row>
        <row r="8192">
          <cell r="C8192">
            <v>12580</v>
          </cell>
          <cell r="D8192" t="str">
            <v>TIJOLO MAÇICO DE BARRO COMUM</v>
          </cell>
          <cell r="E8192" t="str">
            <v>Un</v>
          </cell>
          <cell r="F8192">
            <v>0.5</v>
          </cell>
          <cell r="G8192">
            <v>140</v>
          </cell>
          <cell r="I8192">
            <v>70</v>
          </cell>
        </row>
        <row r="8193">
          <cell r="C8193">
            <v>31505</v>
          </cell>
          <cell r="D8193" t="str">
            <v>AZULEJO</v>
          </cell>
          <cell r="E8193" t="str">
            <v>M2</v>
          </cell>
          <cell r="F8193">
            <v>39.57</v>
          </cell>
          <cell r="G8193">
            <v>2.88</v>
          </cell>
          <cell r="I8193">
            <v>113.9616</v>
          </cell>
        </row>
        <row r="8194">
          <cell r="C8194">
            <v>74820</v>
          </cell>
          <cell r="D8194" t="str">
            <v>VÁLVULA DE METAL CROMADO C/ GRELHA - 1.1/2"</v>
          </cell>
          <cell r="E8194" t="str">
            <v>Un</v>
          </cell>
          <cell r="F8194">
            <v>104.3</v>
          </cell>
          <cell r="G8194">
            <v>1</v>
          </cell>
          <cell r="I8194">
            <v>104.3</v>
          </cell>
        </row>
        <row r="8195">
          <cell r="C8195">
            <v>75657</v>
          </cell>
          <cell r="D8195" t="str">
            <v>SIFÃO DE METAL CROMADO TIPO COPO - 1.1/2" X 2"</v>
          </cell>
          <cell r="E8195" t="str">
            <v>Un</v>
          </cell>
          <cell r="F8195">
            <v>118.89</v>
          </cell>
          <cell r="G8195">
            <v>1</v>
          </cell>
          <cell r="I8195">
            <v>118.89</v>
          </cell>
        </row>
        <row r="8196">
          <cell r="C8196">
            <v>76701</v>
          </cell>
          <cell r="D8196" t="str">
            <v>LAVATÓRIO/BEBEDOURO COLETIVO EM CHAPA DE AÇO INOXIDÁVEL MED. (200X80)CM</v>
          </cell>
          <cell r="E8196" t="str">
            <v>Un</v>
          </cell>
          <cell r="F8196">
            <v>2051.69</v>
          </cell>
          <cell r="G8196">
            <v>0.5</v>
          </cell>
          <cell r="I8196">
            <v>1025.845</v>
          </cell>
        </row>
        <row r="8197">
          <cell r="C8197">
            <v>77620</v>
          </cell>
          <cell r="D8197" t="str">
            <v>TAMPO PARA BANCADA ÚMIDA - GRANITO CINZA MAUÁ POLIDO - ESPESSURA 2CM</v>
          </cell>
          <cell r="E8197" t="str">
            <v>M2</v>
          </cell>
          <cell r="F8197">
            <v>540.32000000000005</v>
          </cell>
          <cell r="G8197">
            <v>0.16</v>
          </cell>
          <cell r="I8197">
            <v>86.4512</v>
          </cell>
        </row>
        <row r="8198">
          <cell r="C8198">
            <v>79640</v>
          </cell>
          <cell r="D8198" t="str">
            <v>FITA DE TEFLON - 3/4"</v>
          </cell>
          <cell r="E8198" t="str">
            <v>M</v>
          </cell>
          <cell r="F8198">
            <v>0.21</v>
          </cell>
          <cell r="G8198">
            <v>1</v>
          </cell>
          <cell r="I8198">
            <v>0.21</v>
          </cell>
        </row>
        <row r="8199">
          <cell r="A8199">
            <v>101370</v>
          </cell>
          <cell r="B8199" t="str">
            <v>BEBEDOURO ELÉTRICO COM SISTEMA DE REFRIGERAÇÃO E DUAS SAÍDAS - 40L</v>
          </cell>
          <cell r="H8199" t="str">
            <v>UN</v>
          </cell>
          <cell r="J8199">
            <v>1336.03</v>
          </cell>
        </row>
        <row r="8200">
          <cell r="C8200">
            <v>2035</v>
          </cell>
          <cell r="D8200" t="str">
            <v>ENCANADOR (SGSP)</v>
          </cell>
          <cell r="E8200" t="str">
            <v>H</v>
          </cell>
          <cell r="F8200">
            <v>24.15</v>
          </cell>
          <cell r="G8200">
            <v>1</v>
          </cell>
          <cell r="I8200">
            <v>24.155799999999999</v>
          </cell>
        </row>
        <row r="8201">
          <cell r="C8201">
            <v>2036</v>
          </cell>
          <cell r="D8201" t="str">
            <v>AJUDANTE DE ENCANADOR (SGSP)</v>
          </cell>
          <cell r="E8201" t="str">
            <v>H</v>
          </cell>
          <cell r="F8201">
            <v>19.559999999999999</v>
          </cell>
          <cell r="G8201">
            <v>1</v>
          </cell>
          <cell r="I8201">
            <v>19.567</v>
          </cell>
        </row>
        <row r="8202">
          <cell r="C8202">
            <v>2041</v>
          </cell>
          <cell r="D8202" t="str">
            <v>ELETRICISTA (SGSP)</v>
          </cell>
          <cell r="E8202" t="str">
            <v>H</v>
          </cell>
          <cell r="F8202">
            <v>26.73</v>
          </cell>
          <cell r="G8202">
            <v>1</v>
          </cell>
          <cell r="I8202">
            <v>26.733799999999999</v>
          </cell>
        </row>
        <row r="8203">
          <cell r="C8203">
            <v>2044</v>
          </cell>
          <cell r="D8203" t="str">
            <v>AJUDANTE DE ELETRICISTA (SGSP)</v>
          </cell>
          <cell r="E8203" t="str">
            <v>H</v>
          </cell>
          <cell r="F8203">
            <v>19.559999999999999</v>
          </cell>
          <cell r="G8203">
            <v>1</v>
          </cell>
          <cell r="I8203">
            <v>19.567</v>
          </cell>
        </row>
        <row r="8204">
          <cell r="C8204">
            <v>56810</v>
          </cell>
          <cell r="D8204" t="str">
            <v>BEBEDOURO ELÉTRICO COM REFRIGERAÇÃO - 40L</v>
          </cell>
          <cell r="E8204" t="str">
            <v>Un</v>
          </cell>
          <cell r="F8204">
            <v>1246.01</v>
          </cell>
          <cell r="G8204">
            <v>1</v>
          </cell>
          <cell r="I8204">
            <v>1246.01</v>
          </cell>
        </row>
        <row r="8205">
          <cell r="A8205">
            <v>101371</v>
          </cell>
          <cell r="B8205" t="str">
            <v>BEBEDOURO ELÉTRICO COM SISTEMA DE REFRIGERAÇÃO E DUAS SAÍDAS - 80L</v>
          </cell>
          <cell r="H8205" t="str">
            <v>UN</v>
          </cell>
          <cell r="J8205">
            <v>1475.66</v>
          </cell>
        </row>
        <row r="8206">
          <cell r="C8206">
            <v>2035</v>
          </cell>
          <cell r="D8206" t="str">
            <v>ENCANADOR (SGSP)</v>
          </cell>
          <cell r="E8206" t="str">
            <v>H</v>
          </cell>
          <cell r="F8206">
            <v>24.15</v>
          </cell>
          <cell r="G8206">
            <v>1</v>
          </cell>
          <cell r="I8206">
            <v>24.155799999999999</v>
          </cell>
        </row>
        <row r="8207">
          <cell r="C8207">
            <v>2036</v>
          </cell>
          <cell r="D8207" t="str">
            <v>AJUDANTE DE ENCANADOR (SGSP)</v>
          </cell>
          <cell r="E8207" t="str">
            <v>H</v>
          </cell>
          <cell r="F8207">
            <v>19.559999999999999</v>
          </cell>
          <cell r="G8207">
            <v>1</v>
          </cell>
          <cell r="I8207">
            <v>19.567</v>
          </cell>
        </row>
        <row r="8208">
          <cell r="C8208">
            <v>2041</v>
          </cell>
          <cell r="D8208" t="str">
            <v>ELETRICISTA (SGSP)</v>
          </cell>
          <cell r="E8208" t="str">
            <v>H</v>
          </cell>
          <cell r="F8208">
            <v>26.73</v>
          </cell>
          <cell r="G8208">
            <v>1</v>
          </cell>
          <cell r="I8208">
            <v>26.733799999999999</v>
          </cell>
        </row>
        <row r="8209">
          <cell r="C8209">
            <v>2044</v>
          </cell>
          <cell r="D8209" t="str">
            <v>AJUDANTE DE ELETRICISTA (SGSP)</v>
          </cell>
          <cell r="E8209" t="str">
            <v>H</v>
          </cell>
          <cell r="F8209">
            <v>19.559999999999999</v>
          </cell>
          <cell r="G8209">
            <v>1</v>
          </cell>
          <cell r="I8209">
            <v>19.567</v>
          </cell>
        </row>
        <row r="8210">
          <cell r="C8210">
            <v>56815</v>
          </cell>
          <cell r="D8210" t="str">
            <v>BEBEDOURO ELÉTRICO COM REFRIGERAÇÃO - 80L</v>
          </cell>
          <cell r="E8210" t="str">
            <v>Un</v>
          </cell>
          <cell r="F8210">
            <v>1385.64</v>
          </cell>
          <cell r="G8210">
            <v>1</v>
          </cell>
          <cell r="I8210">
            <v>1385.64</v>
          </cell>
        </row>
        <row r="8211">
          <cell r="A8211">
            <v>101378</v>
          </cell>
          <cell r="B8211" t="str">
            <v>FILTRO TIPO CUNO OU SIMILAR COM ELEMENTO FILTRANTE CEL./CARVAO/CEL. 180 L/H</v>
          </cell>
          <cell r="H8211" t="str">
            <v>UN</v>
          </cell>
          <cell r="J8211">
            <v>246.25</v>
          </cell>
        </row>
        <row r="8212">
          <cell r="C8212">
            <v>2035</v>
          </cell>
          <cell r="D8212" t="str">
            <v>ENCANADOR (SGSP)</v>
          </cell>
          <cell r="E8212" t="str">
            <v>H</v>
          </cell>
          <cell r="F8212">
            <v>24.15</v>
          </cell>
          <cell r="G8212">
            <v>0.3</v>
          </cell>
          <cell r="I8212">
            <v>7.2466999999999997</v>
          </cell>
        </row>
        <row r="8213">
          <cell r="C8213">
            <v>78045</v>
          </cell>
          <cell r="D8213" t="str">
            <v>FILTRO TIPO CUNO C/ ELEM. FILTR. CARVÃO/POLIPROPILENO 180 L/H</v>
          </cell>
          <cell r="E8213" t="str">
            <v>Un</v>
          </cell>
          <cell r="F8213">
            <v>238.94</v>
          </cell>
          <cell r="G8213">
            <v>1</v>
          </cell>
          <cell r="I8213">
            <v>238.94</v>
          </cell>
        </row>
        <row r="8214">
          <cell r="C8214">
            <v>79640</v>
          </cell>
          <cell r="D8214" t="str">
            <v>FITA DE TEFLON - 3/4"</v>
          </cell>
          <cell r="E8214" t="str">
            <v>M</v>
          </cell>
          <cell r="F8214">
            <v>0.21</v>
          </cell>
          <cell r="G8214">
            <v>0.3</v>
          </cell>
          <cell r="I8214">
            <v>6.3E-2</v>
          </cell>
        </row>
        <row r="8215">
          <cell r="A8215">
            <v>101403</v>
          </cell>
          <cell r="B8215" t="str">
            <v>TORNEIRA DE PRESSÃO PARA USO GERAL, METAL CROMADO - 1/2"</v>
          </cell>
          <cell r="H8215" t="str">
            <v>UN</v>
          </cell>
          <cell r="J8215">
            <v>48.34</v>
          </cell>
        </row>
        <row r="8216">
          <cell r="C8216">
            <v>2035</v>
          </cell>
          <cell r="D8216" t="str">
            <v>ENCANADOR (SGSP)</v>
          </cell>
          <cell r="E8216" t="str">
            <v>H</v>
          </cell>
          <cell r="F8216">
            <v>24.15</v>
          </cell>
          <cell r="G8216">
            <v>0.5</v>
          </cell>
          <cell r="I8216">
            <v>12.0779</v>
          </cell>
        </row>
        <row r="8217">
          <cell r="C8217">
            <v>77237</v>
          </cell>
          <cell r="D8217" t="str">
            <v>TORNEIRA P/ USO GERAL; M. CROMADO - 1/2"</v>
          </cell>
          <cell r="E8217" t="str">
            <v>Un</v>
          </cell>
          <cell r="F8217">
            <v>36.26</v>
          </cell>
          <cell r="G8217">
            <v>1</v>
          </cell>
          <cell r="I8217">
            <v>36.26</v>
          </cell>
        </row>
        <row r="8218">
          <cell r="A8218">
            <v>101404</v>
          </cell>
          <cell r="B8218" t="str">
            <v>TORNEIRA DE PRESSÃO PARA USO GERAL, METAL CROMADO - 3/4"</v>
          </cell>
          <cell r="H8218" t="str">
            <v>UN</v>
          </cell>
          <cell r="J8218">
            <v>49.03</v>
          </cell>
        </row>
        <row r="8219">
          <cell r="C8219">
            <v>2035</v>
          </cell>
          <cell r="D8219" t="str">
            <v>ENCANADOR (SGSP)</v>
          </cell>
          <cell r="E8219" t="str">
            <v>H</v>
          </cell>
          <cell r="F8219">
            <v>24.15</v>
          </cell>
          <cell r="G8219">
            <v>0.5</v>
          </cell>
          <cell r="I8219">
            <v>12.0779</v>
          </cell>
        </row>
        <row r="8220">
          <cell r="C8220">
            <v>77238</v>
          </cell>
          <cell r="D8220" t="str">
            <v>TORNEIRA P/ USO GERAL; M. CROMADO - 3/4"</v>
          </cell>
          <cell r="E8220" t="str">
            <v>Un</v>
          </cell>
          <cell r="F8220">
            <v>36.950000000000003</v>
          </cell>
          <cell r="G8220">
            <v>1</v>
          </cell>
          <cell r="I8220">
            <v>36.950000000000003</v>
          </cell>
        </row>
        <row r="8221">
          <cell r="A8221">
            <v>101408</v>
          </cell>
          <cell r="B8221" t="str">
            <v>TORNEIRA DE PRESSÃO PARA PIA, COM CORPO LONGO E AERADOR - 3/4"</v>
          </cell>
          <cell r="H8221" t="str">
            <v>UN</v>
          </cell>
          <cell r="J8221">
            <v>189.42</v>
          </cell>
        </row>
        <row r="8222">
          <cell r="C8222">
            <v>2035</v>
          </cell>
          <cell r="D8222" t="str">
            <v>ENCANADOR (SGSP)</v>
          </cell>
          <cell r="E8222" t="str">
            <v>H</v>
          </cell>
          <cell r="F8222">
            <v>24.15</v>
          </cell>
          <cell r="G8222">
            <v>0.5</v>
          </cell>
          <cell r="I8222">
            <v>12.0779</v>
          </cell>
        </row>
        <row r="8223">
          <cell r="C8223">
            <v>77215</v>
          </cell>
          <cell r="D8223" t="str">
            <v>AREJADOR DE VAZÃO CONSTANTE ANTI-FURTO, DE 6 LITROS</v>
          </cell>
          <cell r="E8223" t="str">
            <v>Un</v>
          </cell>
          <cell r="F8223">
            <v>130.08000000000001</v>
          </cell>
          <cell r="G8223">
            <v>1</v>
          </cell>
          <cell r="I8223">
            <v>130.08000000000001</v>
          </cell>
        </row>
        <row r="8224">
          <cell r="C8224">
            <v>77232</v>
          </cell>
          <cell r="D8224" t="str">
            <v>TORNEIRA DE PRESSÃO CROMADA LONGA 1/2" P/ PIA -SEM AREJADOR 18 A 20 CM - TIPO PAREDE - C/ BUCHA DE REDUÇÃO DE 3/4"</v>
          </cell>
          <cell r="E8224" t="str">
            <v>Un</v>
          </cell>
          <cell r="F8224">
            <v>47.26</v>
          </cell>
          <cell r="G8224">
            <v>1</v>
          </cell>
          <cell r="I8224">
            <v>47.26</v>
          </cell>
        </row>
        <row r="8225">
          <cell r="A8225">
            <v>101409</v>
          </cell>
          <cell r="B8225" t="str">
            <v>TORNEIRA CLÍNICA DE MESA - 12 CM - 1/2"</v>
          </cell>
          <cell r="H8225" t="str">
            <v>UN</v>
          </cell>
          <cell r="J8225">
            <v>258.12</v>
          </cell>
        </row>
        <row r="8226">
          <cell r="C8226">
            <v>2035</v>
          </cell>
          <cell r="D8226" t="str">
            <v>ENCANADOR (SGSP)</v>
          </cell>
          <cell r="E8226" t="str">
            <v>H</v>
          </cell>
          <cell r="F8226">
            <v>24.15</v>
          </cell>
          <cell r="G8226">
            <v>1</v>
          </cell>
          <cell r="I8226">
            <v>24.155799999999999</v>
          </cell>
        </row>
        <row r="8227">
          <cell r="C8227">
            <v>77241</v>
          </cell>
          <cell r="D8227" t="str">
            <v>TORNEIRA C/ ACIONAMENTO POR ALAVANCA (CLÍNICA) 1/2"</v>
          </cell>
          <cell r="E8227" t="str">
            <v>Un</v>
          </cell>
          <cell r="F8227">
            <v>204.14</v>
          </cell>
          <cell r="G8227">
            <v>1</v>
          </cell>
          <cell r="I8227">
            <v>204.14</v>
          </cell>
        </row>
        <row r="8228">
          <cell r="C8228">
            <v>79640</v>
          </cell>
          <cell r="D8228" t="str">
            <v>FITA DE TEFLON - 3/4"</v>
          </cell>
          <cell r="E8228" t="str">
            <v>M</v>
          </cell>
          <cell r="F8228">
            <v>0.21</v>
          </cell>
          <cell r="G8228">
            <v>1</v>
          </cell>
          <cell r="I8228">
            <v>0.21</v>
          </cell>
        </row>
        <row r="8229">
          <cell r="C8229">
            <v>79680</v>
          </cell>
          <cell r="D8229" t="str">
            <v>RABICHO DE METAL CROMADO FLEXÍVEL PARA LAVATÓRIO (1/2"X30)CM</v>
          </cell>
          <cell r="E8229" t="str">
            <v>Un</v>
          </cell>
          <cell r="F8229">
            <v>29.61</v>
          </cell>
          <cell r="G8229">
            <v>1</v>
          </cell>
          <cell r="I8229">
            <v>29.61</v>
          </cell>
        </row>
        <row r="8230">
          <cell r="A8230">
            <v>101410</v>
          </cell>
          <cell r="B8230" t="str">
            <v>TORNEIRA DE MESA COM ACIONAMENTO MANUAL E FECHAMENTO AUTOMÁTICO</v>
          </cell>
          <cell r="H8230" t="str">
            <v>UN</v>
          </cell>
          <cell r="J8230">
            <v>463.9</v>
          </cell>
        </row>
        <row r="8231">
          <cell r="C8231">
            <v>2035</v>
          </cell>
          <cell r="D8231" t="str">
            <v>ENCANADOR (SGSP)</v>
          </cell>
          <cell r="E8231" t="str">
            <v>H</v>
          </cell>
          <cell r="F8231">
            <v>24.15</v>
          </cell>
          <cell r="G8231">
            <v>1</v>
          </cell>
          <cell r="I8231">
            <v>24.155799999999999</v>
          </cell>
        </row>
        <row r="8232">
          <cell r="C8232">
            <v>2036</v>
          </cell>
          <cell r="D8232" t="str">
            <v>AJUDANTE DE ENCANADOR (SGSP)</v>
          </cell>
          <cell r="E8232" t="str">
            <v>H</v>
          </cell>
          <cell r="F8232">
            <v>19.559999999999999</v>
          </cell>
          <cell r="G8232">
            <v>1</v>
          </cell>
          <cell r="I8232">
            <v>19.567</v>
          </cell>
        </row>
        <row r="8233">
          <cell r="C8233">
            <v>77242</v>
          </cell>
          <cell r="D8233" t="str">
            <v>TORNEIRA DE BANCA, CROMADA, COM ACIONAMENTO MANUAL E FECHAMENTO AUTOMÁTICO</v>
          </cell>
          <cell r="E8233" t="str">
            <v>Un</v>
          </cell>
          <cell r="F8233">
            <v>420.18</v>
          </cell>
          <cell r="G8233">
            <v>1</v>
          </cell>
          <cell r="I8233">
            <v>420.18</v>
          </cell>
        </row>
        <row r="8234">
          <cell r="A8234">
            <v>101411</v>
          </cell>
          <cell r="B8234" t="str">
            <v>TORNEIRA ELETRÔNICA DE MESA, COM SENSOR E ACIONAMENTO ELÉTRICO</v>
          </cell>
          <cell r="H8234" t="str">
            <v>UN</v>
          </cell>
          <cell r="J8234">
            <v>1507.71</v>
          </cell>
        </row>
        <row r="8235">
          <cell r="C8235">
            <v>2035</v>
          </cell>
          <cell r="D8235" t="str">
            <v>ENCANADOR (SGSP)</v>
          </cell>
          <cell r="E8235" t="str">
            <v>H</v>
          </cell>
          <cell r="F8235">
            <v>24.15</v>
          </cell>
          <cell r="G8235">
            <v>1</v>
          </cell>
          <cell r="I8235">
            <v>24.155799999999999</v>
          </cell>
        </row>
        <row r="8236">
          <cell r="C8236">
            <v>2036</v>
          </cell>
          <cell r="D8236" t="str">
            <v>AJUDANTE DE ENCANADOR (SGSP)</v>
          </cell>
          <cell r="E8236" t="str">
            <v>H</v>
          </cell>
          <cell r="F8236">
            <v>19.559999999999999</v>
          </cell>
          <cell r="G8236">
            <v>1</v>
          </cell>
          <cell r="I8236">
            <v>19.567</v>
          </cell>
        </row>
        <row r="8237">
          <cell r="C8237">
            <v>2041</v>
          </cell>
          <cell r="D8237" t="str">
            <v>ELETRICISTA (SGSP)</v>
          </cell>
          <cell r="E8237" t="str">
            <v>H</v>
          </cell>
          <cell r="F8237">
            <v>26.73</v>
          </cell>
          <cell r="G8237">
            <v>1</v>
          </cell>
          <cell r="I8237">
            <v>26.733799999999999</v>
          </cell>
        </row>
        <row r="8238">
          <cell r="C8238">
            <v>52431</v>
          </cell>
          <cell r="D8238" t="str">
            <v>ELETRODUTO DE PVC ROSCÁVEL DN: 3/4"</v>
          </cell>
          <cell r="E8238" t="str">
            <v>M</v>
          </cell>
          <cell r="F8238">
            <v>5.88</v>
          </cell>
          <cell r="G8238">
            <v>1</v>
          </cell>
          <cell r="I8238">
            <v>5.88</v>
          </cell>
        </row>
        <row r="8239">
          <cell r="C8239">
            <v>52867</v>
          </cell>
          <cell r="D8239" t="str">
            <v>CABO 6;00 MM2 - ISOLAMENTO P/ 0;7 KV - FLEXÍVEL</v>
          </cell>
          <cell r="E8239" t="str">
            <v>M</v>
          </cell>
          <cell r="F8239">
            <v>6.45</v>
          </cell>
          <cell r="G8239">
            <v>2</v>
          </cell>
          <cell r="I8239">
            <v>12.9</v>
          </cell>
        </row>
        <row r="8240">
          <cell r="C8240">
            <v>77243</v>
          </cell>
          <cell r="D8240" t="str">
            <v>TORNEIRA ELETRÔNICA DE BANCA, CROMADA, COM SENSOR DE MOVIMENTO E ACIONAMENTO ELÉTRICO DE 110V</v>
          </cell>
          <cell r="E8240" t="str">
            <v>Un</v>
          </cell>
          <cell r="F8240">
            <v>1418.47</v>
          </cell>
          <cell r="G8240">
            <v>1</v>
          </cell>
          <cell r="I8240">
            <v>1418.47</v>
          </cell>
        </row>
        <row r="8241">
          <cell r="A8241">
            <v>101412</v>
          </cell>
          <cell r="B8241" t="str">
            <v>BICA ALTA ARTICULÁVEL DE MESA - 1/2"</v>
          </cell>
          <cell r="H8241" t="str">
            <v>UN</v>
          </cell>
          <cell r="J8241">
            <v>420.04</v>
          </cell>
        </row>
        <row r="8242">
          <cell r="C8242">
            <v>2035</v>
          </cell>
          <cell r="D8242" t="str">
            <v>ENCANADOR (SGSP)</v>
          </cell>
          <cell r="E8242" t="str">
            <v>H</v>
          </cell>
          <cell r="F8242">
            <v>24.15</v>
          </cell>
          <cell r="G8242">
            <v>0.5</v>
          </cell>
          <cell r="I8242">
            <v>12.0779</v>
          </cell>
        </row>
        <row r="8243">
          <cell r="C8243">
            <v>2036</v>
          </cell>
          <cell r="D8243" t="str">
            <v>AJUDANTE DE ENCANADOR (SGSP)</v>
          </cell>
          <cell r="E8243" t="str">
            <v>H</v>
          </cell>
          <cell r="F8243">
            <v>19.559999999999999</v>
          </cell>
          <cell r="G8243">
            <v>0.5</v>
          </cell>
          <cell r="I8243">
            <v>9.7835000000000001</v>
          </cell>
        </row>
        <row r="8244">
          <cell r="C8244">
            <v>77244</v>
          </cell>
          <cell r="D8244" t="str">
            <v>BICA ALTA ARTICULÁVEL DE MESA, CROMADA, DE 1/2"</v>
          </cell>
          <cell r="E8244" t="str">
            <v>Un</v>
          </cell>
          <cell r="F8244">
            <v>398.18</v>
          </cell>
          <cell r="G8244">
            <v>1</v>
          </cell>
          <cell r="I8244">
            <v>398.18</v>
          </cell>
        </row>
        <row r="8245">
          <cell r="A8245">
            <v>101413</v>
          </cell>
          <cell r="B8245" t="str">
            <v>MISTURADOR DE PAREDE PARA PIA, COM BICA MÓVEL TIPO LONGA E AERADOR - 3/4"</v>
          </cell>
          <cell r="H8245" t="str">
            <v>UN</v>
          </cell>
          <cell r="J8245">
            <v>359.31</v>
          </cell>
        </row>
        <row r="8246">
          <cell r="C8246">
            <v>2035</v>
          </cell>
          <cell r="D8246" t="str">
            <v>ENCANADOR (SGSP)</v>
          </cell>
          <cell r="E8246" t="str">
            <v>H</v>
          </cell>
          <cell r="F8246">
            <v>24.15</v>
          </cell>
          <cell r="G8246">
            <v>0.5</v>
          </cell>
          <cell r="I8246">
            <v>12.0779</v>
          </cell>
        </row>
        <row r="8247">
          <cell r="C8247">
            <v>77226</v>
          </cell>
          <cell r="D8247" t="str">
            <v>MISTURADOR DE PAREDE P/ PIA - 3/4"</v>
          </cell>
          <cell r="E8247" t="str">
            <v>Un</v>
          </cell>
          <cell r="F8247">
            <v>347.23</v>
          </cell>
          <cell r="G8247">
            <v>1</v>
          </cell>
          <cell r="I8247">
            <v>347.23</v>
          </cell>
        </row>
        <row r="8248">
          <cell r="A8248">
            <v>101415</v>
          </cell>
          <cell r="B8248" t="str">
            <v>REGISTRO REGULADOR DE VAZÃO - 1/2"</v>
          </cell>
          <cell r="H8248" t="str">
            <v>UN</v>
          </cell>
          <cell r="J8248">
            <v>107.01</v>
          </cell>
        </row>
        <row r="8249">
          <cell r="C8249">
            <v>2035</v>
          </cell>
          <cell r="D8249" t="str">
            <v>ENCANADOR (SGSP)</v>
          </cell>
          <cell r="E8249" t="str">
            <v>H</v>
          </cell>
          <cell r="F8249">
            <v>24.15</v>
          </cell>
          <cell r="G8249">
            <v>1</v>
          </cell>
          <cell r="I8249">
            <v>24.155799999999999</v>
          </cell>
        </row>
        <row r="8250">
          <cell r="C8250">
            <v>2036</v>
          </cell>
          <cell r="D8250" t="str">
            <v>AJUDANTE DE ENCANADOR (SGSP)</v>
          </cell>
          <cell r="E8250" t="str">
            <v>H</v>
          </cell>
          <cell r="F8250">
            <v>19.559999999999999</v>
          </cell>
          <cell r="G8250">
            <v>1</v>
          </cell>
          <cell r="I8250">
            <v>19.567</v>
          </cell>
        </row>
        <row r="8251">
          <cell r="C8251">
            <v>74465</v>
          </cell>
          <cell r="D8251" t="str">
            <v>REGISTRO REGULADOR DE VAZÃO, CROMADO, DE 1/2"</v>
          </cell>
          <cell r="E8251" t="str">
            <v>Un</v>
          </cell>
          <cell r="F8251">
            <v>63.29</v>
          </cell>
          <cell r="G8251">
            <v>1</v>
          </cell>
          <cell r="I8251">
            <v>63.29</v>
          </cell>
        </row>
        <row r="8252">
          <cell r="A8252">
            <v>101416</v>
          </cell>
          <cell r="B8252" t="str">
            <v>TORNEIRA DE PAREDE ANTIVANDALISMO</v>
          </cell>
          <cell r="H8252" t="str">
            <v>UN</v>
          </cell>
          <cell r="J8252">
            <v>450.96</v>
          </cell>
        </row>
        <row r="8253">
          <cell r="C8253">
            <v>2035</v>
          </cell>
          <cell r="D8253" t="str">
            <v>ENCANADOR (SGSP)</v>
          </cell>
          <cell r="E8253" t="str">
            <v>H</v>
          </cell>
          <cell r="F8253">
            <v>24.15</v>
          </cell>
          <cell r="G8253">
            <v>2</v>
          </cell>
          <cell r="I8253">
            <v>48.311700000000002</v>
          </cell>
        </row>
        <row r="8254">
          <cell r="C8254">
            <v>2036</v>
          </cell>
          <cell r="D8254" t="str">
            <v>AJUDANTE DE ENCANADOR (SGSP)</v>
          </cell>
          <cell r="E8254" t="str">
            <v>H</v>
          </cell>
          <cell r="F8254">
            <v>19.559999999999999</v>
          </cell>
          <cell r="G8254">
            <v>2</v>
          </cell>
          <cell r="I8254">
            <v>39.134</v>
          </cell>
        </row>
        <row r="8255">
          <cell r="C8255">
            <v>77245</v>
          </cell>
          <cell r="D8255" t="str">
            <v>CONJUNTO ANTI-VANDALISMO: TORNEIRA DE PAREDE 80 OU 85 E VÁLVULA DE FECHAMENTO AUTOMÁTICO</v>
          </cell>
          <cell r="E8255" t="str">
            <v>Un</v>
          </cell>
          <cell r="F8255">
            <v>363.39</v>
          </cell>
          <cell r="G8255">
            <v>1</v>
          </cell>
          <cell r="I8255">
            <v>363.39</v>
          </cell>
        </row>
        <row r="8256">
          <cell r="C8256">
            <v>79640</v>
          </cell>
          <cell r="D8256" t="str">
            <v>FITA DE TEFLON - 3/4"</v>
          </cell>
          <cell r="E8256" t="str">
            <v>M</v>
          </cell>
          <cell r="F8256">
            <v>0.21</v>
          </cell>
          <cell r="G8256">
            <v>0.6</v>
          </cell>
          <cell r="I8256">
            <v>0.126</v>
          </cell>
        </row>
        <row r="8257">
          <cell r="A8257">
            <v>101417</v>
          </cell>
          <cell r="B8257" t="str">
            <v>TORNEIRA DE ACIONAMENTO RESTRITO DE PAREDE</v>
          </cell>
          <cell r="H8257" t="str">
            <v>UN</v>
          </cell>
          <cell r="J8257">
            <v>282.52999999999997</v>
          </cell>
        </row>
        <row r="8258">
          <cell r="C8258">
            <v>2035</v>
          </cell>
          <cell r="D8258" t="str">
            <v>ENCANADOR (SGSP)</v>
          </cell>
          <cell r="E8258" t="str">
            <v>H</v>
          </cell>
          <cell r="F8258">
            <v>24.15</v>
          </cell>
          <cell r="G8258">
            <v>2</v>
          </cell>
          <cell r="I8258">
            <v>48.311700000000002</v>
          </cell>
        </row>
        <row r="8259">
          <cell r="C8259">
            <v>2036</v>
          </cell>
          <cell r="D8259" t="str">
            <v>AJUDANTE DE ENCANADOR (SGSP)</v>
          </cell>
          <cell r="E8259" t="str">
            <v>H</v>
          </cell>
          <cell r="F8259">
            <v>19.559999999999999</v>
          </cell>
          <cell r="G8259">
            <v>2</v>
          </cell>
          <cell r="I8259">
            <v>39.134</v>
          </cell>
        </row>
        <row r="8260">
          <cell r="C8260">
            <v>77246</v>
          </cell>
          <cell r="D8260" t="str">
            <v>TORNEIRA DE ACIONAMENTO RESTRITO DE PAREDE</v>
          </cell>
          <cell r="E8260" t="str">
            <v>Un</v>
          </cell>
          <cell r="F8260">
            <v>194.96</v>
          </cell>
          <cell r="G8260">
            <v>1</v>
          </cell>
          <cell r="I8260">
            <v>194.96</v>
          </cell>
        </row>
        <row r="8261">
          <cell r="C8261">
            <v>79640</v>
          </cell>
          <cell r="D8261" t="str">
            <v>FITA DE TEFLON - 3/4"</v>
          </cell>
          <cell r="E8261" t="str">
            <v>M</v>
          </cell>
          <cell r="F8261">
            <v>0.21</v>
          </cell>
          <cell r="G8261">
            <v>0.6</v>
          </cell>
          <cell r="I8261">
            <v>0.126</v>
          </cell>
        </row>
        <row r="8262">
          <cell r="A8262">
            <v>101418</v>
          </cell>
          <cell r="B8262" t="str">
            <v>TORNEIRA ELÉTRICA AUTOMÁTICA, COM CORPO EM PVC CROMADO - 220V</v>
          </cell>
          <cell r="H8262" t="str">
            <v>UN</v>
          </cell>
          <cell r="J8262">
            <v>172.64</v>
          </cell>
        </row>
        <row r="8263">
          <cell r="C8263">
            <v>2035</v>
          </cell>
          <cell r="D8263" t="str">
            <v>ENCANADOR (SGSP)</v>
          </cell>
          <cell r="E8263" t="str">
            <v>H</v>
          </cell>
          <cell r="F8263">
            <v>24.15</v>
          </cell>
          <cell r="G8263">
            <v>0.5</v>
          </cell>
          <cell r="I8263">
            <v>12.0779</v>
          </cell>
        </row>
        <row r="8264">
          <cell r="C8264">
            <v>2041</v>
          </cell>
          <cell r="D8264" t="str">
            <v>ELETRICISTA (SGSP)</v>
          </cell>
          <cell r="E8264" t="str">
            <v>H</v>
          </cell>
          <cell r="F8264">
            <v>26.73</v>
          </cell>
          <cell r="G8264">
            <v>0.5</v>
          </cell>
          <cell r="I8264">
            <v>13.366899999999999</v>
          </cell>
        </row>
        <row r="8265">
          <cell r="C8265">
            <v>56840</v>
          </cell>
          <cell r="D8265" t="str">
            <v>TORNEIRA ELÉTRICA DE PLÁSTICO BRANCA - 220V</v>
          </cell>
          <cell r="E8265" t="str">
            <v>Un</v>
          </cell>
          <cell r="F8265">
            <v>147.19999999999999</v>
          </cell>
          <cell r="G8265">
            <v>1</v>
          </cell>
          <cell r="I8265">
            <v>147.19999999999999</v>
          </cell>
        </row>
        <row r="8266">
          <cell r="A8266">
            <v>101419</v>
          </cell>
          <cell r="B8266" t="str">
            <v>VÁLVULA DE ACIONAMENTO HIDRO-MECÂNICO POR PEDAL</v>
          </cell>
          <cell r="H8266" t="str">
            <v>UN</v>
          </cell>
          <cell r="J8266">
            <v>774.95</v>
          </cell>
        </row>
        <row r="8267">
          <cell r="C8267">
            <v>2035</v>
          </cell>
          <cell r="D8267" t="str">
            <v>ENCANADOR (SGSP)</v>
          </cell>
          <cell r="E8267" t="str">
            <v>H</v>
          </cell>
          <cell r="F8267">
            <v>24.15</v>
          </cell>
          <cell r="G8267">
            <v>2</v>
          </cell>
          <cell r="I8267">
            <v>48.311700000000002</v>
          </cell>
        </row>
        <row r="8268">
          <cell r="C8268">
            <v>2036</v>
          </cell>
          <cell r="D8268" t="str">
            <v>AJUDANTE DE ENCANADOR (SGSP)</v>
          </cell>
          <cell r="E8268" t="str">
            <v>H</v>
          </cell>
          <cell r="F8268">
            <v>19.559999999999999</v>
          </cell>
          <cell r="G8268">
            <v>2</v>
          </cell>
          <cell r="I8268">
            <v>39.134</v>
          </cell>
        </row>
        <row r="8269">
          <cell r="C8269">
            <v>72414</v>
          </cell>
          <cell r="D8269" t="str">
            <v>TUBO PVC RÍGIDO SOLDÁVEL PARA ÁGUA - 50MM</v>
          </cell>
          <cell r="E8269" t="str">
            <v>M</v>
          </cell>
          <cell r="F8269">
            <v>17.399999999999999</v>
          </cell>
          <cell r="G8269">
            <v>1.8</v>
          </cell>
          <cell r="I8269">
            <v>31.32</v>
          </cell>
        </row>
        <row r="8270">
          <cell r="C8270">
            <v>75958</v>
          </cell>
          <cell r="D8270" t="str">
            <v>VÁLVULA DE ACIONAMENTO HIDROMECÂNICO POR PEDAL ANTIDERR. E DOBR, FIX. NA PAREDE/PISO, C/REG. REGU. DE VAZ.E FLEX. 1/2"</v>
          </cell>
          <cell r="E8270" t="str">
            <v>Un</v>
          </cell>
          <cell r="F8270">
            <v>656.03</v>
          </cell>
          <cell r="G8270">
            <v>1</v>
          </cell>
          <cell r="I8270">
            <v>656.03</v>
          </cell>
        </row>
        <row r="8271">
          <cell r="C8271">
            <v>79640</v>
          </cell>
          <cell r="D8271" t="str">
            <v>FITA DE TEFLON - 3/4"</v>
          </cell>
          <cell r="E8271" t="str">
            <v>M</v>
          </cell>
          <cell r="F8271">
            <v>0.21</v>
          </cell>
          <cell r="G8271">
            <v>0.72</v>
          </cell>
          <cell r="I8271">
            <v>0.1512</v>
          </cell>
        </row>
        <row r="8272">
          <cell r="A8272">
            <v>101424</v>
          </cell>
          <cell r="B8272" t="str">
            <v>VÁLVULA DE DESCARGA COM DUPLO ACIONAMENTO</v>
          </cell>
          <cell r="H8272" t="str">
            <v>UN</v>
          </cell>
          <cell r="J8272">
            <v>404.49</v>
          </cell>
        </row>
        <row r="8273">
          <cell r="C8273">
            <v>2035</v>
          </cell>
          <cell r="D8273" t="str">
            <v>ENCANADOR (SGSP)</v>
          </cell>
          <cell r="E8273" t="str">
            <v>H</v>
          </cell>
          <cell r="F8273">
            <v>24.15</v>
          </cell>
          <cell r="G8273">
            <v>2</v>
          </cell>
          <cell r="I8273">
            <v>48.311700000000002</v>
          </cell>
        </row>
        <row r="8274">
          <cell r="C8274">
            <v>2036</v>
          </cell>
          <cell r="D8274" t="str">
            <v>AJUDANTE DE ENCANADOR (SGSP)</v>
          </cell>
          <cell r="E8274" t="str">
            <v>H</v>
          </cell>
          <cell r="F8274">
            <v>19.559999999999999</v>
          </cell>
          <cell r="G8274">
            <v>2</v>
          </cell>
          <cell r="I8274">
            <v>39.134</v>
          </cell>
        </row>
        <row r="8275">
          <cell r="C8275">
            <v>72413</v>
          </cell>
          <cell r="D8275" t="str">
            <v>TUBO PVC RÍGIDO SOLDÁVEL PARA ÁGUA - 40MM</v>
          </cell>
          <cell r="E8275" t="str">
            <v>M</v>
          </cell>
          <cell r="F8275">
            <v>15.48</v>
          </cell>
          <cell r="G8275">
            <v>1</v>
          </cell>
          <cell r="I8275">
            <v>15.48</v>
          </cell>
        </row>
        <row r="8276">
          <cell r="C8276">
            <v>74837</v>
          </cell>
          <cell r="D8276" t="str">
            <v>VÁLVULA DE DESCARGA COM DUPLO ACIONAMENTO</v>
          </cell>
          <cell r="E8276" t="str">
            <v>Un</v>
          </cell>
          <cell r="F8276">
            <v>301.44</v>
          </cell>
          <cell r="G8276">
            <v>1</v>
          </cell>
          <cell r="I8276">
            <v>301.44</v>
          </cell>
        </row>
        <row r="8277">
          <cell r="C8277">
            <v>79640</v>
          </cell>
          <cell r="D8277" t="str">
            <v>FITA DE TEFLON - 3/4"</v>
          </cell>
          <cell r="E8277" t="str">
            <v>M</v>
          </cell>
          <cell r="F8277">
            <v>0.21</v>
          </cell>
          <cell r="G8277">
            <v>0.6</v>
          </cell>
          <cell r="I8277">
            <v>0.126</v>
          </cell>
        </row>
        <row r="8278">
          <cell r="A8278">
            <v>101425</v>
          </cell>
          <cell r="B8278" t="str">
            <v>VÁLVULA DE DESCARGA EXTERNA COM ALAVANCA - 1 1/4"</v>
          </cell>
          <cell r="H8278" t="str">
            <v>UN</v>
          </cell>
          <cell r="J8278">
            <v>346.17</v>
          </cell>
        </row>
        <row r="8279">
          <cell r="C8279">
            <v>2035</v>
          </cell>
          <cell r="D8279" t="str">
            <v>ENCANADOR (SGSP)</v>
          </cell>
          <cell r="E8279" t="str">
            <v>H</v>
          </cell>
          <cell r="F8279">
            <v>24.15</v>
          </cell>
          <cell r="G8279">
            <v>2</v>
          </cell>
          <cell r="I8279">
            <v>48.311700000000002</v>
          </cell>
        </row>
        <row r="8280">
          <cell r="C8280">
            <v>2036</v>
          </cell>
          <cell r="D8280" t="str">
            <v>AJUDANTE DE ENCANADOR (SGSP)</v>
          </cell>
          <cell r="E8280" t="str">
            <v>H</v>
          </cell>
          <cell r="F8280">
            <v>19.559999999999999</v>
          </cell>
          <cell r="G8280">
            <v>2</v>
          </cell>
          <cell r="I8280">
            <v>39.134</v>
          </cell>
        </row>
        <row r="8281">
          <cell r="C8281">
            <v>72414</v>
          </cell>
          <cell r="D8281" t="str">
            <v>TUBO PVC RÍGIDO SOLDÁVEL PARA ÁGUA - 50MM</v>
          </cell>
          <cell r="E8281" t="str">
            <v>M</v>
          </cell>
          <cell r="F8281">
            <v>17.399999999999999</v>
          </cell>
          <cell r="G8281">
            <v>0.6</v>
          </cell>
          <cell r="I8281">
            <v>10.44</v>
          </cell>
        </row>
        <row r="8282">
          <cell r="C8282">
            <v>74842</v>
          </cell>
          <cell r="D8282" t="str">
            <v>VÁLVULA DE DESCARGA EXTERNA - 1.1/4"</v>
          </cell>
          <cell r="E8282" t="str">
            <v>Un</v>
          </cell>
          <cell r="F8282">
            <v>248.13</v>
          </cell>
          <cell r="G8282">
            <v>1</v>
          </cell>
          <cell r="I8282">
            <v>248.13</v>
          </cell>
        </row>
        <row r="8283">
          <cell r="C8283">
            <v>79640</v>
          </cell>
          <cell r="D8283" t="str">
            <v>FITA DE TEFLON - 3/4"</v>
          </cell>
          <cell r="E8283" t="str">
            <v>M</v>
          </cell>
          <cell r="F8283">
            <v>0.21</v>
          </cell>
          <cell r="G8283">
            <v>0.72</v>
          </cell>
          <cell r="I8283">
            <v>0.1512</v>
          </cell>
        </row>
        <row r="8284">
          <cell r="A8284">
            <v>101426</v>
          </cell>
          <cell r="B8284" t="str">
            <v>ACABAMENTO ANTIVANDALISMO PARA VÁLVULA DE DESCARGA</v>
          </cell>
          <cell r="H8284" t="str">
            <v>UN</v>
          </cell>
          <cell r="J8284">
            <v>308.08999999999997</v>
          </cell>
        </row>
        <row r="8285">
          <cell r="C8285">
            <v>2035</v>
          </cell>
          <cell r="D8285" t="str">
            <v>ENCANADOR (SGSP)</v>
          </cell>
          <cell r="E8285" t="str">
            <v>H</v>
          </cell>
          <cell r="F8285">
            <v>24.15</v>
          </cell>
          <cell r="G8285">
            <v>0.8</v>
          </cell>
          <cell r="I8285">
            <v>19.3246</v>
          </cell>
        </row>
        <row r="8286">
          <cell r="C8286">
            <v>2036</v>
          </cell>
          <cell r="D8286" t="str">
            <v>AJUDANTE DE ENCANADOR (SGSP)</v>
          </cell>
          <cell r="E8286" t="str">
            <v>H</v>
          </cell>
          <cell r="F8286">
            <v>19.559999999999999</v>
          </cell>
          <cell r="G8286">
            <v>0.8</v>
          </cell>
          <cell r="I8286">
            <v>15.653600000000001</v>
          </cell>
        </row>
        <row r="8287">
          <cell r="C8287">
            <v>75959</v>
          </cell>
          <cell r="D8287" t="str">
            <v>ACABAMENTO ANTI-VANDALISMO PARA VÁVULA DE DESGARGA</v>
          </cell>
          <cell r="E8287" t="str">
            <v>Un</v>
          </cell>
          <cell r="F8287">
            <v>273.11</v>
          </cell>
          <cell r="G8287">
            <v>1</v>
          </cell>
          <cell r="I8287">
            <v>273.11</v>
          </cell>
        </row>
        <row r="8288">
          <cell r="A8288">
            <v>101430</v>
          </cell>
          <cell r="B8288" t="str">
            <v>VÁLVULA DE FECHAMENTO AUTOMÁTICO PARA CHUVEIRO ELÉTRICO</v>
          </cell>
          <cell r="H8288" t="str">
            <v>UN</v>
          </cell>
          <cell r="J8288">
            <v>840.28</v>
          </cell>
        </row>
        <row r="8289">
          <cell r="C8289">
            <v>2035</v>
          </cell>
          <cell r="D8289" t="str">
            <v>ENCANADOR (SGSP)</v>
          </cell>
          <cell r="E8289" t="str">
            <v>H</v>
          </cell>
          <cell r="F8289">
            <v>24.15</v>
          </cell>
          <cell r="G8289">
            <v>2</v>
          </cell>
          <cell r="I8289">
            <v>48.311700000000002</v>
          </cell>
        </row>
        <row r="8290">
          <cell r="C8290">
            <v>2036</v>
          </cell>
          <cell r="D8290" t="str">
            <v>AJUDANTE DE ENCANADOR (SGSP)</v>
          </cell>
          <cell r="E8290" t="str">
            <v>H</v>
          </cell>
          <cell r="F8290">
            <v>19.559999999999999</v>
          </cell>
          <cell r="G8290">
            <v>2</v>
          </cell>
          <cell r="I8290">
            <v>39.134</v>
          </cell>
        </row>
        <row r="8291">
          <cell r="C8291">
            <v>72414</v>
          </cell>
          <cell r="D8291" t="str">
            <v>TUBO PVC RÍGIDO SOLDÁVEL PARA ÁGUA - 50MM</v>
          </cell>
          <cell r="E8291" t="str">
            <v>M</v>
          </cell>
          <cell r="F8291">
            <v>17.399999999999999</v>
          </cell>
          <cell r="G8291">
            <v>1.2</v>
          </cell>
          <cell r="I8291">
            <v>20.88</v>
          </cell>
        </row>
        <row r="8292">
          <cell r="C8292">
            <v>75955</v>
          </cell>
          <cell r="D8292" t="str">
            <v>VÁLVULA DE FECHAMENTO AUTOMÁTICO, CROMADA, PARA CHUVEIRO ELÉTRICO, DE 3/4"</v>
          </cell>
          <cell r="E8292" t="str">
            <v>Un</v>
          </cell>
          <cell r="F8292">
            <v>731.8</v>
          </cell>
          <cell r="G8292">
            <v>1</v>
          </cell>
          <cell r="I8292">
            <v>731.8</v>
          </cell>
        </row>
        <row r="8293">
          <cell r="C8293">
            <v>79640</v>
          </cell>
          <cell r="D8293" t="str">
            <v>FITA DE TEFLON - 3/4"</v>
          </cell>
          <cell r="E8293" t="str">
            <v>M</v>
          </cell>
          <cell r="F8293">
            <v>0.21</v>
          </cell>
          <cell r="G8293">
            <v>0.72</v>
          </cell>
          <cell r="I8293">
            <v>0.1512</v>
          </cell>
        </row>
        <row r="8294">
          <cell r="A8294">
            <v>101431</v>
          </cell>
          <cell r="B8294" t="str">
            <v>VÁLVULA DE FECHAMENTO AUTOMÁTICO PARA DUCHA DE ÁGUA FRIA OU PRÉ-MISTURADA</v>
          </cell>
          <cell r="H8294" t="str">
            <v>UN</v>
          </cell>
          <cell r="J8294">
            <v>601.70000000000005</v>
          </cell>
        </row>
        <row r="8295">
          <cell r="C8295">
            <v>2035</v>
          </cell>
          <cell r="D8295" t="str">
            <v>ENCANADOR (SGSP)</v>
          </cell>
          <cell r="E8295" t="str">
            <v>H</v>
          </cell>
          <cell r="F8295">
            <v>24.15</v>
          </cell>
          <cell r="G8295">
            <v>2</v>
          </cell>
          <cell r="I8295">
            <v>48.311700000000002</v>
          </cell>
        </row>
        <row r="8296">
          <cell r="C8296">
            <v>2036</v>
          </cell>
          <cell r="D8296" t="str">
            <v>AJUDANTE DE ENCANADOR (SGSP)</v>
          </cell>
          <cell r="E8296" t="str">
            <v>H</v>
          </cell>
          <cell r="F8296">
            <v>19.559999999999999</v>
          </cell>
          <cell r="G8296">
            <v>2</v>
          </cell>
          <cell r="I8296">
            <v>39.134</v>
          </cell>
        </row>
        <row r="8297">
          <cell r="C8297">
            <v>72414</v>
          </cell>
          <cell r="D8297" t="str">
            <v>TUBO PVC RÍGIDO SOLDÁVEL PARA ÁGUA - 50MM</v>
          </cell>
          <cell r="E8297" t="str">
            <v>M</v>
          </cell>
          <cell r="F8297">
            <v>17.399999999999999</v>
          </cell>
          <cell r="G8297">
            <v>1.2</v>
          </cell>
          <cell r="I8297">
            <v>20.88</v>
          </cell>
        </row>
        <row r="8298">
          <cell r="C8298">
            <v>75956</v>
          </cell>
          <cell r="D8298" t="str">
            <v>VÁLVULA DE FECHAMENTO AUTOMÁTICO, CROMADA, PARA DUCHA DE ÁGUA FRIA OU PRÉ-MISTURADA, DE 3/4"</v>
          </cell>
          <cell r="E8298" t="str">
            <v>Un</v>
          </cell>
          <cell r="F8298">
            <v>493.22</v>
          </cell>
          <cell r="G8298">
            <v>1</v>
          </cell>
          <cell r="I8298">
            <v>493.22</v>
          </cell>
        </row>
        <row r="8299">
          <cell r="C8299">
            <v>79640</v>
          </cell>
          <cell r="D8299" t="str">
            <v>FITA DE TEFLON - 3/4"</v>
          </cell>
          <cell r="E8299" t="str">
            <v>M</v>
          </cell>
          <cell r="F8299">
            <v>0.21</v>
          </cell>
          <cell r="G8299">
            <v>0.72</v>
          </cell>
          <cell r="I8299">
            <v>0.1512</v>
          </cell>
        </row>
        <row r="8300">
          <cell r="A8300">
            <v>101432</v>
          </cell>
          <cell r="B8300" t="str">
            <v>VÁLVULA DE FECHAMENTO AUTOMÁTICO PARA CHUVEIRO DE AQUECEDOR DE ACUMULAÇÃO</v>
          </cell>
          <cell r="H8300" t="str">
            <v>UN</v>
          </cell>
          <cell r="J8300">
            <v>792.7</v>
          </cell>
        </row>
        <row r="8301">
          <cell r="C8301">
            <v>2035</v>
          </cell>
          <cell r="D8301" t="str">
            <v>ENCANADOR (SGSP)</v>
          </cell>
          <cell r="E8301" t="str">
            <v>H</v>
          </cell>
          <cell r="F8301">
            <v>24.15</v>
          </cell>
          <cell r="G8301">
            <v>2</v>
          </cell>
          <cell r="I8301">
            <v>48.311700000000002</v>
          </cell>
        </row>
        <row r="8302">
          <cell r="C8302">
            <v>2036</v>
          </cell>
          <cell r="D8302" t="str">
            <v>AJUDANTE DE ENCANADOR (SGSP)</v>
          </cell>
          <cell r="E8302" t="str">
            <v>H</v>
          </cell>
          <cell r="F8302">
            <v>19.559999999999999</v>
          </cell>
          <cell r="G8302">
            <v>2</v>
          </cell>
          <cell r="I8302">
            <v>39.134</v>
          </cell>
        </row>
        <row r="8303">
          <cell r="C8303">
            <v>72414</v>
          </cell>
          <cell r="D8303" t="str">
            <v>TUBO PVC RÍGIDO SOLDÁVEL PARA ÁGUA - 50MM</v>
          </cell>
          <cell r="E8303" t="str">
            <v>M</v>
          </cell>
          <cell r="F8303">
            <v>17.399999999999999</v>
          </cell>
          <cell r="G8303">
            <v>1.2</v>
          </cell>
          <cell r="I8303">
            <v>20.88</v>
          </cell>
        </row>
        <row r="8304">
          <cell r="C8304">
            <v>75957</v>
          </cell>
          <cell r="D8304" t="str">
            <v>VÁLVULA DE FECHAMENTO AUTOMÁT, CROM, P/ CHUVEIRO DE AQUEC. DE ACUMUL, C/ VÁLV. RETENÇ. E MIST. DE CONTR. DE TEMP, 3/4"</v>
          </cell>
          <cell r="E8304" t="str">
            <v>Un</v>
          </cell>
          <cell r="F8304">
            <v>684.22</v>
          </cell>
          <cell r="G8304">
            <v>1</v>
          </cell>
          <cell r="I8304">
            <v>684.22</v>
          </cell>
        </row>
        <row r="8305">
          <cell r="C8305">
            <v>79640</v>
          </cell>
          <cell r="D8305" t="str">
            <v>FITA DE TEFLON - 3/4"</v>
          </cell>
          <cell r="E8305" t="str">
            <v>M</v>
          </cell>
          <cell r="F8305">
            <v>0.21</v>
          </cell>
          <cell r="G8305">
            <v>0.72</v>
          </cell>
          <cell r="I8305">
            <v>0.1512</v>
          </cell>
        </row>
        <row r="8306">
          <cell r="A8306">
            <v>101433</v>
          </cell>
          <cell r="B8306" t="str">
            <v>VÁLVULA FLUXIVEL PARA MICTÓRIO COM ACIONAMENTO MANUAL E FECHAMENTO AUTOMÁTICO</v>
          </cell>
          <cell r="H8306" t="str">
            <v>UN</v>
          </cell>
          <cell r="J8306">
            <v>400.86</v>
          </cell>
        </row>
        <row r="8307">
          <cell r="C8307">
            <v>2035</v>
          </cell>
          <cell r="D8307" t="str">
            <v>ENCANADOR (SGSP)</v>
          </cell>
          <cell r="E8307" t="str">
            <v>H</v>
          </cell>
          <cell r="F8307">
            <v>24.15</v>
          </cell>
          <cell r="G8307">
            <v>2</v>
          </cell>
          <cell r="I8307">
            <v>48.311700000000002</v>
          </cell>
        </row>
        <row r="8308">
          <cell r="C8308">
            <v>2036</v>
          </cell>
          <cell r="D8308" t="str">
            <v>AJUDANTE DE ENCANADOR (SGSP)</v>
          </cell>
          <cell r="E8308" t="str">
            <v>H</v>
          </cell>
          <cell r="F8308">
            <v>19.559999999999999</v>
          </cell>
          <cell r="G8308">
            <v>2</v>
          </cell>
          <cell r="I8308">
            <v>39.134</v>
          </cell>
        </row>
        <row r="8309">
          <cell r="C8309">
            <v>74802</v>
          </cell>
          <cell r="D8309" t="str">
            <v>VÁLVULA FLEXÍVEL PARA MICTÓRIO, ACIONAMENTO MANUAL E FECHAMENTO AUTOMÁTICO</v>
          </cell>
          <cell r="E8309" t="str">
            <v>Un</v>
          </cell>
          <cell r="F8309">
            <v>313.29000000000002</v>
          </cell>
          <cell r="G8309">
            <v>1</v>
          </cell>
          <cell r="I8309">
            <v>313.29000000000002</v>
          </cell>
        </row>
        <row r="8310">
          <cell r="C8310">
            <v>79640</v>
          </cell>
          <cell r="D8310" t="str">
            <v>FITA DE TEFLON - 3/4"</v>
          </cell>
          <cell r="E8310" t="str">
            <v>M</v>
          </cell>
          <cell r="F8310">
            <v>0.21</v>
          </cell>
          <cell r="G8310">
            <v>0.6</v>
          </cell>
          <cell r="I8310">
            <v>0.126</v>
          </cell>
        </row>
        <row r="8311">
          <cell r="A8311">
            <v>101437</v>
          </cell>
          <cell r="B8311" t="str">
            <v>CHUVEIRO FIXO DE METAL CROMADO - CRIVO COM DIÂMETRO DE NO MÍNIMO 6CM</v>
          </cell>
          <cell r="H8311" t="str">
            <v>UN</v>
          </cell>
          <cell r="J8311">
            <v>279.18</v>
          </cell>
        </row>
        <row r="8312">
          <cell r="C8312">
            <v>2035</v>
          </cell>
          <cell r="D8312" t="str">
            <v>ENCANADOR (SGSP)</v>
          </cell>
          <cell r="E8312" t="str">
            <v>H</v>
          </cell>
          <cell r="F8312">
            <v>24.15</v>
          </cell>
          <cell r="G8312">
            <v>0.5</v>
          </cell>
          <cell r="I8312">
            <v>12.0779</v>
          </cell>
        </row>
        <row r="8313">
          <cell r="C8313">
            <v>78014</v>
          </cell>
          <cell r="D8313" t="str">
            <v>CHUVEIRO FIXO DE METAL CROMADO -  DIÂMETRO MÍNIMO 6 CM</v>
          </cell>
          <cell r="E8313" t="str">
            <v>Un</v>
          </cell>
          <cell r="F8313">
            <v>267.10000000000002</v>
          </cell>
          <cell r="G8313">
            <v>1</v>
          </cell>
          <cell r="I8313">
            <v>267.10000000000002</v>
          </cell>
        </row>
        <row r="8314">
          <cell r="A8314">
            <v>101440</v>
          </cell>
          <cell r="B8314" t="str">
            <v>CHUVEIRO ELÉTRICO AUTOMÁTICO, CORPO EM PVC CROMADO - 220V-2800/4400W</v>
          </cell>
          <cell r="H8314" t="str">
            <v>UN</v>
          </cell>
          <cell r="J8314">
            <v>222.31</v>
          </cell>
        </row>
        <row r="8315">
          <cell r="C8315">
            <v>2035</v>
          </cell>
          <cell r="D8315" t="str">
            <v>ENCANADOR (SGSP)</v>
          </cell>
          <cell r="E8315" t="str">
            <v>H</v>
          </cell>
          <cell r="F8315">
            <v>24.15</v>
          </cell>
          <cell r="G8315">
            <v>0.5</v>
          </cell>
          <cell r="I8315">
            <v>12.0779</v>
          </cell>
        </row>
        <row r="8316">
          <cell r="C8316">
            <v>2041</v>
          </cell>
          <cell r="D8316" t="str">
            <v>ELETRICISTA (SGSP)</v>
          </cell>
          <cell r="E8316" t="str">
            <v>H</v>
          </cell>
          <cell r="F8316">
            <v>26.73</v>
          </cell>
          <cell r="G8316">
            <v>0.5</v>
          </cell>
          <cell r="I8316">
            <v>13.366899999999999</v>
          </cell>
        </row>
        <row r="8317">
          <cell r="C8317">
            <v>56820</v>
          </cell>
          <cell r="D8317" t="str">
            <v>CHUVEIRO ELÉTRICO AUTOMÁTICO -220V- 5400W-CORPO PVC CROMADO</v>
          </cell>
          <cell r="E8317" t="str">
            <v>Un</v>
          </cell>
          <cell r="F8317">
            <v>169.71</v>
          </cell>
          <cell r="G8317">
            <v>1</v>
          </cell>
          <cell r="I8317">
            <v>169.71</v>
          </cell>
        </row>
        <row r="8318">
          <cell r="C8318">
            <v>79640</v>
          </cell>
          <cell r="D8318" t="str">
            <v>FITA DE TEFLON - 3/4"</v>
          </cell>
          <cell r="E8318" t="str">
            <v>M</v>
          </cell>
          <cell r="F8318">
            <v>0.21</v>
          </cell>
          <cell r="G8318">
            <v>0.28000000000000003</v>
          </cell>
          <cell r="I8318">
            <v>5.8799999999999998E-2</v>
          </cell>
        </row>
        <row r="8319">
          <cell r="C8319">
            <v>79686</v>
          </cell>
          <cell r="D8319" t="str">
            <v>TUBO DE ALUMÍNIO P/ LIGAÇÃO DE CHUVEIRO (C/ CANOPLA)</v>
          </cell>
          <cell r="E8319" t="str">
            <v>Un</v>
          </cell>
          <cell r="F8319">
            <v>27.1</v>
          </cell>
          <cell r="G8319">
            <v>1</v>
          </cell>
          <cell r="I8319">
            <v>27.1</v>
          </cell>
        </row>
        <row r="8320">
          <cell r="A8320">
            <v>101442</v>
          </cell>
          <cell r="B8320" t="str">
            <v>CHUVEIRO DUCHA MODELO JET-SET METÁLICA OU SIMILAR</v>
          </cell>
          <cell r="H8320" t="str">
            <v>UN</v>
          </cell>
          <cell r="J8320">
            <v>151.82</v>
          </cell>
        </row>
        <row r="8321">
          <cell r="C8321">
            <v>2035</v>
          </cell>
          <cell r="D8321" t="str">
            <v>ENCANADOR (SGSP)</v>
          </cell>
          <cell r="E8321" t="str">
            <v>H</v>
          </cell>
          <cell r="F8321">
            <v>24.15</v>
          </cell>
          <cell r="G8321">
            <v>0.5</v>
          </cell>
          <cell r="I8321">
            <v>12.0779</v>
          </cell>
        </row>
        <row r="8322">
          <cell r="C8322">
            <v>2041</v>
          </cell>
          <cell r="D8322" t="str">
            <v>ELETRICISTA (SGSP)</v>
          </cell>
          <cell r="E8322" t="str">
            <v>H</v>
          </cell>
          <cell r="F8322">
            <v>26.73</v>
          </cell>
          <cell r="G8322">
            <v>0.5</v>
          </cell>
          <cell r="I8322">
            <v>13.366899999999999</v>
          </cell>
        </row>
        <row r="8323">
          <cell r="C8323">
            <v>56827</v>
          </cell>
          <cell r="D8323" t="str">
            <v>DUCHA MODELO JET 04 - PLÁSTICA - BRANCA</v>
          </cell>
          <cell r="E8323" t="str">
            <v>Un</v>
          </cell>
          <cell r="F8323">
            <v>126.32</v>
          </cell>
          <cell r="G8323">
            <v>1</v>
          </cell>
          <cell r="I8323">
            <v>126.32</v>
          </cell>
        </row>
        <row r="8324">
          <cell r="C8324">
            <v>79640</v>
          </cell>
          <cell r="D8324" t="str">
            <v>FITA DE TEFLON - 3/4"</v>
          </cell>
          <cell r="E8324" t="str">
            <v>M</v>
          </cell>
          <cell r="F8324">
            <v>0.21</v>
          </cell>
          <cell r="G8324">
            <v>0.28000000000000003</v>
          </cell>
          <cell r="I8324">
            <v>5.8799999999999998E-2</v>
          </cell>
        </row>
        <row r="8325">
          <cell r="A8325">
            <v>101444</v>
          </cell>
          <cell r="B8325" t="str">
            <v>DUCHA HIGIÊNICA FLEXÍVEL SEM REGISTRO DE PAREDE</v>
          </cell>
          <cell r="H8325" t="str">
            <v>UN</v>
          </cell>
          <cell r="J8325">
            <v>490.1</v>
          </cell>
        </row>
        <row r="8326">
          <cell r="C8326">
            <v>2035</v>
          </cell>
          <cell r="D8326" t="str">
            <v>ENCANADOR (SGSP)</v>
          </cell>
          <cell r="E8326" t="str">
            <v>H</v>
          </cell>
          <cell r="F8326">
            <v>24.15</v>
          </cell>
          <cell r="G8326">
            <v>0.5</v>
          </cell>
          <cell r="I8326">
            <v>12.0779</v>
          </cell>
        </row>
        <row r="8327">
          <cell r="C8327">
            <v>56829</v>
          </cell>
          <cell r="D8327" t="str">
            <v>DUCHA HIG.FLEX SEM REG. DE PAREDE</v>
          </cell>
          <cell r="E8327" t="str">
            <v>Un</v>
          </cell>
          <cell r="F8327">
            <v>477.96</v>
          </cell>
          <cell r="G8327">
            <v>1</v>
          </cell>
          <cell r="I8327">
            <v>477.96</v>
          </cell>
        </row>
        <row r="8328">
          <cell r="C8328">
            <v>79640</v>
          </cell>
          <cell r="D8328" t="str">
            <v>FITA DE TEFLON - 3/4"</v>
          </cell>
          <cell r="E8328" t="str">
            <v>M</v>
          </cell>
          <cell r="F8328">
            <v>0.21</v>
          </cell>
          <cell r="G8328">
            <v>0.28000000000000003</v>
          </cell>
          <cell r="I8328">
            <v>5.8799999999999998E-2</v>
          </cell>
        </row>
        <row r="8329">
          <cell r="A8329">
            <v>101445</v>
          </cell>
          <cell r="B8329" t="str">
            <v>CONJUNTO ANTIVANDALISMO FORMADO DE CHUVEIRO E VÁLVULA DE FECHAMENTO AUTOMÁTICO (ÁGUA FRIA OU PRÉ-MISTURADA)</v>
          </cell>
          <cell r="H8329" t="str">
            <v>UN</v>
          </cell>
          <cell r="J8329">
            <v>787.19</v>
          </cell>
        </row>
        <row r="8330">
          <cell r="C8330">
            <v>2035</v>
          </cell>
          <cell r="D8330" t="str">
            <v>ENCANADOR (SGSP)</v>
          </cell>
          <cell r="E8330" t="str">
            <v>H</v>
          </cell>
          <cell r="F8330">
            <v>24.15</v>
          </cell>
          <cell r="G8330">
            <v>2.5</v>
          </cell>
          <cell r="I8330">
            <v>60.389600000000002</v>
          </cell>
        </row>
        <row r="8331">
          <cell r="C8331">
            <v>2036</v>
          </cell>
          <cell r="D8331" t="str">
            <v>AJUDANTE DE ENCANADOR (SGSP)</v>
          </cell>
          <cell r="E8331" t="str">
            <v>H</v>
          </cell>
          <cell r="F8331">
            <v>19.559999999999999</v>
          </cell>
          <cell r="G8331">
            <v>2</v>
          </cell>
          <cell r="I8331">
            <v>39.134</v>
          </cell>
        </row>
        <row r="8332">
          <cell r="C8332">
            <v>72414</v>
          </cell>
          <cell r="D8332" t="str">
            <v>TUBO PVC RÍGIDO SOLDÁVEL PARA ÁGUA - 50MM</v>
          </cell>
          <cell r="E8332" t="str">
            <v>M</v>
          </cell>
          <cell r="F8332">
            <v>17.399999999999999</v>
          </cell>
          <cell r="G8332">
            <v>1.2</v>
          </cell>
          <cell r="I8332">
            <v>20.88</v>
          </cell>
        </row>
        <row r="8333">
          <cell r="C8333">
            <v>75954</v>
          </cell>
          <cell r="D8333" t="str">
            <v>CONJUNTO ANTI-VANDALISMO: CHUVEIRO E VÁLVULA DE FECHAMENTO AUTOMÁTICO</v>
          </cell>
          <cell r="E8333" t="str">
            <v>Un</v>
          </cell>
          <cell r="F8333">
            <v>666.64</v>
          </cell>
          <cell r="G8333">
            <v>1</v>
          </cell>
          <cell r="I8333">
            <v>666.64</v>
          </cell>
        </row>
        <row r="8334">
          <cell r="C8334">
            <v>79640</v>
          </cell>
          <cell r="D8334" t="str">
            <v>FITA DE TEFLON - 3/4"</v>
          </cell>
          <cell r="E8334" t="str">
            <v>M</v>
          </cell>
          <cell r="F8334">
            <v>0.21</v>
          </cell>
          <cell r="G8334">
            <v>0.72</v>
          </cell>
          <cell r="I8334">
            <v>0.1512</v>
          </cell>
        </row>
        <row r="8335">
          <cell r="A8335">
            <v>101448</v>
          </cell>
          <cell r="B8335" t="str">
            <v>MISTURADOR DE MESA PARA LAVATÓRIO - 1/2"</v>
          </cell>
          <cell r="H8335" t="str">
            <v>UN</v>
          </cell>
          <cell r="J8335">
            <v>530.54999999999995</v>
          </cell>
        </row>
        <row r="8336">
          <cell r="C8336">
            <v>2035</v>
          </cell>
          <cell r="D8336" t="str">
            <v>ENCANADOR (SGSP)</v>
          </cell>
          <cell r="E8336" t="str">
            <v>H</v>
          </cell>
          <cell r="F8336">
            <v>24.15</v>
          </cell>
          <cell r="G8336">
            <v>0.5</v>
          </cell>
          <cell r="I8336">
            <v>12.0779</v>
          </cell>
        </row>
        <row r="8337">
          <cell r="C8337">
            <v>77223</v>
          </cell>
          <cell r="D8337" t="str">
            <v>MISTURADOR DE MESA P/ LAVATÓRIO - 1/2"</v>
          </cell>
          <cell r="E8337" t="str">
            <v>Un</v>
          </cell>
          <cell r="F8337">
            <v>518.47</v>
          </cell>
          <cell r="G8337">
            <v>1</v>
          </cell>
          <cell r="I8337">
            <v>518.47</v>
          </cell>
        </row>
        <row r="8338">
          <cell r="A8338">
            <v>101449</v>
          </cell>
          <cell r="B8338" t="str">
            <v>MISTURADOR PARA CHUVEIRO ENTRADA HORIZ. 3/4" SAÍDA 1/2 C/ ACABAMENTO</v>
          </cell>
          <cell r="H8338" t="str">
            <v>UN</v>
          </cell>
          <cell r="J8338">
            <v>313.77</v>
          </cell>
        </row>
        <row r="8339">
          <cell r="C8339">
            <v>2035</v>
          </cell>
          <cell r="D8339" t="str">
            <v>ENCANADOR (SGSP)</v>
          </cell>
          <cell r="E8339" t="str">
            <v>H</v>
          </cell>
          <cell r="F8339">
            <v>24.15</v>
          </cell>
          <cell r="G8339">
            <v>0.35</v>
          </cell>
          <cell r="I8339">
            <v>8.4544999999999995</v>
          </cell>
        </row>
        <row r="8340">
          <cell r="C8340">
            <v>2036</v>
          </cell>
          <cell r="D8340" t="str">
            <v>AJUDANTE DE ENCANADOR (SGSP)</v>
          </cell>
          <cell r="E8340" t="str">
            <v>H</v>
          </cell>
          <cell r="F8340">
            <v>19.559999999999999</v>
          </cell>
          <cell r="G8340">
            <v>0.35</v>
          </cell>
          <cell r="I8340">
            <v>6.8483999999999998</v>
          </cell>
        </row>
        <row r="8341">
          <cell r="C8341">
            <v>77227</v>
          </cell>
          <cell r="D8341" t="str">
            <v>MISTURADOR PARA CHUVEIRO ENTRADA HORIZONTAL DE ¾” , SAÍDA ½” COM ACABAMENTO</v>
          </cell>
          <cell r="E8341" t="str">
            <v>Un</v>
          </cell>
          <cell r="F8341">
            <v>298.29000000000002</v>
          </cell>
          <cell r="G8341">
            <v>1</v>
          </cell>
          <cell r="I8341">
            <v>298.29000000000002</v>
          </cell>
        </row>
        <row r="8342">
          <cell r="C8342">
            <v>79640</v>
          </cell>
          <cell r="D8342" t="str">
            <v>FITA DE TEFLON - 3/4"</v>
          </cell>
          <cell r="E8342" t="str">
            <v>M</v>
          </cell>
          <cell r="F8342">
            <v>0.21</v>
          </cell>
          <cell r="G8342">
            <v>0.85</v>
          </cell>
          <cell r="I8342">
            <v>0.17849999999999999</v>
          </cell>
        </row>
        <row r="8343">
          <cell r="A8343">
            <v>101452</v>
          </cell>
          <cell r="B8343" t="str">
            <v>DISPENSER DE SABÃO, DE PAREDE, MANUAL, PARA SANITÁRIOS, ABS, ALTO IMPACTO, COM RESERVATÓRIO DE 800/ 900ML</v>
          </cell>
          <cell r="H8343" t="str">
            <v>UN</v>
          </cell>
          <cell r="J8343">
            <v>62.53</v>
          </cell>
        </row>
        <row r="8344">
          <cell r="C8344">
            <v>2050</v>
          </cell>
          <cell r="D8344" t="str">
            <v>AZULEJISTA (SGSP)</v>
          </cell>
          <cell r="E8344" t="str">
            <v>H</v>
          </cell>
          <cell r="F8344">
            <v>31.06</v>
          </cell>
          <cell r="G8344">
            <v>0.35</v>
          </cell>
          <cell r="I8344">
            <v>10.8727</v>
          </cell>
        </row>
        <row r="8345">
          <cell r="C8345">
            <v>76461</v>
          </cell>
          <cell r="D8345" t="str">
            <v>DISPENSER DE SABÃO, DE PAREDE , MANUAL,  PARA SANITÁRIOS - ABS-ALTO IMPACTO, COM RESERVATÓRIO (800/900 ML)</v>
          </cell>
          <cell r="E8345" t="str">
            <v>Un</v>
          </cell>
          <cell r="F8345">
            <v>51.66</v>
          </cell>
          <cell r="G8345">
            <v>1</v>
          </cell>
          <cell r="I8345">
            <v>51.66</v>
          </cell>
        </row>
        <row r="8346">
          <cell r="A8346">
            <v>101466</v>
          </cell>
          <cell r="B8346" t="str">
            <v>DISPENSER PAPEL TOALHA, DE PAREDE, MANUAL, PARA SANITÁRIOS - ABS - ALTO IMPACTO - AUTO CORTE</v>
          </cell>
          <cell r="H8346" t="str">
            <v>UN</v>
          </cell>
          <cell r="J8346">
            <v>254.93</v>
          </cell>
        </row>
        <row r="8347">
          <cell r="C8347">
            <v>2020</v>
          </cell>
          <cell r="D8347" t="str">
            <v>PEDREIRO (SGSP)</v>
          </cell>
          <cell r="E8347" t="str">
            <v>H</v>
          </cell>
          <cell r="F8347">
            <v>24.28</v>
          </cell>
          <cell r="G8347">
            <v>0.35</v>
          </cell>
          <cell r="I8347">
            <v>8.4995999999999992</v>
          </cell>
        </row>
        <row r="8348">
          <cell r="C8348">
            <v>76898</v>
          </cell>
          <cell r="D8348" t="str">
            <v>DISPENSER DE PAPEL TOALHA, DE PAREDE, MANUAL, PARA SANITÁRIOS - ABS - ALTO IMPACTO AUTO-CORTE</v>
          </cell>
          <cell r="E8348" t="str">
            <v>Un</v>
          </cell>
          <cell r="F8348">
            <v>246.43</v>
          </cell>
          <cell r="G8348">
            <v>1</v>
          </cell>
          <cell r="I8348">
            <v>246.43</v>
          </cell>
        </row>
        <row r="8349">
          <cell r="A8349">
            <v>101473</v>
          </cell>
          <cell r="B8349" t="str">
            <v>FRONTÃO OU TESTEIRA DE MÁRMORE BRANCO ESPIRITO SANTO - H. ATÉ 10CM</v>
          </cell>
          <cell r="H8349" t="str">
            <v>M</v>
          </cell>
          <cell r="J8349">
            <v>76.260000000000005</v>
          </cell>
        </row>
        <row r="8350">
          <cell r="C8350">
            <v>2020</v>
          </cell>
          <cell r="D8350" t="str">
            <v>PEDREIRO (SGSP)</v>
          </cell>
          <cell r="E8350" t="str">
            <v>H</v>
          </cell>
          <cell r="F8350">
            <v>24.28</v>
          </cell>
          <cell r="G8350">
            <v>0.2</v>
          </cell>
          <cell r="I8350">
            <v>4.8569000000000004</v>
          </cell>
        </row>
        <row r="8351">
          <cell r="C8351">
            <v>2099</v>
          </cell>
          <cell r="D8351" t="str">
            <v>SERVENTE (SGSP)</v>
          </cell>
          <cell r="E8351" t="str">
            <v>H</v>
          </cell>
          <cell r="F8351">
            <v>19.59</v>
          </cell>
          <cell r="G8351">
            <v>0.24</v>
          </cell>
          <cell r="I8351">
            <v>4.7022000000000004</v>
          </cell>
        </row>
        <row r="8352">
          <cell r="C8352">
            <v>10630</v>
          </cell>
          <cell r="D8352" t="str">
            <v>ARGAMASSA DE CIMENTO COM AREIA GROSSA 1:3</v>
          </cell>
          <cell r="E8352" t="str">
            <v>M3</v>
          </cell>
          <cell r="F8352">
            <v>634.78</v>
          </cell>
          <cell r="G8352">
            <v>1E-3</v>
          </cell>
          <cell r="I8352">
            <v>0.63470000000000004</v>
          </cell>
        </row>
        <row r="8353">
          <cell r="C8353">
            <v>77630</v>
          </cell>
          <cell r="D8353" t="str">
            <v>FRONTÃO / TESTEIRA - MÁRMORE BRANCO ESPÍRITO SANTO ALTURA 10CM - ESPESSURA 2CM</v>
          </cell>
          <cell r="E8353" t="str">
            <v>M</v>
          </cell>
          <cell r="F8353">
            <v>66.069999999999993</v>
          </cell>
          <cell r="G8353">
            <v>1</v>
          </cell>
          <cell r="I8353">
            <v>66.069999999999993</v>
          </cell>
        </row>
        <row r="8354">
          <cell r="A8354">
            <v>101474</v>
          </cell>
          <cell r="B8354" t="str">
            <v>FRONTÃO OU TESTEIRA DE GRANITO CINZA MAUA - H ATÉ 10CM</v>
          </cell>
          <cell r="H8354" t="str">
            <v>M</v>
          </cell>
          <cell r="J8354">
            <v>80.959999999999994</v>
          </cell>
        </row>
        <row r="8355">
          <cell r="C8355">
            <v>2020</v>
          </cell>
          <cell r="D8355" t="str">
            <v>PEDREIRO (SGSP)</v>
          </cell>
          <cell r="E8355" t="str">
            <v>H</v>
          </cell>
          <cell r="F8355">
            <v>24.28</v>
          </cell>
          <cell r="G8355">
            <v>0.2</v>
          </cell>
          <cell r="I8355">
            <v>4.8569000000000004</v>
          </cell>
        </row>
        <row r="8356">
          <cell r="C8356">
            <v>2099</v>
          </cell>
          <cell r="D8356" t="str">
            <v>SERVENTE (SGSP)</v>
          </cell>
          <cell r="E8356" t="str">
            <v>H</v>
          </cell>
          <cell r="F8356">
            <v>19.59</v>
          </cell>
          <cell r="G8356">
            <v>0.24</v>
          </cell>
          <cell r="I8356">
            <v>4.7022000000000004</v>
          </cell>
        </row>
        <row r="8357">
          <cell r="C8357">
            <v>10630</v>
          </cell>
          <cell r="D8357" t="str">
            <v>ARGAMASSA DE CIMENTO COM AREIA GROSSA 1:3</v>
          </cell>
          <cell r="E8357" t="str">
            <v>M3</v>
          </cell>
          <cell r="F8357">
            <v>634.78</v>
          </cell>
          <cell r="G8357">
            <v>1E-3</v>
          </cell>
          <cell r="I8357">
            <v>0.63470000000000004</v>
          </cell>
        </row>
        <row r="8358">
          <cell r="C8358">
            <v>77631</v>
          </cell>
          <cell r="D8358" t="str">
            <v>FRONTÃO / TESTEIRA - GRANITO CINZA MAUÁ ALTURA 10CM - ESPESSURA 2CM</v>
          </cell>
          <cell r="E8358" t="str">
            <v>Un</v>
          </cell>
          <cell r="F8358">
            <v>70.77</v>
          </cell>
          <cell r="G8358">
            <v>1</v>
          </cell>
          <cell r="I8358">
            <v>70.77</v>
          </cell>
        </row>
        <row r="8359">
          <cell r="A8359">
            <v>101475</v>
          </cell>
          <cell r="B8359" t="str">
            <v>TAMPO PARA BANCADA ÚMIDA - GRANITO CINZA ANDORINHA - ESPESSURA 2CM</v>
          </cell>
          <cell r="H8359" t="str">
            <v>M2</v>
          </cell>
          <cell r="J8359">
            <v>497.45</v>
          </cell>
        </row>
        <row r="8360">
          <cell r="C8360">
            <v>2020</v>
          </cell>
          <cell r="D8360" t="str">
            <v>PEDREIRO (SGSP)</v>
          </cell>
          <cell r="E8360" t="str">
            <v>H</v>
          </cell>
          <cell r="F8360">
            <v>24.28</v>
          </cell>
          <cell r="G8360">
            <v>2</v>
          </cell>
          <cell r="I8360">
            <v>48.569499999999998</v>
          </cell>
        </row>
        <row r="8361">
          <cell r="C8361">
            <v>2099</v>
          </cell>
          <cell r="D8361" t="str">
            <v>SERVENTE (SGSP)</v>
          </cell>
          <cell r="E8361" t="str">
            <v>H</v>
          </cell>
          <cell r="F8361">
            <v>19.59</v>
          </cell>
          <cell r="G8361">
            <v>1.96</v>
          </cell>
          <cell r="I8361">
            <v>38.401800000000001</v>
          </cell>
        </row>
        <row r="8362">
          <cell r="C8362">
            <v>10630</v>
          </cell>
          <cell r="D8362" t="str">
            <v>ARGAMASSA DE CIMENTO COM AREIA GROSSA 1:3</v>
          </cell>
          <cell r="E8362" t="str">
            <v>M3</v>
          </cell>
          <cell r="F8362">
            <v>634.78</v>
          </cell>
          <cell r="G8362">
            <v>4.1000000000000003E-3</v>
          </cell>
          <cell r="I8362">
            <v>2.6025999999999998</v>
          </cell>
        </row>
        <row r="8363">
          <cell r="C8363">
            <v>77619</v>
          </cell>
          <cell r="D8363" t="str">
            <v>TAMPO PARA  BANCADA - GRANITO CINZA ANDORINHA - ESPESSURA 2CM</v>
          </cell>
          <cell r="E8363" t="str">
            <v>M2</v>
          </cell>
          <cell r="F8363">
            <v>407.88</v>
          </cell>
          <cell r="G8363">
            <v>1</v>
          </cell>
          <cell r="I8363">
            <v>407.88</v>
          </cell>
        </row>
        <row r="8364">
          <cell r="A8364">
            <v>101476</v>
          </cell>
          <cell r="B8364" t="str">
            <v>TAMPO PARA BANCADA ÚMIDA - GRANITO CINZA MAUA POLIDO - ESPESSURA 2CM</v>
          </cell>
          <cell r="H8364" t="str">
            <v>M2</v>
          </cell>
          <cell r="J8364">
            <v>629.89</v>
          </cell>
        </row>
        <row r="8365">
          <cell r="C8365">
            <v>2020</v>
          </cell>
          <cell r="D8365" t="str">
            <v>PEDREIRO (SGSP)</v>
          </cell>
          <cell r="E8365" t="str">
            <v>H</v>
          </cell>
          <cell r="F8365">
            <v>24.28</v>
          </cell>
          <cell r="G8365">
            <v>2</v>
          </cell>
          <cell r="I8365">
            <v>48.569499999999998</v>
          </cell>
        </row>
        <row r="8366">
          <cell r="C8366">
            <v>2099</v>
          </cell>
          <cell r="D8366" t="str">
            <v>SERVENTE (SGSP)</v>
          </cell>
          <cell r="E8366" t="str">
            <v>H</v>
          </cell>
          <cell r="F8366">
            <v>19.59</v>
          </cell>
          <cell r="G8366">
            <v>1.96</v>
          </cell>
          <cell r="I8366">
            <v>38.401800000000001</v>
          </cell>
        </row>
        <row r="8367">
          <cell r="C8367">
            <v>10630</v>
          </cell>
          <cell r="D8367" t="str">
            <v>ARGAMASSA DE CIMENTO COM AREIA GROSSA 1:3</v>
          </cell>
          <cell r="E8367" t="str">
            <v>M3</v>
          </cell>
          <cell r="F8367">
            <v>634.78</v>
          </cell>
          <cell r="G8367">
            <v>4.1000000000000003E-3</v>
          </cell>
          <cell r="I8367">
            <v>2.6025999999999998</v>
          </cell>
        </row>
        <row r="8368">
          <cell r="C8368">
            <v>77620</v>
          </cell>
          <cell r="D8368" t="str">
            <v>TAMPO PARA BANCADA ÚMIDA - GRANITO CINZA MAUÁ POLIDO - ESPESSURA 2CM</v>
          </cell>
          <cell r="E8368" t="str">
            <v>M2</v>
          </cell>
          <cell r="F8368">
            <v>540.32000000000005</v>
          </cell>
          <cell r="G8368">
            <v>1</v>
          </cell>
          <cell r="I8368">
            <v>540.32000000000005</v>
          </cell>
        </row>
        <row r="8369">
          <cell r="A8369">
            <v>101477</v>
          </cell>
          <cell r="B8369" t="str">
            <v>TAMPO PARA BANCADA ÚMIDA - GRANITO VERDE UBATUBA POLIDO - ESPESSURA 2CM</v>
          </cell>
          <cell r="H8369" t="str">
            <v>M2</v>
          </cell>
          <cell r="J8369">
            <v>579.79</v>
          </cell>
        </row>
        <row r="8370">
          <cell r="C8370">
            <v>2020</v>
          </cell>
          <cell r="D8370" t="str">
            <v>PEDREIRO (SGSP)</v>
          </cell>
          <cell r="E8370" t="str">
            <v>H</v>
          </cell>
          <cell r="F8370">
            <v>24.28</v>
          </cell>
          <cell r="G8370">
            <v>2</v>
          </cell>
          <cell r="I8370">
            <v>48.569499999999998</v>
          </cell>
        </row>
        <row r="8371">
          <cell r="C8371">
            <v>2099</v>
          </cell>
          <cell r="D8371" t="str">
            <v>SERVENTE (SGSP)</v>
          </cell>
          <cell r="E8371" t="str">
            <v>H</v>
          </cell>
          <cell r="F8371">
            <v>19.59</v>
          </cell>
          <cell r="G8371">
            <v>1.96</v>
          </cell>
          <cell r="I8371">
            <v>38.401800000000001</v>
          </cell>
        </row>
        <row r="8372">
          <cell r="C8372">
            <v>10630</v>
          </cell>
          <cell r="D8372" t="str">
            <v>ARGAMASSA DE CIMENTO COM AREIA GROSSA 1:3</v>
          </cell>
          <cell r="E8372" t="str">
            <v>M3</v>
          </cell>
          <cell r="F8372">
            <v>634.78</v>
          </cell>
          <cell r="G8372">
            <v>4.1000000000000003E-3</v>
          </cell>
          <cell r="I8372">
            <v>2.6025999999999998</v>
          </cell>
        </row>
        <row r="8373">
          <cell r="C8373">
            <v>77622</v>
          </cell>
          <cell r="D8373" t="str">
            <v>TAMPO PARA BANCADA ÚMIDA - GRANITO VERDE UBATUBA POLIDO - ESPESSURA 2CM</v>
          </cell>
          <cell r="E8373" t="str">
            <v>M2</v>
          </cell>
          <cell r="F8373">
            <v>490.22</v>
          </cell>
          <cell r="G8373">
            <v>1</v>
          </cell>
          <cell r="I8373">
            <v>490.22</v>
          </cell>
        </row>
        <row r="8374">
          <cell r="A8374">
            <v>101478</v>
          </cell>
          <cell r="B8374" t="str">
            <v>TAMPO PARA BANCADA ÚMIDA - GRANITO PRETO TIJUCA POLIDO 2CM</v>
          </cell>
          <cell r="H8374" t="str">
            <v>M2</v>
          </cell>
          <cell r="J8374">
            <v>830.55</v>
          </cell>
        </row>
        <row r="8375">
          <cell r="C8375">
            <v>2020</v>
          </cell>
          <cell r="D8375" t="str">
            <v>PEDREIRO (SGSP)</v>
          </cell>
          <cell r="E8375" t="str">
            <v>H</v>
          </cell>
          <cell r="F8375">
            <v>24.28</v>
          </cell>
          <cell r="G8375">
            <v>2</v>
          </cell>
          <cell r="I8375">
            <v>48.569499999999998</v>
          </cell>
        </row>
        <row r="8376">
          <cell r="C8376">
            <v>2099</v>
          </cell>
          <cell r="D8376" t="str">
            <v>SERVENTE (SGSP)</v>
          </cell>
          <cell r="E8376" t="str">
            <v>H</v>
          </cell>
          <cell r="F8376">
            <v>19.59</v>
          </cell>
          <cell r="G8376">
            <v>1.96</v>
          </cell>
          <cell r="I8376">
            <v>38.401800000000001</v>
          </cell>
        </row>
        <row r="8377">
          <cell r="C8377">
            <v>10630</v>
          </cell>
          <cell r="D8377" t="str">
            <v>ARGAMASSA DE CIMENTO COM AREIA GROSSA 1:3</v>
          </cell>
          <cell r="E8377" t="str">
            <v>M3</v>
          </cell>
          <cell r="F8377">
            <v>634.78</v>
          </cell>
          <cell r="G8377">
            <v>4.1000000000000003E-3</v>
          </cell>
          <cell r="I8377">
            <v>2.6025999999999998</v>
          </cell>
        </row>
        <row r="8378">
          <cell r="C8378">
            <v>77624</v>
          </cell>
          <cell r="D8378" t="str">
            <v>TAMPO PARA BANCADA ÚMIDA - GRANITO PRETO SÃO GABRIEL - POLIDO - ESPESSURA 2CM</v>
          </cell>
          <cell r="E8378" t="str">
            <v>M2</v>
          </cell>
          <cell r="F8378">
            <v>740.98</v>
          </cell>
          <cell r="G8378">
            <v>1</v>
          </cell>
          <cell r="I8378">
            <v>740.98</v>
          </cell>
        </row>
        <row r="8379">
          <cell r="A8379">
            <v>101482</v>
          </cell>
          <cell r="B8379" t="str">
            <v>TAMPO PARA BANCADA ÚMIDA - MÁRMORE BRANCO ESPIRITO SANTO 2CM</v>
          </cell>
          <cell r="H8379" t="str">
            <v>M2</v>
          </cell>
          <cell r="J8379">
            <v>574.29</v>
          </cell>
        </row>
        <row r="8380">
          <cell r="C8380">
            <v>2020</v>
          </cell>
          <cell r="D8380" t="str">
            <v>PEDREIRO (SGSP)</v>
          </cell>
          <cell r="E8380" t="str">
            <v>H</v>
          </cell>
          <cell r="F8380">
            <v>24.28</v>
          </cell>
          <cell r="G8380">
            <v>2</v>
          </cell>
          <cell r="I8380">
            <v>48.569499999999998</v>
          </cell>
        </row>
        <row r="8381">
          <cell r="C8381">
            <v>2099</v>
          </cell>
          <cell r="D8381" t="str">
            <v>SERVENTE (SGSP)</v>
          </cell>
          <cell r="E8381" t="str">
            <v>H</v>
          </cell>
          <cell r="F8381">
            <v>19.59</v>
          </cell>
          <cell r="G8381">
            <v>1.96</v>
          </cell>
          <cell r="I8381">
            <v>38.401800000000001</v>
          </cell>
        </row>
        <row r="8382">
          <cell r="C8382">
            <v>10630</v>
          </cell>
          <cell r="D8382" t="str">
            <v>ARGAMASSA DE CIMENTO COM AREIA GROSSA 1:3</v>
          </cell>
          <cell r="E8382" t="str">
            <v>M3</v>
          </cell>
          <cell r="F8382">
            <v>634.78</v>
          </cell>
          <cell r="G8382">
            <v>4.1000000000000003E-3</v>
          </cell>
          <cell r="I8382">
            <v>2.6025999999999998</v>
          </cell>
        </row>
        <row r="8383">
          <cell r="C8383">
            <v>77615</v>
          </cell>
          <cell r="D8383" t="str">
            <v>TAMPO P/ BANCADA - MÁRMORE ESPÍRITO SANTO  - ESPES. 2CM</v>
          </cell>
          <cell r="E8383" t="str">
            <v>M2</v>
          </cell>
          <cell r="F8383">
            <v>484.72</v>
          </cell>
          <cell r="G8383">
            <v>1</v>
          </cell>
          <cell r="I8383">
            <v>484.72</v>
          </cell>
        </row>
        <row r="8384">
          <cell r="A8384">
            <v>101486</v>
          </cell>
          <cell r="B8384" t="str">
            <v>TAMPO PARA BANCADA ÚMIDA - AÇO INOX N.18 (18:8)</v>
          </cell>
          <cell r="H8384" t="str">
            <v>M2</v>
          </cell>
          <cell r="J8384">
            <v>1514.11</v>
          </cell>
        </row>
        <row r="8385">
          <cell r="C8385">
            <v>2020</v>
          </cell>
          <cell r="D8385" t="str">
            <v>PEDREIRO (SGSP)</v>
          </cell>
          <cell r="E8385" t="str">
            <v>H</v>
          </cell>
          <cell r="F8385">
            <v>24.28</v>
          </cell>
          <cell r="G8385">
            <v>2</v>
          </cell>
          <cell r="I8385">
            <v>48.569499999999998</v>
          </cell>
        </row>
        <row r="8386">
          <cell r="C8386">
            <v>2099</v>
          </cell>
          <cell r="D8386" t="str">
            <v>SERVENTE (SGSP)</v>
          </cell>
          <cell r="E8386" t="str">
            <v>H</v>
          </cell>
          <cell r="F8386">
            <v>19.59</v>
          </cell>
          <cell r="G8386">
            <v>1.96</v>
          </cell>
          <cell r="I8386">
            <v>38.401800000000001</v>
          </cell>
        </row>
        <row r="8387">
          <cell r="C8387">
            <v>10630</v>
          </cell>
          <cell r="D8387" t="str">
            <v>ARGAMASSA DE CIMENTO COM AREIA GROSSA 1:3</v>
          </cell>
          <cell r="E8387" t="str">
            <v>M3</v>
          </cell>
          <cell r="F8387">
            <v>634.78</v>
          </cell>
          <cell r="G8387">
            <v>4.1000000000000003E-3</v>
          </cell>
          <cell r="I8387">
            <v>2.6025999999999998</v>
          </cell>
        </row>
        <row r="8388">
          <cell r="C8388">
            <v>77605</v>
          </cell>
          <cell r="D8388" t="str">
            <v>TAMPO PARA BANCADA; AÇO INOX. N.18  - 0/2000MM. 18.8</v>
          </cell>
          <cell r="E8388" t="str">
            <v>M2</v>
          </cell>
          <cell r="F8388">
            <v>1424.54</v>
          </cell>
          <cell r="G8388">
            <v>1</v>
          </cell>
          <cell r="I8388">
            <v>1424.54</v>
          </cell>
        </row>
        <row r="8389">
          <cell r="A8389">
            <v>101488</v>
          </cell>
          <cell r="B8389" t="str">
            <v>TAMPO PARA BANCADA ÚMIDA - CONCRETO POLIDO E=40MM COM BORDAS ARREDONDADAS E ENVERNIZADAS</v>
          </cell>
          <cell r="H8389" t="str">
            <v>M2</v>
          </cell>
          <cell r="J8389">
            <v>181.75</v>
          </cell>
        </row>
        <row r="8390">
          <cell r="C8390">
            <v>2013</v>
          </cell>
          <cell r="D8390" t="str">
            <v>CARPINTEIRO (SGSP)</v>
          </cell>
          <cell r="E8390" t="str">
            <v>H</v>
          </cell>
          <cell r="F8390">
            <v>24.1</v>
          </cell>
          <cell r="G8390">
            <v>1.5</v>
          </cell>
          <cell r="I8390">
            <v>36.156399999999998</v>
          </cell>
        </row>
        <row r="8391">
          <cell r="C8391">
            <v>2014</v>
          </cell>
          <cell r="D8391" t="str">
            <v>AJUDANTE DE CARPINTEIRO (SGSP)</v>
          </cell>
          <cell r="E8391" t="str">
            <v>H</v>
          </cell>
          <cell r="F8391">
            <v>19.559999999999999</v>
          </cell>
          <cell r="G8391">
            <v>1.5</v>
          </cell>
          <cell r="I8391">
            <v>29.3505</v>
          </cell>
        </row>
        <row r="8392">
          <cell r="C8392">
            <v>2015</v>
          </cell>
          <cell r="D8392" t="str">
            <v>FERREIRO (SGSP)</v>
          </cell>
          <cell r="E8392" t="str">
            <v>H</v>
          </cell>
          <cell r="F8392">
            <v>24.43</v>
          </cell>
          <cell r="G8392">
            <v>0.1</v>
          </cell>
          <cell r="I8392">
            <v>2.4439000000000002</v>
          </cell>
        </row>
        <row r="8393">
          <cell r="C8393">
            <v>2016</v>
          </cell>
          <cell r="D8393" t="str">
            <v>AJUDANTE DE FERREIRO - ARMADOR (SGSP)</v>
          </cell>
          <cell r="E8393" t="str">
            <v>H</v>
          </cell>
          <cell r="F8393">
            <v>19.559999999999999</v>
          </cell>
          <cell r="G8393">
            <v>0.1</v>
          </cell>
          <cell r="I8393">
            <v>1.9567000000000001</v>
          </cell>
        </row>
        <row r="8394">
          <cell r="C8394">
            <v>2020</v>
          </cell>
          <cell r="D8394" t="str">
            <v>PEDREIRO (SGSP)</v>
          </cell>
          <cell r="E8394" t="str">
            <v>H</v>
          </cell>
          <cell r="F8394">
            <v>24.28</v>
          </cell>
          <cell r="G8394">
            <v>1</v>
          </cell>
          <cell r="I8394">
            <v>24.284700000000001</v>
          </cell>
        </row>
        <row r="8395">
          <cell r="C8395">
            <v>2099</v>
          </cell>
          <cell r="D8395" t="str">
            <v>SERVENTE (SGSP)</v>
          </cell>
          <cell r="E8395" t="str">
            <v>H</v>
          </cell>
          <cell r="F8395">
            <v>19.59</v>
          </cell>
          <cell r="G8395">
            <v>1.5</v>
          </cell>
          <cell r="I8395">
            <v>29.389199999999999</v>
          </cell>
        </row>
        <row r="8396">
          <cell r="C8396">
            <v>10607</v>
          </cell>
          <cell r="D8396" t="str">
            <v>CONCRETO FCK=15MPA C/ BRITA 1</v>
          </cell>
          <cell r="E8396" t="str">
            <v>M3</v>
          </cell>
          <cell r="F8396">
            <v>344.64</v>
          </cell>
          <cell r="G8396">
            <v>0.04</v>
          </cell>
          <cell r="I8396">
            <v>13.785399999999999</v>
          </cell>
        </row>
        <row r="8397">
          <cell r="C8397">
            <v>11001</v>
          </cell>
          <cell r="D8397" t="str">
            <v>DESMOLDANTE PARA FORMAS</v>
          </cell>
          <cell r="E8397" t="str">
            <v>L</v>
          </cell>
          <cell r="F8397">
            <v>11.52</v>
          </cell>
          <cell r="G8397">
            <v>0.1</v>
          </cell>
          <cell r="I8397">
            <v>1.1519999999999999</v>
          </cell>
        </row>
        <row r="8398">
          <cell r="C8398">
            <v>11021</v>
          </cell>
          <cell r="D8398" t="str">
            <v>COMPENSADO RESINADO 12MM COLA BRANCA - CHAPA DE 2,20 X 1,10 M</v>
          </cell>
          <cell r="E8398" t="str">
            <v>M2</v>
          </cell>
          <cell r="F8398">
            <v>37.380000000000003</v>
          </cell>
          <cell r="G8398">
            <v>0.33</v>
          </cell>
          <cell r="I8398">
            <v>12.3354</v>
          </cell>
        </row>
        <row r="8399">
          <cell r="C8399">
            <v>11064</v>
          </cell>
          <cell r="D8399" t="str">
            <v>PINUS - SARRAFO DE 1" X 2" - BRUTO</v>
          </cell>
          <cell r="E8399" t="str">
            <v>M</v>
          </cell>
          <cell r="F8399">
            <v>1.68</v>
          </cell>
          <cell r="G8399">
            <v>5</v>
          </cell>
          <cell r="I8399">
            <v>8.4</v>
          </cell>
        </row>
        <row r="8400">
          <cell r="C8400">
            <v>11530</v>
          </cell>
          <cell r="D8400" t="str">
            <v>TELA SOLDADA NERVURADA Q- 61 (PAINEL - AÇO CA60 - MALHA 15 X 15 CM - FIO 3.4 MM)</v>
          </cell>
          <cell r="E8400" t="str">
            <v>M2</v>
          </cell>
          <cell r="F8400">
            <v>12.22</v>
          </cell>
          <cell r="G8400">
            <v>1.05</v>
          </cell>
          <cell r="I8400">
            <v>12.831</v>
          </cell>
        </row>
        <row r="8401">
          <cell r="C8401">
            <v>17515</v>
          </cell>
          <cell r="D8401" t="str">
            <v>PREGO 18 X 27 COMUM - POLIDO</v>
          </cell>
          <cell r="E8401" t="str">
            <v>Kg</v>
          </cell>
          <cell r="F8401">
            <v>16.64</v>
          </cell>
          <cell r="G8401">
            <v>0.2</v>
          </cell>
          <cell r="I8401">
            <v>3.3279999999999998</v>
          </cell>
        </row>
        <row r="8402">
          <cell r="C8402">
            <v>39024</v>
          </cell>
          <cell r="D8402" t="str">
            <v>POLIMENTO MECÂNICO EM SUPERFÍCIES DE CONCRETO</v>
          </cell>
          <cell r="E8402" t="str">
            <v>M2</v>
          </cell>
          <cell r="F8402">
            <v>6.09</v>
          </cell>
          <cell r="G8402">
            <v>1.04</v>
          </cell>
          <cell r="I8402">
            <v>6.3334000000000001</v>
          </cell>
        </row>
        <row r="8403">
          <cell r="A8403">
            <v>101489</v>
          </cell>
          <cell r="B8403" t="str">
            <v>TAMPO PARA BANCADA ÚMIDA - CONCRETO POLIDO E=50MM COM BORDAS ARREDONDADAS E ENVERNIZADAS</v>
          </cell>
          <cell r="H8403" t="str">
            <v>M2</v>
          </cell>
          <cell r="J8403">
            <v>185.19</v>
          </cell>
        </row>
        <row r="8404">
          <cell r="C8404">
            <v>2013</v>
          </cell>
          <cell r="D8404" t="str">
            <v>CARPINTEIRO (SGSP)</v>
          </cell>
          <cell r="E8404" t="str">
            <v>H</v>
          </cell>
          <cell r="F8404">
            <v>24.1</v>
          </cell>
          <cell r="G8404">
            <v>1.5</v>
          </cell>
          <cell r="I8404">
            <v>36.156399999999998</v>
          </cell>
        </row>
        <row r="8405">
          <cell r="C8405">
            <v>2014</v>
          </cell>
          <cell r="D8405" t="str">
            <v>AJUDANTE DE CARPINTEIRO (SGSP)</v>
          </cell>
          <cell r="E8405" t="str">
            <v>H</v>
          </cell>
          <cell r="F8405">
            <v>19.559999999999999</v>
          </cell>
          <cell r="G8405">
            <v>1.5</v>
          </cell>
          <cell r="I8405">
            <v>29.3505</v>
          </cell>
        </row>
        <row r="8406">
          <cell r="C8406">
            <v>2015</v>
          </cell>
          <cell r="D8406" t="str">
            <v>FERREIRO (SGSP)</v>
          </cell>
          <cell r="E8406" t="str">
            <v>H</v>
          </cell>
          <cell r="F8406">
            <v>24.43</v>
          </cell>
          <cell r="G8406">
            <v>0.1</v>
          </cell>
          <cell r="I8406">
            <v>2.4439000000000002</v>
          </cell>
        </row>
        <row r="8407">
          <cell r="C8407">
            <v>2016</v>
          </cell>
          <cell r="D8407" t="str">
            <v>AJUDANTE DE FERREIRO - ARMADOR (SGSP)</v>
          </cell>
          <cell r="E8407" t="str">
            <v>H</v>
          </cell>
          <cell r="F8407">
            <v>19.559999999999999</v>
          </cell>
          <cell r="G8407">
            <v>0.1</v>
          </cell>
          <cell r="I8407">
            <v>1.9567000000000001</v>
          </cell>
        </row>
        <row r="8408">
          <cell r="C8408">
            <v>2020</v>
          </cell>
          <cell r="D8408" t="str">
            <v>PEDREIRO (SGSP)</v>
          </cell>
          <cell r="E8408" t="str">
            <v>H</v>
          </cell>
          <cell r="F8408">
            <v>24.28</v>
          </cell>
          <cell r="G8408">
            <v>1</v>
          </cell>
          <cell r="I8408">
            <v>24.284700000000001</v>
          </cell>
        </row>
        <row r="8409">
          <cell r="C8409">
            <v>2099</v>
          </cell>
          <cell r="D8409" t="str">
            <v>SERVENTE (SGSP)</v>
          </cell>
          <cell r="E8409" t="str">
            <v>H</v>
          </cell>
          <cell r="F8409">
            <v>19.59</v>
          </cell>
          <cell r="G8409">
            <v>1.5</v>
          </cell>
          <cell r="I8409">
            <v>29.389199999999999</v>
          </cell>
        </row>
        <row r="8410">
          <cell r="C8410">
            <v>10607</v>
          </cell>
          <cell r="D8410" t="str">
            <v>CONCRETO FCK=15MPA C/ BRITA 1</v>
          </cell>
          <cell r="E8410" t="str">
            <v>M3</v>
          </cell>
          <cell r="F8410">
            <v>344.64</v>
          </cell>
          <cell r="G8410">
            <v>0.05</v>
          </cell>
          <cell r="I8410">
            <v>17.2317</v>
          </cell>
        </row>
        <row r="8411">
          <cell r="C8411">
            <v>11001</v>
          </cell>
          <cell r="D8411" t="str">
            <v>DESMOLDANTE PARA FORMAS</v>
          </cell>
          <cell r="E8411" t="str">
            <v>L</v>
          </cell>
          <cell r="F8411">
            <v>11.52</v>
          </cell>
          <cell r="G8411">
            <v>0.1</v>
          </cell>
          <cell r="I8411">
            <v>1.1519999999999999</v>
          </cell>
        </row>
        <row r="8412">
          <cell r="C8412">
            <v>11021</v>
          </cell>
          <cell r="D8412" t="str">
            <v>COMPENSADO RESINADO 12MM COLA BRANCA - CHAPA DE 2,20 X 1,10 M</v>
          </cell>
          <cell r="E8412" t="str">
            <v>M2</v>
          </cell>
          <cell r="F8412">
            <v>37.380000000000003</v>
          </cell>
          <cell r="G8412">
            <v>0.33</v>
          </cell>
          <cell r="I8412">
            <v>12.3354</v>
          </cell>
        </row>
        <row r="8413">
          <cell r="C8413">
            <v>11064</v>
          </cell>
          <cell r="D8413" t="str">
            <v>PINUS - SARRAFO DE 1" X 2" - BRUTO</v>
          </cell>
          <cell r="E8413" t="str">
            <v>M</v>
          </cell>
          <cell r="F8413">
            <v>1.68</v>
          </cell>
          <cell r="G8413">
            <v>5</v>
          </cell>
          <cell r="I8413">
            <v>8.4</v>
          </cell>
        </row>
        <row r="8414">
          <cell r="C8414">
            <v>11530</v>
          </cell>
          <cell r="D8414" t="str">
            <v>TELA SOLDADA NERVURADA Q- 61 (PAINEL - AÇO CA60 - MALHA 15 X 15 CM - FIO 3.4 MM)</v>
          </cell>
          <cell r="E8414" t="str">
            <v>M2</v>
          </cell>
          <cell r="F8414">
            <v>12.22</v>
          </cell>
          <cell r="G8414">
            <v>1.05</v>
          </cell>
          <cell r="I8414">
            <v>12.831</v>
          </cell>
        </row>
        <row r="8415">
          <cell r="C8415">
            <v>17515</v>
          </cell>
          <cell r="D8415" t="str">
            <v>PREGO 18 X 27 COMUM - POLIDO</v>
          </cell>
          <cell r="E8415" t="str">
            <v>Kg</v>
          </cell>
          <cell r="F8415">
            <v>16.64</v>
          </cell>
          <cell r="G8415">
            <v>0.2</v>
          </cell>
          <cell r="I8415">
            <v>3.3279999999999998</v>
          </cell>
        </row>
        <row r="8416">
          <cell r="C8416">
            <v>39024</v>
          </cell>
          <cell r="D8416" t="str">
            <v>POLIMENTO MECÂNICO EM SUPERFÍCIES DE CONCRETO</v>
          </cell>
          <cell r="E8416" t="str">
            <v>M2</v>
          </cell>
          <cell r="F8416">
            <v>6.09</v>
          </cell>
          <cell r="G8416">
            <v>1.04</v>
          </cell>
          <cell r="I8416">
            <v>6.3334000000000001</v>
          </cell>
        </row>
        <row r="8417">
          <cell r="A8417">
            <v>101491</v>
          </cell>
          <cell r="B8417" t="str">
            <v>SABONETEIRA PARA SABÃO LÍQUIDO</v>
          </cell>
          <cell r="H8417" t="str">
            <v>UN</v>
          </cell>
          <cell r="J8417">
            <v>52.94</v>
          </cell>
        </row>
        <row r="8418">
          <cell r="C8418">
            <v>2050</v>
          </cell>
          <cell r="D8418" t="str">
            <v>AZULEJISTA (SGSP)</v>
          </cell>
          <cell r="E8418" t="str">
            <v>H</v>
          </cell>
          <cell r="F8418">
            <v>31.06</v>
          </cell>
          <cell r="G8418">
            <v>0.35</v>
          </cell>
          <cell r="I8418">
            <v>10.8727</v>
          </cell>
        </row>
        <row r="8419">
          <cell r="C8419">
            <v>76896</v>
          </cell>
          <cell r="D8419" t="str">
            <v>SABONETEIRA EM ABS - TIPO DISPENSER - PARA REFIL DE 800ML DE SABÃO LÍQUIDO TIPO GEL</v>
          </cell>
          <cell r="E8419" t="str">
            <v>Un</v>
          </cell>
          <cell r="F8419">
            <v>42.07</v>
          </cell>
          <cell r="G8419">
            <v>1</v>
          </cell>
          <cell r="I8419">
            <v>42.07</v>
          </cell>
        </row>
        <row r="8420">
          <cell r="A8420">
            <v>101497</v>
          </cell>
          <cell r="B8420" t="str">
            <v>PORTA TOALHA DE PAPEL INTER FOLHAS</v>
          </cell>
          <cell r="H8420" t="str">
            <v>UN</v>
          </cell>
          <cell r="J8420">
            <v>69.63</v>
          </cell>
        </row>
        <row r="8421">
          <cell r="C8421">
            <v>2050</v>
          </cell>
          <cell r="D8421" t="str">
            <v>AZULEJISTA (SGSP)</v>
          </cell>
          <cell r="E8421" t="str">
            <v>H</v>
          </cell>
          <cell r="F8421">
            <v>31.06</v>
          </cell>
          <cell r="G8421">
            <v>0.35</v>
          </cell>
          <cell r="I8421">
            <v>10.8727</v>
          </cell>
        </row>
        <row r="8422">
          <cell r="C8422">
            <v>76890</v>
          </cell>
          <cell r="D8422" t="str">
            <v>TOALHEIRO P/ PAPEL 2 OU 3 DOBRAS OU INTERFOLHAS</v>
          </cell>
          <cell r="E8422" t="str">
            <v>Un</v>
          </cell>
          <cell r="F8422">
            <v>58.76</v>
          </cell>
          <cell r="G8422">
            <v>1</v>
          </cell>
          <cell r="I8422">
            <v>58.76</v>
          </cell>
        </row>
        <row r="8423">
          <cell r="A8423">
            <v>105001</v>
          </cell>
          <cell r="B8423" t="str">
            <v>DEMOLIÇÃO DE TUBULAÇÃO DE AÇO PRETO OU GALVANIZADO - ATÉ 2"</v>
          </cell>
          <cell r="H8423" t="str">
            <v>M</v>
          </cell>
          <cell r="J8423">
            <v>5.87</v>
          </cell>
        </row>
        <row r="8424">
          <cell r="C8424">
            <v>2036</v>
          </cell>
          <cell r="D8424" t="str">
            <v>AJUDANTE DE ENCANADOR (SGSP)</v>
          </cell>
          <cell r="E8424" t="str">
            <v>H</v>
          </cell>
          <cell r="F8424">
            <v>19.559999999999999</v>
          </cell>
          <cell r="G8424">
            <v>0.3</v>
          </cell>
          <cell r="I8424">
            <v>5.8700999999999999</v>
          </cell>
        </row>
        <row r="8425">
          <cell r="A8425">
            <v>105002</v>
          </cell>
          <cell r="B8425" t="str">
            <v>DEMOLIÇÃO DE TUBULAÇÃO DE AÇO PRETO OU GALVANIZADO - ACIMA DE 2"</v>
          </cell>
          <cell r="H8425" t="str">
            <v>M</v>
          </cell>
          <cell r="J8425">
            <v>9.7799999999999994</v>
          </cell>
        </row>
        <row r="8426">
          <cell r="C8426">
            <v>2036</v>
          </cell>
          <cell r="D8426" t="str">
            <v>AJUDANTE DE ENCANADOR (SGSP)</v>
          </cell>
          <cell r="E8426" t="str">
            <v>H</v>
          </cell>
          <cell r="F8426">
            <v>19.559999999999999</v>
          </cell>
          <cell r="G8426">
            <v>0.5</v>
          </cell>
          <cell r="I8426">
            <v>9.7835000000000001</v>
          </cell>
        </row>
        <row r="8427">
          <cell r="A8427">
            <v>105003</v>
          </cell>
          <cell r="B8427" t="str">
            <v>DEMOLIÇÃO DE TUBULAÇÃO DE PVC RÍGIDO - ATÉ 4"</v>
          </cell>
          <cell r="H8427" t="str">
            <v>M</v>
          </cell>
          <cell r="J8427">
            <v>4.8899999999999997</v>
          </cell>
        </row>
        <row r="8428">
          <cell r="C8428">
            <v>2036</v>
          </cell>
          <cell r="D8428" t="str">
            <v>AJUDANTE DE ENCANADOR (SGSP)</v>
          </cell>
          <cell r="E8428" t="str">
            <v>H</v>
          </cell>
          <cell r="F8428">
            <v>19.559999999999999</v>
          </cell>
          <cell r="G8428">
            <v>0.25</v>
          </cell>
          <cell r="I8428">
            <v>4.8917000000000002</v>
          </cell>
        </row>
        <row r="8429">
          <cell r="A8429">
            <v>105004</v>
          </cell>
          <cell r="B8429" t="str">
            <v>DEMOLIÇÃO DE TUBULAÇÃO DE PVC RÍGIDO - ACIMA DE 4"</v>
          </cell>
          <cell r="H8429" t="str">
            <v>M</v>
          </cell>
          <cell r="J8429">
            <v>8.81</v>
          </cell>
        </row>
        <row r="8430">
          <cell r="C8430">
            <v>2036</v>
          </cell>
          <cell r="D8430" t="str">
            <v>AJUDANTE DE ENCANADOR (SGSP)</v>
          </cell>
          <cell r="E8430" t="str">
            <v>H</v>
          </cell>
          <cell r="F8430">
            <v>19.559999999999999</v>
          </cell>
          <cell r="G8430">
            <v>0.45</v>
          </cell>
          <cell r="I8430">
            <v>8.8050999999999995</v>
          </cell>
        </row>
        <row r="8431">
          <cell r="A8431">
            <v>105005</v>
          </cell>
          <cell r="B8431" t="str">
            <v>DEMOLIÇÃO DE TUBULAÇÃO DE COBRE - ATÉ 1 1/4"</v>
          </cell>
          <cell r="H8431" t="str">
            <v>M</v>
          </cell>
          <cell r="J8431">
            <v>5.87</v>
          </cell>
        </row>
        <row r="8432">
          <cell r="C8432">
            <v>2036</v>
          </cell>
          <cell r="D8432" t="str">
            <v>AJUDANTE DE ENCANADOR (SGSP)</v>
          </cell>
          <cell r="E8432" t="str">
            <v>H</v>
          </cell>
          <cell r="F8432">
            <v>19.559999999999999</v>
          </cell>
          <cell r="G8432">
            <v>0.3</v>
          </cell>
          <cell r="I8432">
            <v>5.8700999999999999</v>
          </cell>
        </row>
        <row r="8433">
          <cell r="A8433">
            <v>105018</v>
          </cell>
          <cell r="B8433" t="str">
            <v>DEMOLIÇÃO DE REGISTROS</v>
          </cell>
          <cell r="H8433" t="str">
            <v>UN</v>
          </cell>
          <cell r="J8433">
            <v>4.8899999999999997</v>
          </cell>
        </row>
        <row r="8434">
          <cell r="C8434">
            <v>2036</v>
          </cell>
          <cell r="D8434" t="str">
            <v>AJUDANTE DE ENCANADOR (SGSP)</v>
          </cell>
          <cell r="E8434" t="str">
            <v>H</v>
          </cell>
          <cell r="F8434">
            <v>19.559999999999999</v>
          </cell>
          <cell r="G8434">
            <v>0.25</v>
          </cell>
          <cell r="I8434">
            <v>4.8917000000000002</v>
          </cell>
        </row>
        <row r="8435">
          <cell r="A8435">
            <v>105032</v>
          </cell>
          <cell r="B8435" t="str">
            <v>DEMOLIÇÃO DE CALHAS, RUFOS OU RINCÕES EM CHAPA METÁLICA</v>
          </cell>
          <cell r="H8435" t="str">
            <v>M</v>
          </cell>
          <cell r="J8435">
            <v>4.5</v>
          </cell>
        </row>
        <row r="8436">
          <cell r="C8436">
            <v>2036</v>
          </cell>
          <cell r="D8436" t="str">
            <v>AJUDANTE DE ENCANADOR (SGSP)</v>
          </cell>
          <cell r="E8436" t="str">
            <v>H</v>
          </cell>
          <cell r="F8436">
            <v>19.559999999999999</v>
          </cell>
          <cell r="G8436">
            <v>0.23</v>
          </cell>
          <cell r="I8436">
            <v>4.5004</v>
          </cell>
        </row>
        <row r="8437">
          <cell r="A8437">
            <v>105033</v>
          </cell>
          <cell r="B8437" t="str">
            <v>DEMOLIÇÃO DE CONDUTORES APARENTES</v>
          </cell>
          <cell r="H8437" t="str">
            <v>M</v>
          </cell>
          <cell r="J8437">
            <v>2.94</v>
          </cell>
        </row>
        <row r="8438">
          <cell r="C8438">
            <v>2036</v>
          </cell>
          <cell r="D8438" t="str">
            <v>AJUDANTE DE ENCANADOR (SGSP)</v>
          </cell>
          <cell r="E8438" t="str">
            <v>H</v>
          </cell>
          <cell r="F8438">
            <v>19.559999999999999</v>
          </cell>
          <cell r="G8438">
            <v>0.15</v>
          </cell>
          <cell r="I8438">
            <v>2.9350000000000001</v>
          </cell>
        </row>
        <row r="8439">
          <cell r="A8439">
            <v>106001</v>
          </cell>
          <cell r="B8439" t="str">
            <v>RETIRADA DE TUBULAÇÃO DE AÇO PRETO OU GALVANIZADO - ATÉ 2"</v>
          </cell>
          <cell r="H8439" t="str">
            <v>M</v>
          </cell>
          <cell r="J8439">
            <v>12.08</v>
          </cell>
        </row>
        <row r="8440">
          <cell r="C8440">
            <v>2035</v>
          </cell>
          <cell r="D8440" t="str">
            <v>ENCANADOR (SGSP)</v>
          </cell>
          <cell r="E8440" t="str">
            <v>H</v>
          </cell>
          <cell r="F8440">
            <v>24.15</v>
          </cell>
          <cell r="G8440">
            <v>0.5</v>
          </cell>
          <cell r="I8440">
            <v>12.0779</v>
          </cell>
        </row>
        <row r="8441">
          <cell r="A8441">
            <v>106002</v>
          </cell>
          <cell r="B8441" t="str">
            <v>RETIRADA DE TUBULAÇÃO DE AÇO PRETO OU GALVANIZADO - ACIMA DE 2"</v>
          </cell>
          <cell r="H8441" t="str">
            <v>M</v>
          </cell>
          <cell r="J8441">
            <v>14.49</v>
          </cell>
        </row>
        <row r="8442">
          <cell r="C8442">
            <v>2035</v>
          </cell>
          <cell r="D8442" t="str">
            <v>ENCANADOR (SGSP)</v>
          </cell>
          <cell r="E8442" t="str">
            <v>H</v>
          </cell>
          <cell r="F8442">
            <v>24.15</v>
          </cell>
          <cell r="G8442">
            <v>0.6</v>
          </cell>
          <cell r="I8442">
            <v>14.493499999999999</v>
          </cell>
        </row>
        <row r="8443">
          <cell r="A8443">
            <v>106003</v>
          </cell>
          <cell r="B8443" t="str">
            <v>RETIRADA DE TUBULAÇÃO DE PVC RÍGIDO - ATÉ 4"</v>
          </cell>
          <cell r="H8443" t="str">
            <v>M</v>
          </cell>
          <cell r="J8443">
            <v>10.87</v>
          </cell>
        </row>
        <row r="8444">
          <cell r="C8444">
            <v>2035</v>
          </cell>
          <cell r="D8444" t="str">
            <v>ENCANADOR (SGSP)</v>
          </cell>
          <cell r="E8444" t="str">
            <v>H</v>
          </cell>
          <cell r="F8444">
            <v>24.15</v>
          </cell>
          <cell r="G8444">
            <v>0.45</v>
          </cell>
          <cell r="I8444">
            <v>10.870100000000001</v>
          </cell>
        </row>
        <row r="8445">
          <cell r="A8445">
            <v>106004</v>
          </cell>
          <cell r="B8445" t="str">
            <v>RETIRADA DE TUBULAÇÃO DE PVC RÍGIDO - ACIMA DE 4"</v>
          </cell>
          <cell r="H8445" t="str">
            <v>M</v>
          </cell>
          <cell r="J8445">
            <v>13.29</v>
          </cell>
        </row>
        <row r="8446">
          <cell r="C8446">
            <v>2035</v>
          </cell>
          <cell r="D8446" t="str">
            <v>ENCANADOR (SGSP)</v>
          </cell>
          <cell r="E8446" t="str">
            <v>H</v>
          </cell>
          <cell r="F8446">
            <v>24.15</v>
          </cell>
          <cell r="G8446">
            <v>0.55000000000000004</v>
          </cell>
          <cell r="I8446">
            <v>13.2857</v>
          </cell>
        </row>
        <row r="8447">
          <cell r="A8447">
            <v>106005</v>
          </cell>
          <cell r="B8447" t="str">
            <v>RETIRADA DE TUBULAÇÃO DE COBRE - ATÉ 1 1/4"</v>
          </cell>
          <cell r="H8447" t="str">
            <v>M</v>
          </cell>
          <cell r="J8447">
            <v>12.08</v>
          </cell>
        </row>
        <row r="8448">
          <cell r="C8448">
            <v>2035</v>
          </cell>
          <cell r="D8448" t="str">
            <v>ENCANADOR (SGSP)</v>
          </cell>
          <cell r="E8448" t="str">
            <v>H</v>
          </cell>
          <cell r="F8448">
            <v>24.15</v>
          </cell>
          <cell r="G8448">
            <v>0.5</v>
          </cell>
          <cell r="I8448">
            <v>12.0779</v>
          </cell>
        </row>
        <row r="8449">
          <cell r="A8449">
            <v>106006</v>
          </cell>
          <cell r="B8449" t="str">
            <v>RETIRADA DE TUBULAÇÃO DE COBRE - ACIMA DE 1 1/4"</v>
          </cell>
          <cell r="H8449" t="str">
            <v>M</v>
          </cell>
          <cell r="J8449">
            <v>14.49</v>
          </cell>
        </row>
        <row r="8450">
          <cell r="C8450">
            <v>2035</v>
          </cell>
          <cell r="D8450" t="str">
            <v>ENCANADOR (SGSP)</v>
          </cell>
          <cell r="E8450" t="str">
            <v>H</v>
          </cell>
          <cell r="F8450">
            <v>24.15</v>
          </cell>
          <cell r="G8450">
            <v>0.6</v>
          </cell>
          <cell r="I8450">
            <v>14.493499999999999</v>
          </cell>
        </row>
        <row r="8451">
          <cell r="A8451">
            <v>106007</v>
          </cell>
          <cell r="B8451" t="str">
            <v>RETIRADA DE TUBULAÇÃO DE FERRO FUNDIDO - ATÉ 4"</v>
          </cell>
          <cell r="H8451" t="str">
            <v>M</v>
          </cell>
          <cell r="J8451">
            <v>12.08</v>
          </cell>
        </row>
        <row r="8452">
          <cell r="C8452">
            <v>2035</v>
          </cell>
          <cell r="D8452" t="str">
            <v>ENCANADOR (SGSP)</v>
          </cell>
          <cell r="E8452" t="str">
            <v>H</v>
          </cell>
          <cell r="F8452">
            <v>24.15</v>
          </cell>
          <cell r="G8452">
            <v>0.5</v>
          </cell>
          <cell r="I8452">
            <v>12.0779</v>
          </cell>
        </row>
        <row r="8453">
          <cell r="A8453">
            <v>106008</v>
          </cell>
          <cell r="B8453" t="str">
            <v>RETIRADA DE TUBULAÇÃO DE FERRO FUNDIDO - ACIMA DE 4"</v>
          </cell>
          <cell r="H8453" t="str">
            <v>M</v>
          </cell>
          <cell r="J8453">
            <v>14.49</v>
          </cell>
        </row>
        <row r="8454">
          <cell r="C8454">
            <v>2035</v>
          </cell>
          <cell r="D8454" t="str">
            <v>ENCANADOR (SGSP)</v>
          </cell>
          <cell r="E8454" t="str">
            <v>H</v>
          </cell>
          <cell r="F8454">
            <v>24.15</v>
          </cell>
          <cell r="G8454">
            <v>0.6</v>
          </cell>
          <cell r="I8454">
            <v>14.493499999999999</v>
          </cell>
        </row>
        <row r="8455">
          <cell r="A8455">
            <v>106009</v>
          </cell>
          <cell r="B8455" t="str">
            <v>RETIRADA DE TUBULAÇÃO DE CIMENTO-AMIANTO - ATÉ 3"</v>
          </cell>
          <cell r="H8455" t="str">
            <v>M</v>
          </cell>
          <cell r="J8455">
            <v>10.87</v>
          </cell>
        </row>
        <row r="8456">
          <cell r="C8456">
            <v>2035</v>
          </cell>
          <cell r="D8456" t="str">
            <v>ENCANADOR (SGSP)</v>
          </cell>
          <cell r="E8456" t="str">
            <v>H</v>
          </cell>
          <cell r="F8456">
            <v>24.15</v>
          </cell>
          <cell r="G8456">
            <v>0.45</v>
          </cell>
          <cell r="I8456">
            <v>10.870100000000001</v>
          </cell>
        </row>
        <row r="8457">
          <cell r="A8457">
            <v>106010</v>
          </cell>
          <cell r="B8457" t="str">
            <v>RETIRADA DE TUBULAÇÃO DE CIMENTO-AMIANTO - ACIMA DE 3"</v>
          </cell>
          <cell r="H8457" t="str">
            <v>M</v>
          </cell>
          <cell r="J8457">
            <v>13.29</v>
          </cell>
        </row>
        <row r="8458">
          <cell r="C8458">
            <v>2035</v>
          </cell>
          <cell r="D8458" t="str">
            <v>ENCANADOR (SGSP)</v>
          </cell>
          <cell r="E8458" t="str">
            <v>H</v>
          </cell>
          <cell r="F8458">
            <v>24.15</v>
          </cell>
          <cell r="G8458">
            <v>0.55000000000000004</v>
          </cell>
          <cell r="I8458">
            <v>13.2857</v>
          </cell>
        </row>
        <row r="8459">
          <cell r="A8459">
            <v>106011</v>
          </cell>
          <cell r="B8459" t="str">
            <v>RETIRADA DE TUBULAÇÃO DE CERÂMICA VIDRADA - ATÉ 6"</v>
          </cell>
          <cell r="H8459" t="str">
            <v>M</v>
          </cell>
          <cell r="J8459">
            <v>16.91</v>
          </cell>
        </row>
        <row r="8460">
          <cell r="C8460">
            <v>2035</v>
          </cell>
          <cell r="D8460" t="str">
            <v>ENCANADOR (SGSP)</v>
          </cell>
          <cell r="E8460" t="str">
            <v>H</v>
          </cell>
          <cell r="F8460">
            <v>24.15</v>
          </cell>
          <cell r="G8460">
            <v>0.7</v>
          </cell>
          <cell r="I8460">
            <v>16.909099999999999</v>
          </cell>
        </row>
        <row r="8461">
          <cell r="A8461">
            <v>106012</v>
          </cell>
          <cell r="B8461" t="str">
            <v>RETIRADA DE TUBULAÇÃO DE CERÂMICA VIDRADA - ACIMA DE 6"</v>
          </cell>
          <cell r="H8461" t="str">
            <v>M</v>
          </cell>
          <cell r="J8461">
            <v>19.32</v>
          </cell>
        </row>
        <row r="8462">
          <cell r="C8462">
            <v>2035</v>
          </cell>
          <cell r="D8462" t="str">
            <v>ENCANADOR (SGSP)</v>
          </cell>
          <cell r="E8462" t="str">
            <v>H</v>
          </cell>
          <cell r="F8462">
            <v>24.15</v>
          </cell>
          <cell r="G8462">
            <v>0.8</v>
          </cell>
          <cell r="I8462">
            <v>19.3246</v>
          </cell>
        </row>
        <row r="8463">
          <cell r="A8463">
            <v>106015</v>
          </cell>
          <cell r="B8463" t="str">
            <v>RETIRADA DE RESERVATÓRIOS DE CIMENTO-AMIANTO - ATÉ 1000 LITROS</v>
          </cell>
          <cell r="H8463" t="str">
            <v>UN</v>
          </cell>
          <cell r="J8463">
            <v>131.16999999999999</v>
          </cell>
        </row>
        <row r="8464">
          <cell r="C8464">
            <v>2035</v>
          </cell>
          <cell r="D8464" t="str">
            <v>ENCANADOR (SGSP)</v>
          </cell>
          <cell r="E8464" t="str">
            <v>H</v>
          </cell>
          <cell r="F8464">
            <v>24.15</v>
          </cell>
          <cell r="G8464">
            <v>3</v>
          </cell>
          <cell r="I8464">
            <v>72.467500000000001</v>
          </cell>
        </row>
        <row r="8465">
          <cell r="C8465">
            <v>2036</v>
          </cell>
          <cell r="D8465" t="str">
            <v>AJUDANTE DE ENCANADOR (SGSP)</v>
          </cell>
          <cell r="E8465" t="str">
            <v>H</v>
          </cell>
          <cell r="F8465">
            <v>19.559999999999999</v>
          </cell>
          <cell r="G8465">
            <v>3</v>
          </cell>
          <cell r="I8465">
            <v>58.701000000000001</v>
          </cell>
        </row>
        <row r="8466">
          <cell r="A8466">
            <v>106018</v>
          </cell>
          <cell r="B8466" t="str">
            <v>RETIRADA DE REGISTROS OU VÁLVULAS FLUXÍVEIS</v>
          </cell>
          <cell r="H8466" t="str">
            <v>UN</v>
          </cell>
          <cell r="J8466">
            <v>96.69</v>
          </cell>
        </row>
        <row r="8467">
          <cell r="C8467">
            <v>2020</v>
          </cell>
          <cell r="D8467" t="str">
            <v>PEDREIRO (SGSP)</v>
          </cell>
          <cell r="E8467" t="str">
            <v>H</v>
          </cell>
          <cell r="F8467">
            <v>24.28</v>
          </cell>
          <cell r="G8467">
            <v>0.5</v>
          </cell>
          <cell r="I8467">
            <v>12.142300000000001</v>
          </cell>
        </row>
        <row r="8468">
          <cell r="C8468">
            <v>2035</v>
          </cell>
          <cell r="D8468" t="str">
            <v>ENCANADOR (SGSP)</v>
          </cell>
          <cell r="E8468" t="str">
            <v>H</v>
          </cell>
          <cell r="F8468">
            <v>24.15</v>
          </cell>
          <cell r="G8468">
            <v>3.5</v>
          </cell>
          <cell r="I8468">
            <v>84.545500000000004</v>
          </cell>
        </row>
        <row r="8469">
          <cell r="A8469">
            <v>106022</v>
          </cell>
          <cell r="B8469" t="str">
            <v>RETIRADA DE VÁLVULAS DE RETENÇÃO</v>
          </cell>
          <cell r="H8469" t="str">
            <v>UN</v>
          </cell>
          <cell r="J8469">
            <v>26.57</v>
          </cell>
        </row>
        <row r="8470">
          <cell r="C8470">
            <v>2035</v>
          </cell>
          <cell r="D8470" t="str">
            <v>ENCANADOR (SGSP)</v>
          </cell>
          <cell r="E8470" t="str">
            <v>H</v>
          </cell>
          <cell r="F8470">
            <v>24.15</v>
          </cell>
          <cell r="G8470">
            <v>1.1000000000000001</v>
          </cell>
          <cell r="I8470">
            <v>26.571400000000001</v>
          </cell>
        </row>
        <row r="8471">
          <cell r="A8471">
            <v>106024</v>
          </cell>
          <cell r="B8471" t="str">
            <v>RETIRADA DE CONJUNTOS MOTOR-BOMBA</v>
          </cell>
          <cell r="H8471" t="str">
            <v>UN</v>
          </cell>
          <cell r="J8471">
            <v>193.25</v>
          </cell>
        </row>
        <row r="8472">
          <cell r="C8472">
            <v>2035</v>
          </cell>
          <cell r="D8472" t="str">
            <v>ENCANADOR (SGSP)</v>
          </cell>
          <cell r="E8472" t="str">
            <v>H</v>
          </cell>
          <cell r="F8472">
            <v>24.15</v>
          </cell>
          <cell r="G8472">
            <v>8</v>
          </cell>
          <cell r="I8472">
            <v>193.24680000000001</v>
          </cell>
        </row>
        <row r="8473">
          <cell r="A8473">
            <v>106026</v>
          </cell>
          <cell r="B8473" t="str">
            <v>RETIRADA DE CAIXAS SIFONADAS OU RALOS</v>
          </cell>
          <cell r="H8473" t="str">
            <v>UN</v>
          </cell>
          <cell r="J8473">
            <v>13.29</v>
          </cell>
        </row>
        <row r="8474">
          <cell r="C8474">
            <v>2035</v>
          </cell>
          <cell r="D8474" t="str">
            <v>ENCANADOR (SGSP)</v>
          </cell>
          <cell r="E8474" t="str">
            <v>H</v>
          </cell>
          <cell r="F8474">
            <v>24.15</v>
          </cell>
          <cell r="G8474">
            <v>0.55000000000000004</v>
          </cell>
          <cell r="I8474">
            <v>13.2857</v>
          </cell>
        </row>
        <row r="8475">
          <cell r="A8475">
            <v>106029</v>
          </cell>
          <cell r="B8475" t="str">
            <v>RETIRADA DE HIDRANTES DE PAREDE</v>
          </cell>
          <cell r="H8475" t="str">
            <v>UN</v>
          </cell>
          <cell r="J8475">
            <v>72.47</v>
          </cell>
        </row>
        <row r="8476">
          <cell r="C8476">
            <v>2035</v>
          </cell>
          <cell r="D8476" t="str">
            <v>ENCANADOR (SGSP)</v>
          </cell>
          <cell r="E8476" t="str">
            <v>H</v>
          </cell>
          <cell r="F8476">
            <v>24.15</v>
          </cell>
          <cell r="G8476">
            <v>3</v>
          </cell>
          <cell r="I8476">
            <v>72.467500000000001</v>
          </cell>
        </row>
        <row r="8477">
          <cell r="A8477">
            <v>106032</v>
          </cell>
          <cell r="B8477" t="str">
            <v>RETIRADA DE CALHAS, RUFOS OU RINCÕES EM CHAPA METÁLICA</v>
          </cell>
          <cell r="H8477" t="str">
            <v>M</v>
          </cell>
          <cell r="J8477">
            <v>6.04</v>
          </cell>
        </row>
        <row r="8478">
          <cell r="C8478">
            <v>2035</v>
          </cell>
          <cell r="D8478" t="str">
            <v>ENCANADOR (SGSP)</v>
          </cell>
          <cell r="E8478" t="str">
            <v>H</v>
          </cell>
          <cell r="F8478">
            <v>24.15</v>
          </cell>
          <cell r="G8478">
            <v>0.25</v>
          </cell>
          <cell r="I8478">
            <v>6.0388999999999999</v>
          </cell>
        </row>
        <row r="8479">
          <cell r="A8479">
            <v>106033</v>
          </cell>
          <cell r="B8479" t="str">
            <v>RETIRADA DE CONDUTORES APARENTES</v>
          </cell>
          <cell r="H8479" t="str">
            <v>M</v>
          </cell>
          <cell r="J8479">
            <v>3.86</v>
          </cell>
        </row>
        <row r="8480">
          <cell r="C8480">
            <v>2035</v>
          </cell>
          <cell r="D8480" t="str">
            <v>ENCANADOR (SGSP)</v>
          </cell>
          <cell r="E8480" t="str">
            <v>H</v>
          </cell>
          <cell r="F8480">
            <v>24.15</v>
          </cell>
          <cell r="G8480">
            <v>0.16</v>
          </cell>
          <cell r="I8480">
            <v>3.8649</v>
          </cell>
        </row>
        <row r="8481">
          <cell r="A8481">
            <v>106035</v>
          </cell>
          <cell r="B8481" t="str">
            <v>RETIRADA DE APARELHOS SANITÁRIOS, INCLUSIVE ACESSÓRIOS</v>
          </cell>
          <cell r="H8481" t="str">
            <v>UN</v>
          </cell>
          <cell r="J8481">
            <v>36.229999999999997</v>
          </cell>
        </row>
        <row r="8482">
          <cell r="C8482">
            <v>2035</v>
          </cell>
          <cell r="D8482" t="str">
            <v>ENCANADOR (SGSP)</v>
          </cell>
          <cell r="E8482" t="str">
            <v>H</v>
          </cell>
          <cell r="F8482">
            <v>24.15</v>
          </cell>
          <cell r="G8482">
            <v>1.5</v>
          </cell>
          <cell r="I8482">
            <v>36.233699999999999</v>
          </cell>
        </row>
        <row r="8483">
          <cell r="A8483">
            <v>106040</v>
          </cell>
          <cell r="B8483" t="str">
            <v>RETIRADA DE SIFÕES</v>
          </cell>
          <cell r="H8483" t="str">
            <v>UN</v>
          </cell>
          <cell r="J8483">
            <v>9.66</v>
          </cell>
        </row>
        <row r="8484">
          <cell r="C8484">
            <v>2035</v>
          </cell>
          <cell r="D8484" t="str">
            <v>ENCANADOR (SGSP)</v>
          </cell>
          <cell r="E8484" t="str">
            <v>H</v>
          </cell>
          <cell r="F8484">
            <v>24.15</v>
          </cell>
          <cell r="G8484">
            <v>0.4</v>
          </cell>
          <cell r="I8484">
            <v>9.6623000000000001</v>
          </cell>
        </row>
        <row r="8485">
          <cell r="A8485">
            <v>106042</v>
          </cell>
          <cell r="B8485" t="str">
            <v>RETIRADA DE TORNEIRAS</v>
          </cell>
          <cell r="H8485" t="str">
            <v>UN</v>
          </cell>
          <cell r="J8485">
            <v>6.28</v>
          </cell>
        </row>
        <row r="8486">
          <cell r="C8486">
            <v>2035</v>
          </cell>
          <cell r="D8486" t="str">
            <v>ENCANADOR (SGSP)</v>
          </cell>
          <cell r="E8486" t="str">
            <v>H</v>
          </cell>
          <cell r="F8486">
            <v>24.15</v>
          </cell>
          <cell r="G8486">
            <v>0.26</v>
          </cell>
          <cell r="I8486">
            <v>6.2805</v>
          </cell>
        </row>
        <row r="8487">
          <cell r="A8487">
            <v>106045</v>
          </cell>
          <cell r="B8487" t="str">
            <v>RETIRADA DE CAIXAS DE DESCARGA DE SOBREPOR</v>
          </cell>
          <cell r="H8487" t="str">
            <v>UN</v>
          </cell>
          <cell r="J8487">
            <v>18.36</v>
          </cell>
        </row>
        <row r="8488">
          <cell r="C8488">
            <v>2035</v>
          </cell>
          <cell r="D8488" t="str">
            <v>ENCANADOR (SGSP)</v>
          </cell>
          <cell r="E8488" t="str">
            <v>H</v>
          </cell>
          <cell r="F8488">
            <v>24.15</v>
          </cell>
          <cell r="G8488">
            <v>0.76</v>
          </cell>
          <cell r="I8488">
            <v>18.3584</v>
          </cell>
        </row>
        <row r="8489">
          <cell r="A8489">
            <v>106050</v>
          </cell>
          <cell r="B8489" t="str">
            <v>RETIRADA DO TAMPO ÚMIDO</v>
          </cell>
          <cell r="H8489" t="str">
            <v>M2</v>
          </cell>
          <cell r="J8489">
            <v>10.97</v>
          </cell>
        </row>
        <row r="8490">
          <cell r="C8490">
            <v>2020</v>
          </cell>
          <cell r="D8490" t="str">
            <v>PEDREIRO (SGSP)</v>
          </cell>
          <cell r="E8490" t="str">
            <v>H</v>
          </cell>
          <cell r="F8490">
            <v>24.28</v>
          </cell>
          <cell r="G8490">
            <v>0.25</v>
          </cell>
          <cell r="I8490">
            <v>6.0711000000000004</v>
          </cell>
        </row>
        <row r="8491">
          <cell r="C8491">
            <v>2099</v>
          </cell>
          <cell r="D8491" t="str">
            <v>SERVENTE (SGSP)</v>
          </cell>
          <cell r="E8491" t="str">
            <v>H</v>
          </cell>
          <cell r="F8491">
            <v>19.59</v>
          </cell>
          <cell r="G8491">
            <v>0.25</v>
          </cell>
          <cell r="I8491">
            <v>4.8982000000000001</v>
          </cell>
        </row>
        <row r="8492">
          <cell r="A8492">
            <v>107018</v>
          </cell>
          <cell r="B8492" t="str">
            <v>RECOLOCAÇÃO DE REGISTROS OU VÁLVULAS FLUXÍVEIS</v>
          </cell>
          <cell r="H8492" t="str">
            <v>UN</v>
          </cell>
          <cell r="J8492">
            <v>89.19</v>
          </cell>
        </row>
        <row r="8493">
          <cell r="C8493">
            <v>2035</v>
          </cell>
          <cell r="D8493" t="str">
            <v>ENCANADOR (SGSP)</v>
          </cell>
          <cell r="E8493" t="str">
            <v>H</v>
          </cell>
          <cell r="F8493">
            <v>24.15</v>
          </cell>
          <cell r="G8493">
            <v>2</v>
          </cell>
          <cell r="I8493">
            <v>48.311700000000002</v>
          </cell>
        </row>
        <row r="8494">
          <cell r="C8494">
            <v>2036</v>
          </cell>
          <cell r="D8494" t="str">
            <v>AJUDANTE DE ENCANADOR (SGSP)</v>
          </cell>
          <cell r="E8494" t="str">
            <v>H</v>
          </cell>
          <cell r="F8494">
            <v>19.559999999999999</v>
          </cell>
          <cell r="G8494">
            <v>2</v>
          </cell>
          <cell r="I8494">
            <v>39.134</v>
          </cell>
        </row>
        <row r="8495">
          <cell r="C8495">
            <v>37509</v>
          </cell>
          <cell r="D8495" t="str">
            <v>FUNDO CROMATO DE ZINCO</v>
          </cell>
          <cell r="E8495" t="str">
            <v>L</v>
          </cell>
          <cell r="F8495">
            <v>44.24</v>
          </cell>
          <cell r="G8495">
            <v>0.03</v>
          </cell>
          <cell r="I8495">
            <v>1.3271999999999999</v>
          </cell>
        </row>
        <row r="8496">
          <cell r="C8496">
            <v>79636</v>
          </cell>
          <cell r="D8496" t="str">
            <v>ESTOPA ALCATROADA (PARA ENCANAMENTO)</v>
          </cell>
          <cell r="E8496" t="str">
            <v>Kg</v>
          </cell>
          <cell r="F8496">
            <v>20.65</v>
          </cell>
          <cell r="G8496">
            <v>0.02</v>
          </cell>
          <cell r="I8496">
            <v>0.41299999999999998</v>
          </cell>
        </row>
        <row r="8497">
          <cell r="A8497">
            <v>107022</v>
          </cell>
          <cell r="B8497" t="str">
            <v>RECOLOCAÇÃO DE VÁLVULAS DE RETENÇÃO</v>
          </cell>
          <cell r="H8497" t="str">
            <v>UN</v>
          </cell>
          <cell r="J8497">
            <v>46.11</v>
          </cell>
        </row>
        <row r="8498">
          <cell r="C8498">
            <v>2035</v>
          </cell>
          <cell r="D8498" t="str">
            <v>ENCANADOR (SGSP)</v>
          </cell>
          <cell r="E8498" t="str">
            <v>H</v>
          </cell>
          <cell r="F8498">
            <v>24.15</v>
          </cell>
          <cell r="G8498">
            <v>1</v>
          </cell>
          <cell r="I8498">
            <v>24.155799999999999</v>
          </cell>
        </row>
        <row r="8499">
          <cell r="C8499">
            <v>2036</v>
          </cell>
          <cell r="D8499" t="str">
            <v>AJUDANTE DE ENCANADOR (SGSP)</v>
          </cell>
          <cell r="E8499" t="str">
            <v>H</v>
          </cell>
          <cell r="F8499">
            <v>19.559999999999999</v>
          </cell>
          <cell r="G8499">
            <v>1</v>
          </cell>
          <cell r="I8499">
            <v>19.567</v>
          </cell>
        </row>
        <row r="8500">
          <cell r="C8500">
            <v>37509</v>
          </cell>
          <cell r="D8500" t="str">
            <v>FUNDO CROMATO DE ZINCO</v>
          </cell>
          <cell r="E8500" t="str">
            <v>L</v>
          </cell>
          <cell r="F8500">
            <v>44.24</v>
          </cell>
          <cell r="G8500">
            <v>0.04</v>
          </cell>
          <cell r="I8500">
            <v>1.7696000000000001</v>
          </cell>
        </row>
        <row r="8501">
          <cell r="C8501">
            <v>79636</v>
          </cell>
          <cell r="D8501" t="str">
            <v>ESTOPA ALCATROADA (PARA ENCANAMENTO)</v>
          </cell>
          <cell r="E8501" t="str">
            <v>Kg</v>
          </cell>
          <cell r="F8501">
            <v>20.65</v>
          </cell>
          <cell r="G8501">
            <v>0.03</v>
          </cell>
          <cell r="I8501">
            <v>0.61950000000000005</v>
          </cell>
        </row>
        <row r="8502">
          <cell r="A8502">
            <v>107024</v>
          </cell>
          <cell r="B8502" t="str">
            <v>RECOLOCAÇÃO DE CONJUNTOS MOTOR-BOMBA</v>
          </cell>
          <cell r="H8502" t="str">
            <v>UN</v>
          </cell>
          <cell r="J8502">
            <v>174.89</v>
          </cell>
        </row>
        <row r="8503">
          <cell r="C8503">
            <v>2035</v>
          </cell>
          <cell r="D8503" t="str">
            <v>ENCANADOR (SGSP)</v>
          </cell>
          <cell r="E8503" t="str">
            <v>H</v>
          </cell>
          <cell r="F8503">
            <v>24.15</v>
          </cell>
          <cell r="G8503">
            <v>4</v>
          </cell>
          <cell r="I8503">
            <v>96.623400000000004</v>
          </cell>
        </row>
        <row r="8504">
          <cell r="C8504">
            <v>2036</v>
          </cell>
          <cell r="D8504" t="str">
            <v>AJUDANTE DE ENCANADOR (SGSP)</v>
          </cell>
          <cell r="E8504" t="str">
            <v>H</v>
          </cell>
          <cell r="F8504">
            <v>19.559999999999999</v>
          </cell>
          <cell r="G8504">
            <v>4</v>
          </cell>
          <cell r="I8504">
            <v>78.268000000000001</v>
          </cell>
        </row>
        <row r="8505">
          <cell r="A8505">
            <v>107026</v>
          </cell>
          <cell r="B8505" t="str">
            <v>RECOLOCAÇÃO DE CAIXAS SIFONADAS OU RALOS</v>
          </cell>
          <cell r="H8505" t="str">
            <v>UN</v>
          </cell>
          <cell r="J8505">
            <v>83.2</v>
          </cell>
        </row>
        <row r="8506">
          <cell r="C8506">
            <v>2035</v>
          </cell>
          <cell r="D8506" t="str">
            <v>ENCANADOR (SGSP)</v>
          </cell>
          <cell r="E8506" t="str">
            <v>H</v>
          </cell>
          <cell r="F8506">
            <v>24.15</v>
          </cell>
          <cell r="G8506">
            <v>1.4</v>
          </cell>
          <cell r="I8506">
            <v>33.818199999999997</v>
          </cell>
        </row>
        <row r="8507">
          <cell r="C8507">
            <v>2036</v>
          </cell>
          <cell r="D8507" t="str">
            <v>AJUDANTE DE ENCANADOR (SGSP)</v>
          </cell>
          <cell r="E8507" t="str">
            <v>H</v>
          </cell>
          <cell r="F8507">
            <v>19.559999999999999</v>
          </cell>
          <cell r="G8507">
            <v>1.4</v>
          </cell>
          <cell r="I8507">
            <v>27.393799999999999</v>
          </cell>
        </row>
        <row r="8508">
          <cell r="C8508">
            <v>79653</v>
          </cell>
          <cell r="D8508" t="str">
            <v>SOLDA PREPARADA 50% ESTANHO, 50% CHUMBO - EM BARRA</v>
          </cell>
          <cell r="E8508" t="str">
            <v>Kg</v>
          </cell>
          <cell r="F8508">
            <v>183.25</v>
          </cell>
          <cell r="G8508">
            <v>0.12</v>
          </cell>
          <cell r="I8508">
            <v>21.99</v>
          </cell>
        </row>
        <row r="8509">
          <cell r="A8509">
            <v>107029</v>
          </cell>
          <cell r="B8509" t="str">
            <v>RECOLOCAÇÃO DE HIDRANTES DE PAREDE</v>
          </cell>
          <cell r="H8509" t="str">
            <v>UN</v>
          </cell>
          <cell r="J8509">
            <v>227.36</v>
          </cell>
        </row>
        <row r="8510">
          <cell r="C8510">
            <v>2035</v>
          </cell>
          <cell r="D8510" t="str">
            <v>ENCANADOR (SGSP)</v>
          </cell>
          <cell r="E8510" t="str">
            <v>H</v>
          </cell>
          <cell r="F8510">
            <v>24.15</v>
          </cell>
          <cell r="G8510">
            <v>5.2</v>
          </cell>
          <cell r="I8510">
            <v>125.6104</v>
          </cell>
        </row>
        <row r="8511">
          <cell r="C8511">
            <v>2036</v>
          </cell>
          <cell r="D8511" t="str">
            <v>AJUDANTE DE ENCANADOR (SGSP)</v>
          </cell>
          <cell r="E8511" t="str">
            <v>H</v>
          </cell>
          <cell r="F8511">
            <v>19.559999999999999</v>
          </cell>
          <cell r="G8511">
            <v>5.2</v>
          </cell>
          <cell r="I8511">
            <v>101.74850000000001</v>
          </cell>
        </row>
        <row r="8512">
          <cell r="A8512">
            <v>107032</v>
          </cell>
          <cell r="B8512" t="str">
            <v>RECOLOCAÇÃO DE CALHAS, RUFOS OU RINCÕES EM CHAPA METÁLICA</v>
          </cell>
          <cell r="H8512" t="str">
            <v>M</v>
          </cell>
          <cell r="J8512">
            <v>57.46</v>
          </cell>
        </row>
        <row r="8513">
          <cell r="C8513">
            <v>2035</v>
          </cell>
          <cell r="D8513" t="str">
            <v>ENCANADOR (SGSP)</v>
          </cell>
          <cell r="E8513" t="str">
            <v>H</v>
          </cell>
          <cell r="F8513">
            <v>24.15</v>
          </cell>
          <cell r="G8513">
            <v>0.85</v>
          </cell>
          <cell r="I8513">
            <v>20.532399999999999</v>
          </cell>
        </row>
        <row r="8514">
          <cell r="C8514">
            <v>2036</v>
          </cell>
          <cell r="D8514" t="str">
            <v>AJUDANTE DE ENCANADOR (SGSP)</v>
          </cell>
          <cell r="E8514" t="str">
            <v>H</v>
          </cell>
          <cell r="F8514">
            <v>19.559999999999999</v>
          </cell>
          <cell r="G8514">
            <v>0.85</v>
          </cell>
          <cell r="I8514">
            <v>16.631900000000002</v>
          </cell>
        </row>
        <row r="8515">
          <cell r="C8515">
            <v>17530</v>
          </cell>
          <cell r="D8515" t="str">
            <v>REBITE DE REPUXO EM ALUMÍNIO TIPO POP N. 415 ( DIÂMETRO 4 MM - COMPRIMENTO 15 MM)</v>
          </cell>
          <cell r="E8515" t="str">
            <v>Kg</v>
          </cell>
          <cell r="F8515">
            <v>108.1</v>
          </cell>
          <cell r="G8515">
            <v>0.04</v>
          </cell>
          <cell r="I8515">
            <v>4.3239999999999998</v>
          </cell>
        </row>
        <row r="8516">
          <cell r="C8516">
            <v>79656</v>
          </cell>
          <cell r="D8516" t="str">
            <v>SOLDA PREPARADA - 30/70</v>
          </cell>
          <cell r="E8516" t="str">
            <v>Kg</v>
          </cell>
          <cell r="F8516">
            <v>159.75</v>
          </cell>
          <cell r="G8516">
            <v>0.1</v>
          </cell>
          <cell r="I8516">
            <v>15.975</v>
          </cell>
        </row>
        <row r="8517">
          <cell r="A8517">
            <v>107033</v>
          </cell>
          <cell r="B8517" t="str">
            <v>RECOLOCAÇÃO DE CONDUTORES APARENTES</v>
          </cell>
          <cell r="H8517" t="str">
            <v>M</v>
          </cell>
          <cell r="J8517">
            <v>46.58</v>
          </cell>
        </row>
        <row r="8518">
          <cell r="C8518">
            <v>2035</v>
          </cell>
          <cell r="D8518" t="str">
            <v>ENCANADOR (SGSP)</v>
          </cell>
          <cell r="E8518" t="str">
            <v>H</v>
          </cell>
          <cell r="F8518">
            <v>24.15</v>
          </cell>
          <cell r="G8518">
            <v>0.7</v>
          </cell>
          <cell r="I8518">
            <v>16.909099999999999</v>
          </cell>
        </row>
        <row r="8519">
          <cell r="C8519">
            <v>2036</v>
          </cell>
          <cell r="D8519" t="str">
            <v>AJUDANTE DE ENCANADOR (SGSP)</v>
          </cell>
          <cell r="E8519" t="str">
            <v>H</v>
          </cell>
          <cell r="F8519">
            <v>19.559999999999999</v>
          </cell>
          <cell r="G8519">
            <v>0.7</v>
          </cell>
          <cell r="I8519">
            <v>13.696899999999999</v>
          </cell>
        </row>
        <row r="8520">
          <cell r="C8520">
            <v>79656</v>
          </cell>
          <cell r="D8520" t="str">
            <v>SOLDA PREPARADA - 30/70</v>
          </cell>
          <cell r="E8520" t="str">
            <v>Kg</v>
          </cell>
          <cell r="F8520">
            <v>159.75</v>
          </cell>
          <cell r="G8520">
            <v>0.1</v>
          </cell>
          <cell r="I8520">
            <v>15.975</v>
          </cell>
        </row>
        <row r="8521">
          <cell r="A8521">
            <v>107035</v>
          </cell>
          <cell r="B8521" t="str">
            <v>RECOLOCAÇÃO DE APARELHOS SANITÁRIOS, INCLUSIVE ACESSÓRIOS</v>
          </cell>
          <cell r="H8521" t="str">
            <v>UN</v>
          </cell>
          <cell r="J8521">
            <v>131.16999999999999</v>
          </cell>
        </row>
        <row r="8522">
          <cell r="C8522">
            <v>2035</v>
          </cell>
          <cell r="D8522" t="str">
            <v>ENCANADOR (SGSP)</v>
          </cell>
          <cell r="E8522" t="str">
            <v>H</v>
          </cell>
          <cell r="F8522">
            <v>24.15</v>
          </cell>
          <cell r="G8522">
            <v>3</v>
          </cell>
          <cell r="I8522">
            <v>72.467500000000001</v>
          </cell>
        </row>
        <row r="8523">
          <cell r="C8523">
            <v>2036</v>
          </cell>
          <cell r="D8523" t="str">
            <v>AJUDANTE DE ENCANADOR (SGSP)</v>
          </cell>
          <cell r="E8523" t="str">
            <v>H</v>
          </cell>
          <cell r="F8523">
            <v>19.559999999999999</v>
          </cell>
          <cell r="G8523">
            <v>3</v>
          </cell>
          <cell r="I8523">
            <v>58.701000000000001</v>
          </cell>
        </row>
        <row r="8524">
          <cell r="A8524">
            <v>107040</v>
          </cell>
          <cell r="B8524" t="str">
            <v>RECOLOCAÇÃO DE SIFÕES</v>
          </cell>
          <cell r="H8524" t="str">
            <v>UN</v>
          </cell>
          <cell r="J8524">
            <v>21.86</v>
          </cell>
        </row>
        <row r="8525">
          <cell r="C8525">
            <v>2035</v>
          </cell>
          <cell r="D8525" t="str">
            <v>ENCANADOR (SGSP)</v>
          </cell>
          <cell r="E8525" t="str">
            <v>H</v>
          </cell>
          <cell r="F8525">
            <v>24.15</v>
          </cell>
          <cell r="G8525">
            <v>0.5</v>
          </cell>
          <cell r="I8525">
            <v>12.0779</v>
          </cell>
        </row>
        <row r="8526">
          <cell r="C8526">
            <v>2036</v>
          </cell>
          <cell r="D8526" t="str">
            <v>AJUDANTE DE ENCANADOR (SGSP)</v>
          </cell>
          <cell r="E8526" t="str">
            <v>H</v>
          </cell>
          <cell r="F8526">
            <v>19.559999999999999</v>
          </cell>
          <cell r="G8526">
            <v>0.5</v>
          </cell>
          <cell r="I8526">
            <v>9.7835000000000001</v>
          </cell>
        </row>
        <row r="8527">
          <cell r="A8527">
            <v>107042</v>
          </cell>
          <cell r="B8527" t="str">
            <v>RECOLOCAÇÃO DE TORNEIRAS</v>
          </cell>
          <cell r="H8527" t="str">
            <v>UN</v>
          </cell>
          <cell r="J8527">
            <v>12.08</v>
          </cell>
        </row>
        <row r="8528">
          <cell r="C8528">
            <v>2035</v>
          </cell>
          <cell r="D8528" t="str">
            <v>ENCANADOR (SGSP)</v>
          </cell>
          <cell r="E8528" t="str">
            <v>H</v>
          </cell>
          <cell r="F8528">
            <v>24.15</v>
          </cell>
          <cell r="G8528">
            <v>0.5</v>
          </cell>
          <cell r="I8528">
            <v>12.0779</v>
          </cell>
        </row>
        <row r="8529">
          <cell r="A8529">
            <v>107045</v>
          </cell>
          <cell r="B8529" t="str">
            <v>RECOLOCAÇÃO DE CAIXAS DE DESCARGA DE SOBREPOR</v>
          </cell>
          <cell r="H8529" t="str">
            <v>UN</v>
          </cell>
          <cell r="J8529">
            <v>109.31</v>
          </cell>
        </row>
        <row r="8530">
          <cell r="C8530">
            <v>2035</v>
          </cell>
          <cell r="D8530" t="str">
            <v>ENCANADOR (SGSP)</v>
          </cell>
          <cell r="E8530" t="str">
            <v>H</v>
          </cell>
          <cell r="F8530">
            <v>24.15</v>
          </cell>
          <cell r="G8530">
            <v>2.5</v>
          </cell>
          <cell r="I8530">
            <v>60.389600000000002</v>
          </cell>
        </row>
        <row r="8531">
          <cell r="C8531">
            <v>2036</v>
          </cell>
          <cell r="D8531" t="str">
            <v>AJUDANTE DE ENCANADOR (SGSP)</v>
          </cell>
          <cell r="E8531" t="str">
            <v>H</v>
          </cell>
          <cell r="F8531">
            <v>19.559999999999999</v>
          </cell>
          <cell r="G8531">
            <v>2.5</v>
          </cell>
          <cell r="I8531">
            <v>48.917499999999997</v>
          </cell>
        </row>
        <row r="8532">
          <cell r="A8532">
            <v>108070</v>
          </cell>
          <cell r="B8532" t="str">
            <v>SIFÃO COM COPO, TIPO REFORÇADO, PVC RÍGIDO - 1 1/2"X2"</v>
          </cell>
          <cell r="H8532" t="str">
            <v>UN</v>
          </cell>
          <cell r="J8532">
            <v>47.11</v>
          </cell>
        </row>
        <row r="8533">
          <cell r="C8533">
            <v>2035</v>
          </cell>
          <cell r="D8533" t="str">
            <v>ENCANADOR (SGSP)</v>
          </cell>
          <cell r="E8533" t="str">
            <v>H</v>
          </cell>
          <cell r="F8533">
            <v>24.15</v>
          </cell>
          <cell r="G8533">
            <v>0.4</v>
          </cell>
          <cell r="I8533">
            <v>9.6623000000000001</v>
          </cell>
        </row>
        <row r="8534">
          <cell r="C8534">
            <v>2036</v>
          </cell>
          <cell r="D8534" t="str">
            <v>AJUDANTE DE ENCANADOR (SGSP)</v>
          </cell>
          <cell r="E8534" t="str">
            <v>H</v>
          </cell>
          <cell r="F8534">
            <v>19.559999999999999</v>
          </cell>
          <cell r="G8534">
            <v>0.4</v>
          </cell>
          <cell r="I8534">
            <v>7.8268000000000004</v>
          </cell>
        </row>
        <row r="8535">
          <cell r="C8535">
            <v>75663</v>
          </cell>
          <cell r="D8535" t="str">
            <v>SIFÃO COM COPO DE PVC RÍGIDO - 1.1/2" X 2"</v>
          </cell>
          <cell r="E8535" t="str">
            <v>Un</v>
          </cell>
          <cell r="F8535">
            <v>29.62</v>
          </cell>
          <cell r="G8535">
            <v>1</v>
          </cell>
          <cell r="I8535">
            <v>29.62</v>
          </cell>
        </row>
        <row r="8536">
          <cell r="A8536">
            <v>108072</v>
          </cell>
          <cell r="B8536" t="str">
            <v>SIFÃO TIPO PESADO, METAL CROMADO - 1"X1 1/2"</v>
          </cell>
          <cell r="H8536" t="str">
            <v>UN</v>
          </cell>
          <cell r="J8536">
            <v>176.04</v>
          </cell>
        </row>
        <row r="8537">
          <cell r="C8537">
            <v>2035</v>
          </cell>
          <cell r="D8537" t="str">
            <v>ENCANADOR (SGSP)</v>
          </cell>
          <cell r="E8537" t="str">
            <v>H</v>
          </cell>
          <cell r="F8537">
            <v>24.15</v>
          </cell>
          <cell r="G8537">
            <v>0.5</v>
          </cell>
          <cell r="I8537">
            <v>12.0779</v>
          </cell>
        </row>
        <row r="8538">
          <cell r="C8538">
            <v>2036</v>
          </cell>
          <cell r="D8538" t="str">
            <v>AJUDANTE DE ENCANADOR (SGSP)</v>
          </cell>
          <cell r="E8538" t="str">
            <v>H</v>
          </cell>
          <cell r="F8538">
            <v>19.559999999999999</v>
          </cell>
          <cell r="G8538">
            <v>0.5</v>
          </cell>
          <cell r="I8538">
            <v>9.7835000000000001</v>
          </cell>
        </row>
        <row r="8539">
          <cell r="C8539">
            <v>75653</v>
          </cell>
          <cell r="D8539" t="str">
            <v>SIFÃO DE METAL CROMADO - 1" X 1.1/2"</v>
          </cell>
          <cell r="E8539" t="str">
            <v>Un</v>
          </cell>
          <cell r="F8539">
            <v>154.18</v>
          </cell>
          <cell r="G8539">
            <v>1</v>
          </cell>
          <cell r="I8539">
            <v>154.18</v>
          </cell>
        </row>
        <row r="8540">
          <cell r="A8540">
            <v>108073</v>
          </cell>
          <cell r="B8540" t="str">
            <v>SIFÃO TIPO PESADO, METAL CROMADO - 1"X2"</v>
          </cell>
          <cell r="H8540" t="str">
            <v>UN</v>
          </cell>
          <cell r="J8540">
            <v>272.37</v>
          </cell>
        </row>
        <row r="8541">
          <cell r="C8541">
            <v>2035</v>
          </cell>
          <cell r="D8541" t="str">
            <v>ENCANADOR (SGSP)</v>
          </cell>
          <cell r="E8541" t="str">
            <v>H</v>
          </cell>
          <cell r="F8541">
            <v>24.15</v>
          </cell>
          <cell r="G8541">
            <v>0.5</v>
          </cell>
          <cell r="I8541">
            <v>12.0779</v>
          </cell>
        </row>
        <row r="8542">
          <cell r="C8542">
            <v>2036</v>
          </cell>
          <cell r="D8542" t="str">
            <v>AJUDANTE DE ENCANADOR (SGSP)</v>
          </cell>
          <cell r="E8542" t="str">
            <v>H</v>
          </cell>
          <cell r="F8542">
            <v>19.559999999999999</v>
          </cell>
          <cell r="G8542">
            <v>0.5</v>
          </cell>
          <cell r="I8542">
            <v>9.7835000000000001</v>
          </cell>
        </row>
        <row r="8543">
          <cell r="C8543">
            <v>75656</v>
          </cell>
          <cell r="D8543" t="str">
            <v>SIFÃO DE METAL CROMADO - 1"X2"</v>
          </cell>
          <cell r="E8543" t="str">
            <v>Un</v>
          </cell>
          <cell r="F8543">
            <v>250.51</v>
          </cell>
          <cell r="G8543">
            <v>1</v>
          </cell>
          <cell r="I8543">
            <v>250.51</v>
          </cell>
        </row>
        <row r="8544">
          <cell r="A8544">
            <v>108074</v>
          </cell>
          <cell r="B8544" t="str">
            <v>SIFÃO TIPO PESADO, METAL CROMADO - 1 1/2"X2"</v>
          </cell>
          <cell r="H8544" t="str">
            <v>UN</v>
          </cell>
          <cell r="J8544">
            <v>140.75</v>
          </cell>
        </row>
        <row r="8545">
          <cell r="C8545">
            <v>2035</v>
          </cell>
          <cell r="D8545" t="str">
            <v>ENCANADOR (SGSP)</v>
          </cell>
          <cell r="E8545" t="str">
            <v>H</v>
          </cell>
          <cell r="F8545">
            <v>24.15</v>
          </cell>
          <cell r="G8545">
            <v>0.5</v>
          </cell>
          <cell r="I8545">
            <v>12.0779</v>
          </cell>
        </row>
        <row r="8546">
          <cell r="C8546">
            <v>2036</v>
          </cell>
          <cell r="D8546" t="str">
            <v>AJUDANTE DE ENCANADOR (SGSP)</v>
          </cell>
          <cell r="E8546" t="str">
            <v>H</v>
          </cell>
          <cell r="F8546">
            <v>19.559999999999999</v>
          </cell>
          <cell r="G8546">
            <v>0.5</v>
          </cell>
          <cell r="I8546">
            <v>9.7835000000000001</v>
          </cell>
        </row>
        <row r="8547">
          <cell r="C8547">
            <v>75657</v>
          </cell>
          <cell r="D8547" t="str">
            <v>SIFÃO DE METAL CROMADO TIPO COPO - 1.1/2" X 2"</v>
          </cell>
          <cell r="E8547" t="str">
            <v>Un</v>
          </cell>
          <cell r="F8547">
            <v>118.89</v>
          </cell>
          <cell r="G8547">
            <v>1</v>
          </cell>
          <cell r="I8547">
            <v>118.89</v>
          </cell>
        </row>
        <row r="8548">
          <cell r="A8548">
            <v>108076</v>
          </cell>
          <cell r="B8548" t="str">
            <v>TUBO DE LIGAÇÃO FLEXÍVEL, PVC - 1/2"X30/40CM</v>
          </cell>
          <cell r="H8548" t="str">
            <v>UN</v>
          </cell>
          <cell r="J8548">
            <v>20.27</v>
          </cell>
        </row>
        <row r="8549">
          <cell r="C8549">
            <v>2035</v>
          </cell>
          <cell r="D8549" t="str">
            <v>ENCANADOR (SGSP)</v>
          </cell>
          <cell r="E8549" t="str">
            <v>H</v>
          </cell>
          <cell r="F8549">
            <v>24.15</v>
          </cell>
          <cell r="G8549">
            <v>0.5</v>
          </cell>
          <cell r="I8549">
            <v>12.0779</v>
          </cell>
        </row>
        <row r="8550">
          <cell r="C8550">
            <v>79681</v>
          </cell>
          <cell r="D8550" t="str">
            <v>RABICHO DE PVC FLEXÍVEL PARA LAVATÓRIO - (1/2"X30)CM</v>
          </cell>
          <cell r="E8550" t="str">
            <v>Un</v>
          </cell>
          <cell r="F8550">
            <v>8.19</v>
          </cell>
          <cell r="G8550">
            <v>1</v>
          </cell>
          <cell r="I8550">
            <v>8.19</v>
          </cell>
        </row>
        <row r="8551">
          <cell r="A8551">
            <v>108081</v>
          </cell>
          <cell r="B8551" t="str">
            <v>TUBO DE LIGAÇÃO FLEXÍVEL, METAL CROMADO - 1/2"X30/40CM</v>
          </cell>
          <cell r="H8551" t="str">
            <v>UN</v>
          </cell>
          <cell r="J8551">
            <v>41.69</v>
          </cell>
        </row>
        <row r="8552">
          <cell r="C8552">
            <v>2035</v>
          </cell>
          <cell r="D8552" t="str">
            <v>ENCANADOR (SGSP)</v>
          </cell>
          <cell r="E8552" t="str">
            <v>H</v>
          </cell>
          <cell r="F8552">
            <v>24.15</v>
          </cell>
          <cell r="G8552">
            <v>0.5</v>
          </cell>
          <cell r="I8552">
            <v>12.0779</v>
          </cell>
        </row>
        <row r="8553">
          <cell r="C8553">
            <v>79680</v>
          </cell>
          <cell r="D8553" t="str">
            <v>RABICHO DE METAL CROMADO FLEXÍVEL PARA LAVATÓRIO (1/2"X30)CM</v>
          </cell>
          <cell r="E8553" t="str">
            <v>Un</v>
          </cell>
          <cell r="F8553">
            <v>29.61</v>
          </cell>
          <cell r="G8553">
            <v>1</v>
          </cell>
          <cell r="I8553">
            <v>29.61</v>
          </cell>
        </row>
        <row r="8554">
          <cell r="A8554">
            <v>108086</v>
          </cell>
          <cell r="B8554" t="str">
            <v>TORNEIRA DE PRESSÃO PARA LAVATÓRIO, METAL CROMADO - 1/2"</v>
          </cell>
          <cell r="H8554" t="str">
            <v>UN</v>
          </cell>
          <cell r="J8554">
            <v>55.91</v>
          </cell>
        </row>
        <row r="8555">
          <cell r="C8555">
            <v>2035</v>
          </cell>
          <cell r="D8555" t="str">
            <v>ENCANADOR (SGSP)</v>
          </cell>
          <cell r="E8555" t="str">
            <v>H</v>
          </cell>
          <cell r="F8555">
            <v>24.15</v>
          </cell>
          <cell r="G8555">
            <v>0.5</v>
          </cell>
          <cell r="I8555">
            <v>12.0779</v>
          </cell>
        </row>
        <row r="8556">
          <cell r="C8556">
            <v>77240</v>
          </cell>
          <cell r="D8556" t="str">
            <v>TORNEIRA P/ LAVATÓRIO - 1/2"</v>
          </cell>
          <cell r="E8556" t="str">
            <v>Un</v>
          </cell>
          <cell r="F8556">
            <v>43.83</v>
          </cell>
          <cell r="G8556">
            <v>1</v>
          </cell>
          <cell r="I8556">
            <v>43.83</v>
          </cell>
        </row>
        <row r="8557">
          <cell r="A8557">
            <v>108093</v>
          </cell>
          <cell r="B8557" t="str">
            <v>VÁLVULA AMERICANA DE METAL CROMADO - 1 1/2"X3 3/4"</v>
          </cell>
          <cell r="H8557" t="str">
            <v>UN</v>
          </cell>
          <cell r="J8557">
            <v>66.239999999999995</v>
          </cell>
        </row>
        <row r="8558">
          <cell r="C8558">
            <v>2035</v>
          </cell>
          <cell r="D8558" t="str">
            <v>ENCANADOR (SGSP)</v>
          </cell>
          <cell r="E8558" t="str">
            <v>H</v>
          </cell>
          <cell r="F8558">
            <v>24.15</v>
          </cell>
          <cell r="G8558">
            <v>0.5</v>
          </cell>
          <cell r="I8558">
            <v>12.0779</v>
          </cell>
        </row>
        <row r="8559">
          <cell r="C8559">
            <v>74810</v>
          </cell>
          <cell r="D8559" t="str">
            <v>VÁLVULA DE ESCOAMENTO P/ PIA DE COZINHA AMERICANA -  1.1/2" X 3.1/2"</v>
          </cell>
          <cell r="E8559" t="str">
            <v>Un</v>
          </cell>
          <cell r="F8559">
            <v>54.16</v>
          </cell>
          <cell r="G8559">
            <v>1</v>
          </cell>
          <cell r="I8559">
            <v>54.16</v>
          </cell>
        </row>
        <row r="8560">
          <cell r="A8560">
            <v>108097</v>
          </cell>
          <cell r="B8560" t="str">
            <v>TUBO DE LIGAÇÃO EM ALUMÍNIO COM CANOPLA, PARA CHUVEIRO - 3/4"</v>
          </cell>
          <cell r="H8560" t="str">
            <v>UN</v>
          </cell>
          <cell r="J8560">
            <v>39.18</v>
          </cell>
        </row>
        <row r="8561">
          <cell r="C8561">
            <v>2035</v>
          </cell>
          <cell r="D8561" t="str">
            <v>ENCANADOR (SGSP)</v>
          </cell>
          <cell r="E8561" t="str">
            <v>H</v>
          </cell>
          <cell r="F8561">
            <v>24.15</v>
          </cell>
          <cell r="G8561">
            <v>0.5</v>
          </cell>
          <cell r="I8561">
            <v>12.0779</v>
          </cell>
        </row>
        <row r="8562">
          <cell r="C8562">
            <v>79686</v>
          </cell>
          <cell r="D8562" t="str">
            <v>TUBO DE ALUMÍNIO P/ LIGAÇÃO DE CHUVEIRO (C/ CANOPLA)</v>
          </cell>
          <cell r="E8562" t="str">
            <v>Un</v>
          </cell>
          <cell r="F8562">
            <v>27.1</v>
          </cell>
          <cell r="G8562">
            <v>1</v>
          </cell>
          <cell r="I8562">
            <v>27.1</v>
          </cell>
        </row>
        <row r="8563">
          <cell r="A8563">
            <v>109001</v>
          </cell>
          <cell r="B8563" t="str">
            <v>DESENTUPIMENTO DE RAMAIS DE ESGOTO OU ÁGUAS PLUVIAIS</v>
          </cell>
          <cell r="H8563" t="str">
            <v>M</v>
          </cell>
          <cell r="J8563">
            <v>12.51</v>
          </cell>
        </row>
        <row r="8564">
          <cell r="C8564">
            <v>2006</v>
          </cell>
          <cell r="D8564" t="str">
            <v>ESGOTEIRO (SGSP)</v>
          </cell>
          <cell r="E8564" t="str">
            <v>H</v>
          </cell>
          <cell r="F8564">
            <v>30.44</v>
          </cell>
          <cell r="G8564">
            <v>0.25</v>
          </cell>
          <cell r="I8564">
            <v>7.6115000000000004</v>
          </cell>
        </row>
        <row r="8565">
          <cell r="C8565">
            <v>2099</v>
          </cell>
          <cell r="D8565" t="str">
            <v>SERVENTE (SGSP)</v>
          </cell>
          <cell r="E8565" t="str">
            <v>H</v>
          </cell>
          <cell r="F8565">
            <v>19.59</v>
          </cell>
          <cell r="G8565">
            <v>0.25</v>
          </cell>
          <cell r="I8565">
            <v>4.8982000000000001</v>
          </cell>
        </row>
        <row r="8566">
          <cell r="A8566">
            <v>110101</v>
          </cell>
          <cell r="B8566" t="str">
            <v>CHAPISCO COMUM - ARGAMASSA DE CIMENTO E AREIA 1:3</v>
          </cell>
          <cell r="H8566" t="str">
            <v>M2</v>
          </cell>
          <cell r="J8566">
            <v>14.76</v>
          </cell>
        </row>
        <row r="8567">
          <cell r="C8567">
            <v>2020</v>
          </cell>
          <cell r="D8567" t="str">
            <v>PEDREIRO (SGSP)</v>
          </cell>
          <cell r="E8567" t="str">
            <v>H</v>
          </cell>
          <cell r="F8567">
            <v>24.28</v>
          </cell>
          <cell r="G8567">
            <v>0.25</v>
          </cell>
          <cell r="I8567">
            <v>6.0711000000000004</v>
          </cell>
        </row>
        <row r="8568">
          <cell r="C8568">
            <v>2099</v>
          </cell>
          <cell r="D8568" t="str">
            <v>SERVENTE (SGSP)</v>
          </cell>
          <cell r="E8568" t="str">
            <v>H</v>
          </cell>
          <cell r="F8568">
            <v>19.59</v>
          </cell>
          <cell r="G8568">
            <v>0.25</v>
          </cell>
          <cell r="I8568">
            <v>4.8982000000000001</v>
          </cell>
        </row>
        <row r="8569">
          <cell r="C8569">
            <v>10629</v>
          </cell>
          <cell r="D8569" t="str">
            <v>ARGAMASSA DE CIMENTO COM AREIA MÉDIA 1:3</v>
          </cell>
          <cell r="E8569" t="str">
            <v>M3</v>
          </cell>
          <cell r="F8569">
            <v>631.29999999999995</v>
          </cell>
          <cell r="G8569">
            <v>6.0000000000000001E-3</v>
          </cell>
          <cell r="I8569">
            <v>3.7877999999999998</v>
          </cell>
        </row>
        <row r="8570">
          <cell r="A8570">
            <v>110108</v>
          </cell>
          <cell r="B8570" t="str">
            <v>EMBOÇO - ARGAMASSA MISTA DE CIMENTO, CAL E AREIA 1:4/12</v>
          </cell>
          <cell r="H8570" t="str">
            <v>M2</v>
          </cell>
          <cell r="J8570">
            <v>41.07</v>
          </cell>
        </row>
        <row r="8571">
          <cell r="C8571">
            <v>2020</v>
          </cell>
          <cell r="D8571" t="str">
            <v>PEDREIRO (SGSP)</v>
          </cell>
          <cell r="E8571" t="str">
            <v>H</v>
          </cell>
          <cell r="F8571">
            <v>24.28</v>
          </cell>
          <cell r="G8571">
            <v>0.7</v>
          </cell>
          <cell r="I8571">
            <v>16.999300000000002</v>
          </cell>
        </row>
        <row r="8572">
          <cell r="C8572">
            <v>2099</v>
          </cell>
          <cell r="D8572" t="str">
            <v>SERVENTE (SGSP)</v>
          </cell>
          <cell r="E8572" t="str">
            <v>H</v>
          </cell>
          <cell r="F8572">
            <v>19.59</v>
          </cell>
          <cell r="G8572">
            <v>0.9</v>
          </cell>
          <cell r="I8572">
            <v>17.633500000000002</v>
          </cell>
        </row>
        <row r="8573">
          <cell r="C8573">
            <v>10501</v>
          </cell>
          <cell r="D8573" t="str">
            <v>AREIA LAVADA</v>
          </cell>
          <cell r="E8573" t="str">
            <v>M3</v>
          </cell>
          <cell r="F8573">
            <v>127.06</v>
          </cell>
          <cell r="G8573">
            <v>2.4299999999999999E-2</v>
          </cell>
          <cell r="I8573">
            <v>3.0874000000000001</v>
          </cell>
        </row>
        <row r="8574">
          <cell r="C8574">
            <v>10508</v>
          </cell>
          <cell r="D8574" t="str">
            <v>CAL HIDRATADA - CH-III</v>
          </cell>
          <cell r="E8574" t="str">
            <v>Kg</v>
          </cell>
          <cell r="F8574">
            <v>0.68</v>
          </cell>
          <cell r="G8574">
            <v>2.66</v>
          </cell>
          <cell r="I8574">
            <v>1.8088</v>
          </cell>
        </row>
        <row r="8575">
          <cell r="C8575">
            <v>10517</v>
          </cell>
          <cell r="D8575" t="str">
            <v>CIMENTO PORTLAND CPII-E/F-32</v>
          </cell>
          <cell r="E8575" t="str">
            <v>Kg</v>
          </cell>
          <cell r="F8575">
            <v>0.57999999999999996</v>
          </cell>
          <cell r="G8575">
            <v>2.66</v>
          </cell>
          <cell r="I8575">
            <v>1.5427999999999999</v>
          </cell>
        </row>
        <row r="8576">
          <cell r="A8576">
            <v>110109</v>
          </cell>
          <cell r="B8576" t="str">
            <v>EMBOÇO DESEMPENADO PARA PINTURA - ARGAMASSA MISTA CIMENTO, CAL E AREIA 1:3/12</v>
          </cell>
          <cell r="H8576" t="str">
            <v>M2</v>
          </cell>
          <cell r="J8576">
            <v>41.8</v>
          </cell>
        </row>
        <row r="8577">
          <cell r="C8577">
            <v>2020</v>
          </cell>
          <cell r="D8577" t="str">
            <v>PEDREIRO (SGSP)</v>
          </cell>
          <cell r="E8577" t="str">
            <v>H</v>
          </cell>
          <cell r="F8577">
            <v>24.28</v>
          </cell>
          <cell r="G8577">
            <v>0.7</v>
          </cell>
          <cell r="I8577">
            <v>16.999300000000002</v>
          </cell>
        </row>
        <row r="8578">
          <cell r="C8578">
            <v>2099</v>
          </cell>
          <cell r="D8578" t="str">
            <v>SERVENTE (SGSP)</v>
          </cell>
          <cell r="E8578" t="str">
            <v>H</v>
          </cell>
          <cell r="F8578">
            <v>19.59</v>
          </cell>
          <cell r="G8578">
            <v>0.9</v>
          </cell>
          <cell r="I8578">
            <v>17.633500000000002</v>
          </cell>
        </row>
        <row r="8579">
          <cell r="C8579">
            <v>10501</v>
          </cell>
          <cell r="D8579" t="str">
            <v>AREIA LAVADA</v>
          </cell>
          <cell r="E8579" t="str">
            <v>M3</v>
          </cell>
          <cell r="F8579">
            <v>127.06</v>
          </cell>
          <cell r="G8579">
            <v>2.4299999999999999E-2</v>
          </cell>
          <cell r="I8579">
            <v>3.0874000000000001</v>
          </cell>
        </row>
        <row r="8580">
          <cell r="C8580">
            <v>10508</v>
          </cell>
          <cell r="D8580" t="str">
            <v>CAL HIDRATADA - CH-III</v>
          </cell>
          <cell r="E8580" t="str">
            <v>Kg</v>
          </cell>
          <cell r="F8580">
            <v>0.68</v>
          </cell>
          <cell r="G8580">
            <v>3.24</v>
          </cell>
          <cell r="I8580">
            <v>2.2031999999999998</v>
          </cell>
        </row>
        <row r="8581">
          <cell r="C8581">
            <v>10517</v>
          </cell>
          <cell r="D8581" t="str">
            <v>CIMENTO PORTLAND CPII-E/F-32</v>
          </cell>
          <cell r="E8581" t="str">
            <v>Kg</v>
          </cell>
          <cell r="F8581">
            <v>0.57999999999999996</v>
          </cell>
          <cell r="G8581">
            <v>3.24</v>
          </cell>
          <cell r="I8581">
            <v>1.8792</v>
          </cell>
        </row>
        <row r="8582">
          <cell r="A8582">
            <v>110113</v>
          </cell>
          <cell r="B8582" t="str">
            <v>REBOCO INTERNO - ARGAMASSA PRÉ-FABRICADA</v>
          </cell>
          <cell r="H8582" t="str">
            <v>M2</v>
          </cell>
          <cell r="J8582">
            <v>31.05</v>
          </cell>
        </row>
        <row r="8583">
          <cell r="C8583">
            <v>2020</v>
          </cell>
          <cell r="D8583" t="str">
            <v>PEDREIRO (SGSP)</v>
          </cell>
          <cell r="E8583" t="str">
            <v>H</v>
          </cell>
          <cell r="F8583">
            <v>24.28</v>
          </cell>
          <cell r="G8583">
            <v>0.57999999999999996</v>
          </cell>
          <cell r="I8583">
            <v>14.085100000000001</v>
          </cell>
        </row>
        <row r="8584">
          <cell r="C8584">
            <v>2099</v>
          </cell>
          <cell r="D8584" t="str">
            <v>SERVENTE (SGSP)</v>
          </cell>
          <cell r="E8584" t="str">
            <v>H</v>
          </cell>
          <cell r="F8584">
            <v>19.59</v>
          </cell>
          <cell r="G8584">
            <v>0.57999999999999996</v>
          </cell>
          <cell r="I8584">
            <v>11.363799999999999</v>
          </cell>
        </row>
        <row r="8585">
          <cell r="C8585">
            <v>10562</v>
          </cell>
          <cell r="D8585" t="str">
            <v>ARGAMASSA PRÉ-FABRICADA PARA REBOCO</v>
          </cell>
          <cell r="E8585" t="str">
            <v>Kg</v>
          </cell>
          <cell r="F8585">
            <v>0.8</v>
          </cell>
          <cell r="G8585">
            <v>7</v>
          </cell>
          <cell r="I8585">
            <v>5.6</v>
          </cell>
        </row>
        <row r="8586">
          <cell r="A8586">
            <v>110201</v>
          </cell>
          <cell r="B8586" t="str">
            <v>CHAPISCO COMUM - ARGAMASSA DE CIMENTO E AREIA 1:3</v>
          </cell>
          <cell r="H8586" t="str">
            <v>M2</v>
          </cell>
          <cell r="J8586">
            <v>7.56</v>
          </cell>
        </row>
        <row r="8587">
          <cell r="C8587">
            <v>2020</v>
          </cell>
          <cell r="D8587" t="str">
            <v>PEDREIRO (SGSP)</v>
          </cell>
          <cell r="E8587" t="str">
            <v>H</v>
          </cell>
          <cell r="F8587">
            <v>24.28</v>
          </cell>
          <cell r="G8587">
            <v>0.1</v>
          </cell>
          <cell r="I8587">
            <v>2.4283999999999999</v>
          </cell>
        </row>
        <row r="8588">
          <cell r="C8588">
            <v>2099</v>
          </cell>
          <cell r="D8588" t="str">
            <v>SERVENTE (SGSP)</v>
          </cell>
          <cell r="E8588" t="str">
            <v>H</v>
          </cell>
          <cell r="F8588">
            <v>19.59</v>
          </cell>
          <cell r="G8588">
            <v>0.1</v>
          </cell>
          <cell r="I8588">
            <v>1.9592000000000001</v>
          </cell>
        </row>
        <row r="8589">
          <cell r="C8589">
            <v>10630</v>
          </cell>
          <cell r="D8589" t="str">
            <v>ARGAMASSA DE CIMENTO COM AREIA GROSSA 1:3</v>
          </cell>
          <cell r="E8589" t="str">
            <v>M3</v>
          </cell>
          <cell r="F8589">
            <v>634.78</v>
          </cell>
          <cell r="G8589">
            <v>5.0000000000000001E-3</v>
          </cell>
          <cell r="I8589">
            <v>3.1739000000000002</v>
          </cell>
        </row>
        <row r="8590">
          <cell r="A8590">
            <v>110208</v>
          </cell>
          <cell r="B8590" t="str">
            <v>EMBOÇO INTERNO - ARGAMASSA MISTA DE CIMENTO, CAL E AREIA 1:4/12</v>
          </cell>
          <cell r="H8590" t="str">
            <v>M2</v>
          </cell>
          <cell r="J8590">
            <v>37.92</v>
          </cell>
        </row>
        <row r="8591">
          <cell r="C8591">
            <v>2020</v>
          </cell>
          <cell r="D8591" t="str">
            <v>PEDREIRO (SGSP)</v>
          </cell>
          <cell r="E8591" t="str">
            <v>H</v>
          </cell>
          <cell r="F8591">
            <v>24.28</v>
          </cell>
          <cell r="G8591">
            <v>0.6</v>
          </cell>
          <cell r="I8591">
            <v>14.5708</v>
          </cell>
        </row>
        <row r="8592">
          <cell r="C8592">
            <v>2099</v>
          </cell>
          <cell r="D8592" t="str">
            <v>SERVENTE (SGSP)</v>
          </cell>
          <cell r="E8592" t="str">
            <v>H</v>
          </cell>
          <cell r="F8592">
            <v>19.59</v>
          </cell>
          <cell r="G8592">
            <v>0.8</v>
          </cell>
          <cell r="I8592">
            <v>15.674200000000001</v>
          </cell>
        </row>
        <row r="8593">
          <cell r="C8593">
            <v>10501</v>
          </cell>
          <cell r="D8593" t="str">
            <v>AREIA LAVADA</v>
          </cell>
          <cell r="E8593" t="str">
            <v>M3</v>
          </cell>
          <cell r="F8593">
            <v>127.06</v>
          </cell>
          <cell r="G8593">
            <v>2.4299999999999999E-2</v>
          </cell>
          <cell r="I8593">
            <v>3.0874000000000001</v>
          </cell>
        </row>
        <row r="8594">
          <cell r="C8594">
            <v>10508</v>
          </cell>
          <cell r="D8594" t="str">
            <v>CAL HIDRATADA - CH-III</v>
          </cell>
          <cell r="E8594" t="str">
            <v>Kg</v>
          </cell>
          <cell r="F8594">
            <v>0.68</v>
          </cell>
          <cell r="G8594">
            <v>3.64</v>
          </cell>
          <cell r="I8594">
            <v>2.4752000000000001</v>
          </cell>
        </row>
        <row r="8595">
          <cell r="C8595">
            <v>10517</v>
          </cell>
          <cell r="D8595" t="str">
            <v>CIMENTO PORTLAND CPII-E/F-32</v>
          </cell>
          <cell r="E8595" t="str">
            <v>Kg</v>
          </cell>
          <cell r="F8595">
            <v>0.57999999999999996</v>
          </cell>
          <cell r="G8595">
            <v>3.64</v>
          </cell>
          <cell r="I8595">
            <v>2.1112000000000002</v>
          </cell>
        </row>
        <row r="8596">
          <cell r="A8596">
            <v>110209</v>
          </cell>
          <cell r="B8596" t="str">
            <v>EMBOÇO INTERNO DESEMPENADO PARA PINTURA - ARGAMASSA MISTA DE CIMENTO, CAL E AREIA 1:3/12</v>
          </cell>
          <cell r="H8596" t="str">
            <v>M2</v>
          </cell>
          <cell r="J8596">
            <v>37.409999999999997</v>
          </cell>
        </row>
        <row r="8597">
          <cell r="C8597">
            <v>2020</v>
          </cell>
          <cell r="D8597" t="str">
            <v>PEDREIRO (SGSP)</v>
          </cell>
          <cell r="E8597" t="str">
            <v>H</v>
          </cell>
          <cell r="F8597">
            <v>24.28</v>
          </cell>
          <cell r="G8597">
            <v>0.6</v>
          </cell>
          <cell r="I8597">
            <v>14.5708</v>
          </cell>
        </row>
        <row r="8598">
          <cell r="C8598">
            <v>2099</v>
          </cell>
          <cell r="D8598" t="str">
            <v>SERVENTE (SGSP)</v>
          </cell>
          <cell r="E8598" t="str">
            <v>H</v>
          </cell>
          <cell r="F8598">
            <v>19.59</v>
          </cell>
          <cell r="G8598">
            <v>0.8</v>
          </cell>
          <cell r="I8598">
            <v>15.674200000000001</v>
          </cell>
        </row>
        <row r="8599">
          <cell r="C8599">
            <v>10501</v>
          </cell>
          <cell r="D8599" t="str">
            <v>AREIA LAVADA</v>
          </cell>
          <cell r="E8599" t="str">
            <v>M3</v>
          </cell>
          <cell r="F8599">
            <v>127.06</v>
          </cell>
          <cell r="G8599">
            <v>2.4299999999999999E-2</v>
          </cell>
          <cell r="I8599">
            <v>3.0874000000000001</v>
          </cell>
        </row>
        <row r="8600">
          <cell r="C8600">
            <v>10508</v>
          </cell>
          <cell r="D8600" t="str">
            <v>CAL HIDRATADA - CH-III</v>
          </cell>
          <cell r="E8600" t="str">
            <v>Kg</v>
          </cell>
          <cell r="F8600">
            <v>0.68</v>
          </cell>
          <cell r="G8600">
            <v>3.24</v>
          </cell>
          <cell r="I8600">
            <v>2.2031999999999998</v>
          </cell>
        </row>
        <row r="8601">
          <cell r="C8601">
            <v>10517</v>
          </cell>
          <cell r="D8601" t="str">
            <v>CIMENTO PORTLAND CPII-E/F-32</v>
          </cell>
          <cell r="E8601" t="str">
            <v>Kg</v>
          </cell>
          <cell r="F8601">
            <v>0.57999999999999996</v>
          </cell>
          <cell r="G8601">
            <v>3.24</v>
          </cell>
          <cell r="I8601">
            <v>1.8792</v>
          </cell>
        </row>
        <row r="8602">
          <cell r="A8602">
            <v>110210</v>
          </cell>
          <cell r="B8602" t="str">
            <v>EMBOÇO INTERNO - ARGAMASSA DE CIMENTO E AREIA 1:3</v>
          </cell>
          <cell r="H8602" t="str">
            <v>M2</v>
          </cell>
          <cell r="J8602">
            <v>38.950000000000003</v>
          </cell>
        </row>
        <row r="8603">
          <cell r="C8603">
            <v>2020</v>
          </cell>
          <cell r="D8603" t="str">
            <v>PEDREIRO (SGSP)</v>
          </cell>
          <cell r="E8603" t="str">
            <v>H</v>
          </cell>
          <cell r="F8603">
            <v>24.28</v>
          </cell>
          <cell r="G8603">
            <v>0.6</v>
          </cell>
          <cell r="I8603">
            <v>14.5708</v>
          </cell>
        </row>
        <row r="8604">
          <cell r="C8604">
            <v>2099</v>
          </cell>
          <cell r="D8604" t="str">
            <v>SERVENTE (SGSP)</v>
          </cell>
          <cell r="E8604" t="str">
            <v>H</v>
          </cell>
          <cell r="F8604">
            <v>19.59</v>
          </cell>
          <cell r="G8604">
            <v>0.6</v>
          </cell>
          <cell r="I8604">
            <v>11.755599999999999</v>
          </cell>
        </row>
        <row r="8605">
          <cell r="C8605">
            <v>10629</v>
          </cell>
          <cell r="D8605" t="str">
            <v>ARGAMASSA DE CIMENTO COM AREIA MÉDIA 1:3</v>
          </cell>
          <cell r="E8605" t="str">
            <v>M3</v>
          </cell>
          <cell r="F8605">
            <v>631.29999999999995</v>
          </cell>
          <cell r="G8605">
            <v>0.02</v>
          </cell>
          <cell r="I8605">
            <v>12.625999999999999</v>
          </cell>
        </row>
        <row r="8606">
          <cell r="A8606">
            <v>110213</v>
          </cell>
          <cell r="B8606" t="str">
            <v>REBOCO INTERNO - ARGAMASSA PRÉ-FABRICADA</v>
          </cell>
          <cell r="H8606" t="str">
            <v>M2</v>
          </cell>
          <cell r="J8606">
            <v>28.13</v>
          </cell>
        </row>
        <row r="8607">
          <cell r="C8607">
            <v>2020</v>
          </cell>
          <cell r="D8607" t="str">
            <v>PEDREIRO (SGSP)</v>
          </cell>
          <cell r="E8607" t="str">
            <v>H</v>
          </cell>
          <cell r="F8607">
            <v>24.28</v>
          </cell>
          <cell r="G8607">
            <v>0.5</v>
          </cell>
          <cell r="I8607">
            <v>12.142300000000001</v>
          </cell>
        </row>
        <row r="8608">
          <cell r="C8608">
            <v>2099</v>
          </cell>
          <cell r="D8608" t="str">
            <v>SERVENTE (SGSP)</v>
          </cell>
          <cell r="E8608" t="str">
            <v>H</v>
          </cell>
          <cell r="F8608">
            <v>19.59</v>
          </cell>
          <cell r="G8608">
            <v>0.53</v>
          </cell>
          <cell r="I8608">
            <v>10.3841</v>
          </cell>
        </row>
        <row r="8609">
          <cell r="C8609">
            <v>10562</v>
          </cell>
          <cell r="D8609" t="str">
            <v>ARGAMASSA PRÉ-FABRICADA PARA REBOCO</v>
          </cell>
          <cell r="E8609" t="str">
            <v>Kg</v>
          </cell>
          <cell r="F8609">
            <v>0.8</v>
          </cell>
          <cell r="G8609">
            <v>7</v>
          </cell>
          <cell r="I8609">
            <v>5.6</v>
          </cell>
        </row>
        <row r="8610">
          <cell r="A8610">
            <v>110215</v>
          </cell>
          <cell r="B8610" t="str">
            <v>REVESTIMENTO COM GESSO</v>
          </cell>
          <cell r="H8610" t="str">
            <v>M2</v>
          </cell>
          <cell r="J8610">
            <v>21.86</v>
          </cell>
        </row>
        <row r="8611">
          <cell r="C8611">
            <v>2020</v>
          </cell>
          <cell r="D8611" t="str">
            <v>PEDREIRO (SGSP)</v>
          </cell>
          <cell r="E8611" t="str">
            <v>H</v>
          </cell>
          <cell r="F8611">
            <v>24.28</v>
          </cell>
          <cell r="G8611">
            <v>0.48</v>
          </cell>
          <cell r="I8611">
            <v>11.656599999999999</v>
          </cell>
        </row>
        <row r="8612">
          <cell r="C8612">
            <v>2099</v>
          </cell>
          <cell r="D8612" t="str">
            <v>SERVENTE (SGSP)</v>
          </cell>
          <cell r="E8612" t="str">
            <v>H</v>
          </cell>
          <cell r="F8612">
            <v>19.59</v>
          </cell>
          <cell r="G8612">
            <v>0.2</v>
          </cell>
          <cell r="I8612">
            <v>3.9184999999999999</v>
          </cell>
        </row>
        <row r="8613">
          <cell r="C8613">
            <v>10511</v>
          </cell>
          <cell r="D8613" t="str">
            <v>GESSO PARA REVESTIMENTO</v>
          </cell>
          <cell r="E8613" t="str">
            <v>Kg</v>
          </cell>
          <cell r="F8613">
            <v>0.98</v>
          </cell>
          <cell r="G8613">
            <v>5</v>
          </cell>
          <cell r="I8613">
            <v>4.9000000000000004</v>
          </cell>
        </row>
        <row r="8614">
          <cell r="C8614">
            <v>37525</v>
          </cell>
          <cell r="D8614" t="str">
            <v>SELADOR ACRÍLICO</v>
          </cell>
          <cell r="E8614" t="str">
            <v>L</v>
          </cell>
          <cell r="F8614">
            <v>11.57</v>
          </cell>
          <cell r="G8614">
            <v>0.12</v>
          </cell>
          <cell r="I8614">
            <v>1.3884000000000001</v>
          </cell>
        </row>
        <row r="8615">
          <cell r="A8615">
            <v>110225</v>
          </cell>
          <cell r="B8615" t="str">
            <v>AZULEJOS, JUNTAS AMARRAÇÃO OU A PRUMO - ASSENTES COM ARGAMASSA COMUM</v>
          </cell>
          <cell r="H8615" t="str">
            <v>M2</v>
          </cell>
          <cell r="J8615">
            <v>70.98</v>
          </cell>
        </row>
        <row r="8616">
          <cell r="C8616">
            <v>2050</v>
          </cell>
          <cell r="D8616" t="str">
            <v>AZULEJISTA (SGSP)</v>
          </cell>
          <cell r="E8616" t="str">
            <v>H</v>
          </cell>
          <cell r="F8616">
            <v>31.06</v>
          </cell>
          <cell r="G8616">
            <v>0.36</v>
          </cell>
          <cell r="I8616">
            <v>11.183299999999999</v>
          </cell>
        </row>
        <row r="8617">
          <cell r="C8617">
            <v>2099</v>
          </cell>
          <cell r="D8617" t="str">
            <v>SERVENTE (SGSP)</v>
          </cell>
          <cell r="E8617" t="str">
            <v>H</v>
          </cell>
          <cell r="F8617">
            <v>19.59</v>
          </cell>
          <cell r="G8617">
            <v>0.2</v>
          </cell>
          <cell r="I8617">
            <v>3.9184999999999999</v>
          </cell>
        </row>
        <row r="8618">
          <cell r="C8618">
            <v>10515</v>
          </cell>
          <cell r="D8618" t="str">
            <v>CIMENTO BRANCO - ESTRUTURAL</v>
          </cell>
          <cell r="E8618" t="str">
            <v>Kg</v>
          </cell>
          <cell r="F8618">
            <v>2.83</v>
          </cell>
          <cell r="G8618">
            <v>0.25</v>
          </cell>
          <cell r="I8618">
            <v>0.70750000000000002</v>
          </cell>
        </row>
        <row r="8619">
          <cell r="C8619">
            <v>10648</v>
          </cell>
          <cell r="D8619" t="str">
            <v>ARGAMASSA MISTA COM AREIA GROSSA 1:2:8</v>
          </cell>
          <cell r="E8619" t="str">
            <v>M3</v>
          </cell>
          <cell r="F8619">
            <v>582.22</v>
          </cell>
          <cell r="G8619">
            <v>0.02</v>
          </cell>
          <cell r="I8619">
            <v>11.644399999999999</v>
          </cell>
        </row>
        <row r="8620">
          <cell r="C8620">
            <v>31505</v>
          </cell>
          <cell r="D8620" t="str">
            <v>AZULEJO</v>
          </cell>
          <cell r="E8620" t="str">
            <v>M2</v>
          </cell>
          <cell r="F8620">
            <v>39.57</v>
          </cell>
          <cell r="G8620">
            <v>1.1000000000000001</v>
          </cell>
          <cell r="I8620">
            <v>43.527000000000001</v>
          </cell>
        </row>
        <row r="8621">
          <cell r="A8621">
            <v>110229</v>
          </cell>
          <cell r="B8621" t="str">
            <v>AZULEJOS, JUNTA AMARRAÇÃO OU A PRUMO - ASSENTES COM ARGAMASSA COLANTE</v>
          </cell>
          <cell r="H8621" t="str">
            <v>M2</v>
          </cell>
          <cell r="J8621">
            <v>62.42</v>
          </cell>
        </row>
        <row r="8622">
          <cell r="C8622">
            <v>2050</v>
          </cell>
          <cell r="D8622" t="str">
            <v>AZULEJISTA (SGSP)</v>
          </cell>
          <cell r="E8622" t="str">
            <v>H</v>
          </cell>
          <cell r="F8622">
            <v>31.06</v>
          </cell>
          <cell r="G8622">
            <v>0.36</v>
          </cell>
          <cell r="I8622">
            <v>11.183299999999999</v>
          </cell>
        </row>
        <row r="8623">
          <cell r="C8623">
            <v>2099</v>
          </cell>
          <cell r="D8623" t="str">
            <v>SERVENTE (SGSP)</v>
          </cell>
          <cell r="E8623" t="str">
            <v>H</v>
          </cell>
          <cell r="F8623">
            <v>19.59</v>
          </cell>
          <cell r="G8623">
            <v>0.2</v>
          </cell>
          <cell r="I8623">
            <v>3.9184999999999999</v>
          </cell>
        </row>
        <row r="8624">
          <cell r="C8624">
            <v>10515</v>
          </cell>
          <cell r="D8624" t="str">
            <v>CIMENTO BRANCO - ESTRUTURAL</v>
          </cell>
          <cell r="E8624" t="str">
            <v>Kg</v>
          </cell>
          <cell r="F8624">
            <v>2.83</v>
          </cell>
          <cell r="G8624">
            <v>0.25</v>
          </cell>
          <cell r="I8624">
            <v>0.70750000000000002</v>
          </cell>
        </row>
        <row r="8625">
          <cell r="C8625">
            <v>10561</v>
          </cell>
          <cell r="D8625" t="str">
            <v>ARGAMASSA COLANTE - USO INTERNO - TIPO AC-I - COR CINZA</v>
          </cell>
          <cell r="E8625" t="str">
            <v>Kg</v>
          </cell>
          <cell r="F8625">
            <v>0.7</v>
          </cell>
          <cell r="G8625">
            <v>4.4000000000000004</v>
          </cell>
          <cell r="I8625">
            <v>3.08</v>
          </cell>
        </row>
        <row r="8626">
          <cell r="C8626">
            <v>31505</v>
          </cell>
          <cell r="D8626" t="str">
            <v>AZULEJO</v>
          </cell>
          <cell r="E8626" t="str">
            <v>M2</v>
          </cell>
          <cell r="F8626">
            <v>39.57</v>
          </cell>
          <cell r="G8626">
            <v>1.1000000000000001</v>
          </cell>
          <cell r="I8626">
            <v>43.527000000000001</v>
          </cell>
        </row>
        <row r="8627">
          <cell r="A8627">
            <v>110275</v>
          </cell>
          <cell r="B8627" t="str">
            <v>LAMINADO MELAMÍNICO COLADO, 1,3MM DE ESPESSURA - JUNTAS SECAS</v>
          </cell>
          <cell r="H8627" t="str">
            <v>M2</v>
          </cell>
          <cell r="J8627">
            <v>157.32</v>
          </cell>
        </row>
        <row r="8628">
          <cell r="C8628">
            <v>2013</v>
          </cell>
          <cell r="D8628" t="str">
            <v>CARPINTEIRO (SGSP)</v>
          </cell>
          <cell r="E8628" t="str">
            <v>H</v>
          </cell>
          <cell r="F8628">
            <v>24.1</v>
          </cell>
          <cell r="G8628">
            <v>0.18</v>
          </cell>
          <cell r="I8628">
            <v>4.3387000000000002</v>
          </cell>
        </row>
        <row r="8629">
          <cell r="C8629">
            <v>2014</v>
          </cell>
          <cell r="D8629" t="str">
            <v>AJUDANTE DE CARPINTEIRO (SGSP)</v>
          </cell>
          <cell r="E8629" t="str">
            <v>H</v>
          </cell>
          <cell r="F8629">
            <v>19.559999999999999</v>
          </cell>
          <cell r="G8629">
            <v>0.18</v>
          </cell>
          <cell r="I8629">
            <v>3.5219999999999998</v>
          </cell>
        </row>
        <row r="8630">
          <cell r="C8630">
            <v>2020</v>
          </cell>
          <cell r="D8630" t="str">
            <v>PEDREIRO (SGSP)</v>
          </cell>
          <cell r="E8630" t="str">
            <v>H</v>
          </cell>
          <cell r="F8630">
            <v>24.28</v>
          </cell>
          <cell r="G8630">
            <v>0.6</v>
          </cell>
          <cell r="I8630">
            <v>14.5708</v>
          </cell>
        </row>
        <row r="8631">
          <cell r="C8631">
            <v>2099</v>
          </cell>
          <cell r="D8631" t="str">
            <v>SERVENTE (SGSP)</v>
          </cell>
          <cell r="E8631" t="str">
            <v>H</v>
          </cell>
          <cell r="F8631">
            <v>19.59</v>
          </cell>
          <cell r="G8631">
            <v>0.6</v>
          </cell>
          <cell r="I8631">
            <v>11.755599999999999</v>
          </cell>
        </row>
        <row r="8632">
          <cell r="C8632">
            <v>10630</v>
          </cell>
          <cell r="D8632" t="str">
            <v>ARGAMASSA DE CIMENTO COM AREIA GROSSA 1:3</v>
          </cell>
          <cell r="E8632" t="str">
            <v>M3</v>
          </cell>
          <cell r="F8632">
            <v>634.78</v>
          </cell>
          <cell r="G8632">
            <v>2.4299999999999999E-2</v>
          </cell>
          <cell r="I8632">
            <v>15.4251</v>
          </cell>
        </row>
        <row r="8633">
          <cell r="C8633">
            <v>19015</v>
          </cell>
          <cell r="D8633" t="str">
            <v>COLA DE CONTATO</v>
          </cell>
          <cell r="E8633" t="str">
            <v>Kg</v>
          </cell>
          <cell r="F8633">
            <v>31.55</v>
          </cell>
          <cell r="G8633">
            <v>0.9</v>
          </cell>
          <cell r="I8633">
            <v>28.395</v>
          </cell>
        </row>
        <row r="8634">
          <cell r="C8634">
            <v>32520</v>
          </cell>
          <cell r="D8634" t="str">
            <v>CHAPA DE LAMINADO MELAMÍNICO 1.3MM - ACABAMENTO TEXTURIZADO COR BRANCA (P/ REVESTIMENTO DE PORTAS COMPENSADAS)</v>
          </cell>
          <cell r="E8634" t="str">
            <v>M2</v>
          </cell>
          <cell r="F8634">
            <v>75.540000000000006</v>
          </cell>
          <cell r="G8634">
            <v>1.05</v>
          </cell>
          <cell r="I8634">
            <v>79.316999999999993</v>
          </cell>
        </row>
        <row r="8635">
          <cell r="A8635">
            <v>110301</v>
          </cell>
          <cell r="B8635" t="str">
            <v>CHAPISCO COMUM - ARGAMASSA DE CIMENTO E AREIA 1:3</v>
          </cell>
          <cell r="H8635" t="str">
            <v>M2</v>
          </cell>
          <cell r="J8635">
            <v>7.56</v>
          </cell>
        </row>
        <row r="8636">
          <cell r="C8636">
            <v>2020</v>
          </cell>
          <cell r="D8636" t="str">
            <v>PEDREIRO (SGSP)</v>
          </cell>
          <cell r="E8636" t="str">
            <v>H</v>
          </cell>
          <cell r="F8636">
            <v>24.28</v>
          </cell>
          <cell r="G8636">
            <v>0.1</v>
          </cell>
          <cell r="I8636">
            <v>2.4283999999999999</v>
          </cell>
        </row>
        <row r="8637">
          <cell r="C8637">
            <v>2099</v>
          </cell>
          <cell r="D8637" t="str">
            <v>SERVENTE (SGSP)</v>
          </cell>
          <cell r="E8637" t="str">
            <v>H</v>
          </cell>
          <cell r="F8637">
            <v>19.59</v>
          </cell>
          <cell r="G8637">
            <v>0.1</v>
          </cell>
          <cell r="I8637">
            <v>1.9592000000000001</v>
          </cell>
        </row>
        <row r="8638">
          <cell r="C8638">
            <v>10630</v>
          </cell>
          <cell r="D8638" t="str">
            <v>ARGAMASSA DE CIMENTO COM AREIA GROSSA 1:3</v>
          </cell>
          <cell r="E8638" t="str">
            <v>M3</v>
          </cell>
          <cell r="F8638">
            <v>634.78</v>
          </cell>
          <cell r="G8638">
            <v>5.0000000000000001E-3</v>
          </cell>
          <cell r="I8638">
            <v>3.1739000000000002</v>
          </cell>
        </row>
        <row r="8639">
          <cell r="A8639">
            <v>110303</v>
          </cell>
          <cell r="B8639" t="str">
            <v>CHAPISCO RÚSTICO FINO, APLICADO COM PENEIRA - ARGAMASSA DE CIMENTO E AREIA 1:3</v>
          </cell>
          <cell r="H8639" t="str">
            <v>M2</v>
          </cell>
          <cell r="J8639">
            <v>12.93</v>
          </cell>
        </row>
        <row r="8640">
          <cell r="C8640">
            <v>2020</v>
          </cell>
          <cell r="D8640" t="str">
            <v>PEDREIRO (SGSP)</v>
          </cell>
          <cell r="E8640" t="str">
            <v>H</v>
          </cell>
          <cell r="F8640">
            <v>24.28</v>
          </cell>
          <cell r="G8640">
            <v>0.2</v>
          </cell>
          <cell r="I8640">
            <v>4.8569000000000004</v>
          </cell>
        </row>
        <row r="8641">
          <cell r="C8641">
            <v>2099</v>
          </cell>
          <cell r="D8641" t="str">
            <v>SERVENTE (SGSP)</v>
          </cell>
          <cell r="E8641" t="str">
            <v>H</v>
          </cell>
          <cell r="F8641">
            <v>19.59</v>
          </cell>
          <cell r="G8641">
            <v>0.25</v>
          </cell>
          <cell r="I8641">
            <v>4.8982000000000001</v>
          </cell>
        </row>
        <row r="8642">
          <cell r="C8642">
            <v>10630</v>
          </cell>
          <cell r="D8642" t="str">
            <v>ARGAMASSA DE CIMENTO COM AREIA GROSSA 1:3</v>
          </cell>
          <cell r="E8642" t="str">
            <v>M3</v>
          </cell>
          <cell r="F8642">
            <v>634.78</v>
          </cell>
          <cell r="G8642">
            <v>5.0000000000000001E-3</v>
          </cell>
          <cell r="I8642">
            <v>3.1739000000000002</v>
          </cell>
        </row>
        <row r="8643">
          <cell r="A8643">
            <v>110304</v>
          </cell>
          <cell r="B8643" t="str">
            <v>CHAPISCO RÚSTICO GROSSO, COM ADIÇÃO DE BRITA N.1</v>
          </cell>
          <cell r="H8643" t="str">
            <v>M2</v>
          </cell>
          <cell r="J8643">
            <v>18.489999999999998</v>
          </cell>
        </row>
        <row r="8644">
          <cell r="C8644">
            <v>2020</v>
          </cell>
          <cell r="D8644" t="str">
            <v>PEDREIRO (SGSP)</v>
          </cell>
          <cell r="E8644" t="str">
            <v>H</v>
          </cell>
          <cell r="F8644">
            <v>24.28</v>
          </cell>
          <cell r="G8644">
            <v>0.3</v>
          </cell>
          <cell r="I8644">
            <v>7.2854000000000001</v>
          </cell>
        </row>
        <row r="8645">
          <cell r="C8645">
            <v>2099</v>
          </cell>
          <cell r="D8645" t="str">
            <v>SERVENTE (SGSP)</v>
          </cell>
          <cell r="E8645" t="str">
            <v>H</v>
          </cell>
          <cell r="F8645">
            <v>19.59</v>
          </cell>
          <cell r="G8645">
            <v>0.39</v>
          </cell>
          <cell r="I8645">
            <v>7.6410999999999998</v>
          </cell>
        </row>
        <row r="8646">
          <cell r="C8646">
            <v>10501</v>
          </cell>
          <cell r="D8646" t="str">
            <v>AREIA LAVADA</v>
          </cell>
          <cell r="E8646" t="str">
            <v>M3</v>
          </cell>
          <cell r="F8646">
            <v>127.06</v>
          </cell>
          <cell r="G8646">
            <v>8.0000000000000002E-3</v>
          </cell>
          <cell r="I8646">
            <v>1.0164</v>
          </cell>
        </row>
        <row r="8647">
          <cell r="C8647">
            <v>10517</v>
          </cell>
          <cell r="D8647" t="str">
            <v>CIMENTO PORTLAND CPII-E/F-32</v>
          </cell>
          <cell r="E8647" t="str">
            <v>Kg</v>
          </cell>
          <cell r="F8647">
            <v>0.57999999999999996</v>
          </cell>
          <cell r="G8647">
            <v>3.42</v>
          </cell>
          <cell r="I8647">
            <v>1.9836</v>
          </cell>
        </row>
        <row r="8648">
          <cell r="C8648">
            <v>10542</v>
          </cell>
          <cell r="D8648" t="str">
            <v>PEDRA BRITADA NÚMERO 1</v>
          </cell>
          <cell r="E8648" t="str">
            <v>M3</v>
          </cell>
          <cell r="F8648">
            <v>93.32</v>
          </cell>
          <cell r="G8648">
            <v>6.0000000000000001E-3</v>
          </cell>
          <cell r="I8648">
            <v>0.55989999999999995</v>
          </cell>
        </row>
        <row r="8649">
          <cell r="A8649">
            <v>110308</v>
          </cell>
          <cell r="B8649" t="str">
            <v>EMBOÇO EXTERNO - ARGAMASSA MISTA DE CIMENTO, CAL E AREIA 1:4/12</v>
          </cell>
          <cell r="H8649" t="str">
            <v>M2</v>
          </cell>
          <cell r="J8649">
            <v>37.92</v>
          </cell>
        </row>
        <row r="8650">
          <cell r="C8650">
            <v>2020</v>
          </cell>
          <cell r="D8650" t="str">
            <v>PEDREIRO (SGSP)</v>
          </cell>
          <cell r="E8650" t="str">
            <v>H</v>
          </cell>
          <cell r="F8650">
            <v>24.28</v>
          </cell>
          <cell r="G8650">
            <v>0.6</v>
          </cell>
          <cell r="I8650">
            <v>14.5708</v>
          </cell>
        </row>
        <row r="8651">
          <cell r="C8651">
            <v>2099</v>
          </cell>
          <cell r="D8651" t="str">
            <v>SERVENTE (SGSP)</v>
          </cell>
          <cell r="E8651" t="str">
            <v>H</v>
          </cell>
          <cell r="F8651">
            <v>19.59</v>
          </cell>
          <cell r="G8651">
            <v>0.8</v>
          </cell>
          <cell r="I8651">
            <v>15.674200000000001</v>
          </cell>
        </row>
        <row r="8652">
          <cell r="C8652">
            <v>10501</v>
          </cell>
          <cell r="D8652" t="str">
            <v>AREIA LAVADA</v>
          </cell>
          <cell r="E8652" t="str">
            <v>M3</v>
          </cell>
          <cell r="F8652">
            <v>127.06</v>
          </cell>
          <cell r="G8652">
            <v>2.4299999999999999E-2</v>
          </cell>
          <cell r="I8652">
            <v>3.0874000000000001</v>
          </cell>
        </row>
        <row r="8653">
          <cell r="C8653">
            <v>10508</v>
          </cell>
          <cell r="D8653" t="str">
            <v>CAL HIDRATADA - CH-III</v>
          </cell>
          <cell r="E8653" t="str">
            <v>Kg</v>
          </cell>
          <cell r="F8653">
            <v>0.68</v>
          </cell>
          <cell r="G8653">
            <v>3.64</v>
          </cell>
          <cell r="I8653">
            <v>2.4752000000000001</v>
          </cell>
        </row>
        <row r="8654">
          <cell r="C8654">
            <v>10517</v>
          </cell>
          <cell r="D8654" t="str">
            <v>CIMENTO PORTLAND CPII-E/F-32</v>
          </cell>
          <cell r="E8654" t="str">
            <v>Kg</v>
          </cell>
          <cell r="F8654">
            <v>0.57999999999999996</v>
          </cell>
          <cell r="G8654">
            <v>3.64</v>
          </cell>
          <cell r="I8654">
            <v>2.1112000000000002</v>
          </cell>
        </row>
        <row r="8655">
          <cell r="A8655">
            <v>110309</v>
          </cell>
          <cell r="B8655" t="str">
            <v>EMBOÇO EXTERNO DESEMPENADO PARA PINTURA - ARGAMASSA MISTA DE CIMENTO, CAL E AREIA 1:3/12</v>
          </cell>
          <cell r="H8655" t="str">
            <v>M2</v>
          </cell>
          <cell r="J8655">
            <v>37.409999999999997</v>
          </cell>
        </row>
        <row r="8656">
          <cell r="C8656">
            <v>2020</v>
          </cell>
          <cell r="D8656" t="str">
            <v>PEDREIRO (SGSP)</v>
          </cell>
          <cell r="E8656" t="str">
            <v>H</v>
          </cell>
          <cell r="F8656">
            <v>24.28</v>
          </cell>
          <cell r="G8656">
            <v>0.6</v>
          </cell>
          <cell r="I8656">
            <v>14.5708</v>
          </cell>
        </row>
        <row r="8657">
          <cell r="C8657">
            <v>2099</v>
          </cell>
          <cell r="D8657" t="str">
            <v>SERVENTE (SGSP)</v>
          </cell>
          <cell r="E8657" t="str">
            <v>H</v>
          </cell>
          <cell r="F8657">
            <v>19.59</v>
          </cell>
          <cell r="G8657">
            <v>0.8</v>
          </cell>
          <cell r="I8657">
            <v>15.674200000000001</v>
          </cell>
        </row>
        <row r="8658">
          <cell r="C8658">
            <v>10501</v>
          </cell>
          <cell r="D8658" t="str">
            <v>AREIA LAVADA</v>
          </cell>
          <cell r="E8658" t="str">
            <v>M3</v>
          </cell>
          <cell r="F8658">
            <v>127.06</v>
          </cell>
          <cell r="G8658">
            <v>2.4299999999999999E-2</v>
          </cell>
          <cell r="I8658">
            <v>3.0874000000000001</v>
          </cell>
        </row>
        <row r="8659">
          <cell r="C8659">
            <v>10508</v>
          </cell>
          <cell r="D8659" t="str">
            <v>CAL HIDRATADA - CH-III</v>
          </cell>
          <cell r="E8659" t="str">
            <v>Kg</v>
          </cell>
          <cell r="F8659">
            <v>0.68</v>
          </cell>
          <cell r="G8659">
            <v>3.24</v>
          </cell>
          <cell r="I8659">
            <v>2.2031999999999998</v>
          </cell>
        </row>
        <row r="8660">
          <cell r="C8660">
            <v>10517</v>
          </cell>
          <cell r="D8660" t="str">
            <v>CIMENTO PORTLAND CPII-E/F-32</v>
          </cell>
          <cell r="E8660" t="str">
            <v>Kg</v>
          </cell>
          <cell r="F8660">
            <v>0.57999999999999996</v>
          </cell>
          <cell r="G8660">
            <v>3.24</v>
          </cell>
          <cell r="I8660">
            <v>1.8792</v>
          </cell>
        </row>
        <row r="8661">
          <cell r="A8661">
            <v>110310</v>
          </cell>
          <cell r="B8661" t="str">
            <v>EMBOÇO EXTERNO - ARGAMASSA DE CIMENTO E AREIA 1:3</v>
          </cell>
          <cell r="H8661" t="str">
            <v>M2</v>
          </cell>
          <cell r="J8661">
            <v>38.950000000000003</v>
          </cell>
        </row>
        <row r="8662">
          <cell r="C8662">
            <v>2020</v>
          </cell>
          <cell r="D8662" t="str">
            <v>PEDREIRO (SGSP)</v>
          </cell>
          <cell r="E8662" t="str">
            <v>H</v>
          </cell>
          <cell r="F8662">
            <v>24.28</v>
          </cell>
          <cell r="G8662">
            <v>0.6</v>
          </cell>
          <cell r="I8662">
            <v>14.5708</v>
          </cell>
        </row>
        <row r="8663">
          <cell r="C8663">
            <v>2099</v>
          </cell>
          <cell r="D8663" t="str">
            <v>SERVENTE (SGSP)</v>
          </cell>
          <cell r="E8663" t="str">
            <v>H</v>
          </cell>
          <cell r="F8663">
            <v>19.59</v>
          </cell>
          <cell r="G8663">
            <v>0.6</v>
          </cell>
          <cell r="I8663">
            <v>11.755599999999999</v>
          </cell>
        </row>
        <row r="8664">
          <cell r="C8664">
            <v>10629</v>
          </cell>
          <cell r="D8664" t="str">
            <v>ARGAMASSA DE CIMENTO COM AREIA MÉDIA 1:3</v>
          </cell>
          <cell r="E8664" t="str">
            <v>M3</v>
          </cell>
          <cell r="F8664">
            <v>631.29999999999995</v>
          </cell>
          <cell r="G8664">
            <v>0.02</v>
          </cell>
          <cell r="I8664">
            <v>12.625999999999999</v>
          </cell>
        </row>
        <row r="8665">
          <cell r="A8665">
            <v>110313</v>
          </cell>
          <cell r="B8665" t="str">
            <v>REBOCO EXTERNO - ARGAMASSA PRÉ-FABRICADA</v>
          </cell>
          <cell r="H8665" t="str">
            <v>M2</v>
          </cell>
          <cell r="J8665">
            <v>28.74</v>
          </cell>
        </row>
        <row r="8666">
          <cell r="C8666">
            <v>2020</v>
          </cell>
          <cell r="D8666" t="str">
            <v>PEDREIRO (SGSP)</v>
          </cell>
          <cell r="E8666" t="str">
            <v>H</v>
          </cell>
          <cell r="F8666">
            <v>24.28</v>
          </cell>
          <cell r="G8666">
            <v>0.5</v>
          </cell>
          <cell r="I8666">
            <v>12.142300000000001</v>
          </cell>
        </row>
        <row r="8667">
          <cell r="C8667">
            <v>2099</v>
          </cell>
          <cell r="D8667" t="str">
            <v>SERVENTE (SGSP)</v>
          </cell>
          <cell r="E8667" t="str">
            <v>H</v>
          </cell>
          <cell r="F8667">
            <v>19.59</v>
          </cell>
          <cell r="G8667">
            <v>0.5</v>
          </cell>
          <cell r="I8667">
            <v>9.7964000000000002</v>
          </cell>
        </row>
        <row r="8668">
          <cell r="C8668">
            <v>10562</v>
          </cell>
          <cell r="D8668" t="str">
            <v>ARGAMASSA PRÉ-FABRICADA PARA REBOCO</v>
          </cell>
          <cell r="E8668" t="str">
            <v>Kg</v>
          </cell>
          <cell r="F8668">
            <v>0.8</v>
          </cell>
          <cell r="G8668">
            <v>8.5</v>
          </cell>
          <cell r="I8668">
            <v>6.8</v>
          </cell>
        </row>
        <row r="8669">
          <cell r="A8669">
            <v>110341</v>
          </cell>
          <cell r="B8669" t="str">
            <v>PASTILHAS DE PORCELANA FOSCA, 3/4" - FAIXAS DE ATÉ 20CM</v>
          </cell>
          <cell r="H8669" t="str">
            <v>M</v>
          </cell>
          <cell r="J8669">
            <v>90.31</v>
          </cell>
        </row>
        <row r="8670">
          <cell r="C8670">
            <v>2020</v>
          </cell>
          <cell r="D8670" t="str">
            <v>PEDREIRO (SGSP)</v>
          </cell>
          <cell r="E8670" t="str">
            <v>H</v>
          </cell>
          <cell r="F8670">
            <v>24.28</v>
          </cell>
          <cell r="G8670">
            <v>0.4</v>
          </cell>
          <cell r="I8670">
            <v>9.7139000000000006</v>
          </cell>
        </row>
        <row r="8671">
          <cell r="C8671">
            <v>2050</v>
          </cell>
          <cell r="D8671" t="str">
            <v>AZULEJISTA (SGSP)</v>
          </cell>
          <cell r="E8671" t="str">
            <v>H</v>
          </cell>
          <cell r="F8671">
            <v>31.06</v>
          </cell>
          <cell r="G8671">
            <v>0.8</v>
          </cell>
          <cell r="I8671">
            <v>24.851900000000001</v>
          </cell>
        </row>
        <row r="8672">
          <cell r="C8672">
            <v>2099</v>
          </cell>
          <cell r="D8672" t="str">
            <v>SERVENTE (SGSP)</v>
          </cell>
          <cell r="E8672" t="str">
            <v>H</v>
          </cell>
          <cell r="F8672">
            <v>19.59</v>
          </cell>
          <cell r="G8672">
            <v>0.501</v>
          </cell>
          <cell r="I8672">
            <v>9.8158999999999992</v>
          </cell>
        </row>
        <row r="8673">
          <cell r="C8673">
            <v>10510</v>
          </cell>
          <cell r="D8673" t="str">
            <v>CAULIM COR BRANCA - PARA COLOCAÇÃO DE PASTILHA MALHA 325</v>
          </cell>
          <cell r="E8673" t="str">
            <v>Kg</v>
          </cell>
          <cell r="F8673">
            <v>2.44</v>
          </cell>
          <cell r="G8673">
            <v>0.26800000000000002</v>
          </cell>
          <cell r="I8673">
            <v>0.65390000000000004</v>
          </cell>
        </row>
        <row r="8674">
          <cell r="C8674">
            <v>10515</v>
          </cell>
          <cell r="D8674" t="str">
            <v>CIMENTO BRANCO - ESTRUTURAL</v>
          </cell>
          <cell r="E8674" t="str">
            <v>Kg</v>
          </cell>
          <cell r="F8674">
            <v>2.83</v>
          </cell>
          <cell r="G8674">
            <v>0.75</v>
          </cell>
          <cell r="I8674">
            <v>2.1225000000000001</v>
          </cell>
        </row>
        <row r="8675">
          <cell r="C8675">
            <v>10648</v>
          </cell>
          <cell r="D8675" t="str">
            <v>ARGAMASSA MISTA COM AREIA GROSSA 1:2:8</v>
          </cell>
          <cell r="E8675" t="str">
            <v>M3</v>
          </cell>
          <cell r="F8675">
            <v>582.22</v>
          </cell>
          <cell r="G8675">
            <v>8.9999999999999998E-4</v>
          </cell>
          <cell r="I8675">
            <v>0.52390000000000003</v>
          </cell>
        </row>
        <row r="8676">
          <cell r="C8676">
            <v>31530</v>
          </cell>
          <cell r="D8676" t="str">
            <v>PASTILHA DE PORCELANA FOSCA</v>
          </cell>
          <cell r="E8676" t="str">
            <v>M2</v>
          </cell>
          <cell r="F8676">
            <v>170.52</v>
          </cell>
          <cell r="G8676">
            <v>0.25</v>
          </cell>
          <cell r="I8676">
            <v>42.63</v>
          </cell>
        </row>
        <row r="8677">
          <cell r="A8677">
            <v>110345</v>
          </cell>
          <cell r="B8677" t="str">
            <v>REVESTIMENTO CERÂMICO ANTI-PICHAÇÃO, JUNTAS AMARRAÇÃO OU PRUMO - ASSENTADOS COM ARGAMASSA COMUM</v>
          </cell>
          <cell r="H8677" t="str">
            <v>M2</v>
          </cell>
          <cell r="J8677">
            <v>160</v>
          </cell>
        </row>
        <row r="8678">
          <cell r="C8678">
            <v>2020</v>
          </cell>
          <cell r="D8678" t="str">
            <v>PEDREIRO (SGSP)</v>
          </cell>
          <cell r="E8678" t="str">
            <v>H</v>
          </cell>
          <cell r="F8678">
            <v>24.28</v>
          </cell>
          <cell r="G8678">
            <v>0.6</v>
          </cell>
          <cell r="I8678">
            <v>14.5708</v>
          </cell>
        </row>
        <row r="8679">
          <cell r="C8679">
            <v>2050</v>
          </cell>
          <cell r="D8679" t="str">
            <v>AZULEJISTA (SGSP)</v>
          </cell>
          <cell r="E8679" t="str">
            <v>H</v>
          </cell>
          <cell r="F8679">
            <v>31.06</v>
          </cell>
          <cell r="G8679">
            <v>2</v>
          </cell>
          <cell r="I8679">
            <v>62.129800000000003</v>
          </cell>
        </row>
        <row r="8680">
          <cell r="C8680">
            <v>2099</v>
          </cell>
          <cell r="D8680" t="str">
            <v>SERVENTE (SGSP)</v>
          </cell>
          <cell r="E8680" t="str">
            <v>H</v>
          </cell>
          <cell r="F8680">
            <v>19.59</v>
          </cell>
          <cell r="G8680">
            <v>1.2</v>
          </cell>
          <cell r="I8680">
            <v>23.511299999999999</v>
          </cell>
        </row>
        <row r="8681">
          <cell r="C8681">
            <v>10515</v>
          </cell>
          <cell r="D8681" t="str">
            <v>CIMENTO BRANCO - ESTRUTURAL</v>
          </cell>
          <cell r="E8681" t="str">
            <v>Kg</v>
          </cell>
          <cell r="F8681">
            <v>2.83</v>
          </cell>
          <cell r="G8681">
            <v>0.25</v>
          </cell>
          <cell r="I8681">
            <v>0.70750000000000002</v>
          </cell>
        </row>
        <row r="8682">
          <cell r="C8682">
            <v>10648</v>
          </cell>
          <cell r="D8682" t="str">
            <v>ARGAMASSA MISTA COM AREIA GROSSA 1:2:8</v>
          </cell>
          <cell r="E8682" t="str">
            <v>M3</v>
          </cell>
          <cell r="F8682">
            <v>582.22</v>
          </cell>
          <cell r="G8682">
            <v>0.02</v>
          </cell>
          <cell r="I8682">
            <v>11.644399999999999</v>
          </cell>
        </row>
        <row r="8683">
          <cell r="C8683">
            <v>31540</v>
          </cell>
          <cell r="D8683" t="str">
            <v>REVESTIMENTO CERÂMICO ANTI-PICHAÇÃO 10 X 10 CM</v>
          </cell>
          <cell r="E8683" t="str">
            <v>M2</v>
          </cell>
          <cell r="F8683">
            <v>43.12</v>
          </cell>
          <cell r="G8683">
            <v>1.1000000000000001</v>
          </cell>
          <cell r="I8683">
            <v>47.432000000000002</v>
          </cell>
        </row>
        <row r="8684">
          <cell r="A8684">
            <v>110346</v>
          </cell>
          <cell r="B8684" t="str">
            <v>REVESTIMENTO CERÂMICO ANTI-PICHAÇÃO, JUNTAS AMARRAÇÃO OU PRUMO - ASSENTADOS COM ARGAMASSA COLANTE</v>
          </cell>
          <cell r="H8684" t="str">
            <v>M2</v>
          </cell>
          <cell r="J8684">
            <v>66.319999999999993</v>
          </cell>
        </row>
        <row r="8685">
          <cell r="C8685">
            <v>2050</v>
          </cell>
          <cell r="D8685" t="str">
            <v>AZULEJISTA (SGSP)</v>
          </cell>
          <cell r="E8685" t="str">
            <v>H</v>
          </cell>
          <cell r="F8685">
            <v>31.06</v>
          </cell>
          <cell r="G8685">
            <v>0.36</v>
          </cell>
          <cell r="I8685">
            <v>11.183299999999999</v>
          </cell>
        </row>
        <row r="8686">
          <cell r="C8686">
            <v>2099</v>
          </cell>
          <cell r="D8686" t="str">
            <v>SERVENTE (SGSP)</v>
          </cell>
          <cell r="E8686" t="str">
            <v>H</v>
          </cell>
          <cell r="F8686">
            <v>19.59</v>
          </cell>
          <cell r="G8686">
            <v>0.2</v>
          </cell>
          <cell r="I8686">
            <v>3.9184999999999999</v>
          </cell>
        </row>
        <row r="8687">
          <cell r="C8687">
            <v>10515</v>
          </cell>
          <cell r="D8687" t="str">
            <v>CIMENTO BRANCO - ESTRUTURAL</v>
          </cell>
          <cell r="E8687" t="str">
            <v>Kg</v>
          </cell>
          <cell r="F8687">
            <v>2.83</v>
          </cell>
          <cell r="G8687">
            <v>0.25</v>
          </cell>
          <cell r="I8687">
            <v>0.70750000000000002</v>
          </cell>
        </row>
        <row r="8688">
          <cell r="C8688">
            <v>10561</v>
          </cell>
          <cell r="D8688" t="str">
            <v>ARGAMASSA COLANTE - USO INTERNO - TIPO AC-I - COR CINZA</v>
          </cell>
          <cell r="E8688" t="str">
            <v>Kg</v>
          </cell>
          <cell r="F8688">
            <v>0.7</v>
          </cell>
          <cell r="G8688">
            <v>4.4000000000000004</v>
          </cell>
          <cell r="I8688">
            <v>3.08</v>
          </cell>
        </row>
        <row r="8689">
          <cell r="C8689">
            <v>31540</v>
          </cell>
          <cell r="D8689" t="str">
            <v>REVESTIMENTO CERÂMICO ANTI-PICHAÇÃO 10 X 10 CM</v>
          </cell>
          <cell r="E8689" t="str">
            <v>M2</v>
          </cell>
          <cell r="F8689">
            <v>43.12</v>
          </cell>
          <cell r="G8689">
            <v>1.1000000000000001</v>
          </cell>
          <cell r="I8689">
            <v>47.432000000000002</v>
          </cell>
        </row>
        <row r="8690">
          <cell r="A8690">
            <v>110347</v>
          </cell>
          <cell r="B8690" t="str">
            <v>REVESTIMENTO CERÂMICO ESMALTADO, JUNTAS AMARRAÇÃO OU PRUMO - ASSENTADOS COM ARGAMASSA COMUM</v>
          </cell>
          <cell r="H8690" t="str">
            <v>M2</v>
          </cell>
          <cell r="J8690">
            <v>196.38</v>
          </cell>
        </row>
        <row r="8691">
          <cell r="C8691">
            <v>2020</v>
          </cell>
          <cell r="D8691" t="str">
            <v>PEDREIRO (SGSP)</v>
          </cell>
          <cell r="E8691" t="str">
            <v>H</v>
          </cell>
          <cell r="F8691">
            <v>24.28</v>
          </cell>
          <cell r="G8691">
            <v>0.6</v>
          </cell>
          <cell r="I8691">
            <v>14.5708</v>
          </cell>
        </row>
        <row r="8692">
          <cell r="C8692">
            <v>2050</v>
          </cell>
          <cell r="D8692" t="str">
            <v>AZULEJISTA (SGSP)</v>
          </cell>
          <cell r="E8692" t="str">
            <v>H</v>
          </cell>
          <cell r="F8692">
            <v>31.06</v>
          </cell>
          <cell r="G8692">
            <v>2</v>
          </cell>
          <cell r="I8692">
            <v>62.129800000000003</v>
          </cell>
        </row>
        <row r="8693">
          <cell r="C8693">
            <v>2099</v>
          </cell>
          <cell r="D8693" t="str">
            <v>SERVENTE (SGSP)</v>
          </cell>
          <cell r="E8693" t="str">
            <v>H</v>
          </cell>
          <cell r="F8693">
            <v>19.59</v>
          </cell>
          <cell r="G8693">
            <v>1.2</v>
          </cell>
          <cell r="I8693">
            <v>23.511299999999999</v>
          </cell>
        </row>
        <row r="8694">
          <cell r="C8694">
            <v>10515</v>
          </cell>
          <cell r="D8694" t="str">
            <v>CIMENTO BRANCO - ESTRUTURAL</v>
          </cell>
          <cell r="E8694" t="str">
            <v>Kg</v>
          </cell>
          <cell r="F8694">
            <v>2.83</v>
          </cell>
          <cell r="G8694">
            <v>0.25</v>
          </cell>
          <cell r="I8694">
            <v>0.70750000000000002</v>
          </cell>
        </row>
        <row r="8695">
          <cell r="C8695">
            <v>10648</v>
          </cell>
          <cell r="D8695" t="str">
            <v>ARGAMASSA MISTA COM AREIA GROSSA 1:2:8</v>
          </cell>
          <cell r="E8695" t="str">
            <v>M3</v>
          </cell>
          <cell r="F8695">
            <v>582.22</v>
          </cell>
          <cell r="G8695">
            <v>0.02</v>
          </cell>
          <cell r="I8695">
            <v>11.644399999999999</v>
          </cell>
        </row>
        <row r="8696">
          <cell r="C8696">
            <v>31550</v>
          </cell>
          <cell r="D8696" t="str">
            <v>REVESTIMENTO CERÂMICO ESMALTADO 10 X 10 CM</v>
          </cell>
          <cell r="E8696" t="str">
            <v>M2</v>
          </cell>
          <cell r="F8696">
            <v>76.2</v>
          </cell>
          <cell r="G8696">
            <v>1.1000000000000001</v>
          </cell>
          <cell r="I8696">
            <v>83.82</v>
          </cell>
        </row>
        <row r="8697">
          <cell r="A8697">
            <v>110348</v>
          </cell>
          <cell r="B8697" t="str">
            <v>REVESTIMENTO CERÂMICO ESMALTADO, JUNTAS AMARRAÇÃO OU PRUMO - ASSENTADOS COM ARGAMASSA COLANTE</v>
          </cell>
          <cell r="H8697" t="str">
            <v>M2</v>
          </cell>
          <cell r="J8697">
            <v>102.71</v>
          </cell>
        </row>
        <row r="8698">
          <cell r="C8698">
            <v>2050</v>
          </cell>
          <cell r="D8698" t="str">
            <v>AZULEJISTA (SGSP)</v>
          </cell>
          <cell r="E8698" t="str">
            <v>H</v>
          </cell>
          <cell r="F8698">
            <v>31.06</v>
          </cell>
          <cell r="G8698">
            <v>0.36</v>
          </cell>
          <cell r="I8698">
            <v>11.183299999999999</v>
          </cell>
        </row>
        <row r="8699">
          <cell r="C8699">
            <v>2099</v>
          </cell>
          <cell r="D8699" t="str">
            <v>SERVENTE (SGSP)</v>
          </cell>
          <cell r="E8699" t="str">
            <v>H</v>
          </cell>
          <cell r="F8699">
            <v>19.59</v>
          </cell>
          <cell r="G8699">
            <v>0.2</v>
          </cell>
          <cell r="I8699">
            <v>3.9184999999999999</v>
          </cell>
        </row>
        <row r="8700">
          <cell r="C8700">
            <v>10515</v>
          </cell>
          <cell r="D8700" t="str">
            <v>CIMENTO BRANCO - ESTRUTURAL</v>
          </cell>
          <cell r="E8700" t="str">
            <v>Kg</v>
          </cell>
          <cell r="F8700">
            <v>2.83</v>
          </cell>
          <cell r="G8700">
            <v>0.25</v>
          </cell>
          <cell r="I8700">
            <v>0.70750000000000002</v>
          </cell>
        </row>
        <row r="8701">
          <cell r="C8701">
            <v>10561</v>
          </cell>
          <cell r="D8701" t="str">
            <v>ARGAMASSA COLANTE - USO INTERNO - TIPO AC-I - COR CINZA</v>
          </cell>
          <cell r="E8701" t="str">
            <v>Kg</v>
          </cell>
          <cell r="F8701">
            <v>0.7</v>
          </cell>
          <cell r="G8701">
            <v>4.4000000000000004</v>
          </cell>
          <cell r="I8701">
            <v>3.08</v>
          </cell>
        </row>
        <row r="8702">
          <cell r="C8702">
            <v>31550</v>
          </cell>
          <cell r="D8702" t="str">
            <v>REVESTIMENTO CERÂMICO ESMALTADO 10 X 10 CM</v>
          </cell>
          <cell r="E8702" t="str">
            <v>M2</v>
          </cell>
          <cell r="F8702">
            <v>76.2</v>
          </cell>
          <cell r="G8702">
            <v>1.1000000000000001</v>
          </cell>
          <cell r="I8702">
            <v>83.82</v>
          </cell>
        </row>
        <row r="8703">
          <cell r="A8703">
            <v>110404</v>
          </cell>
          <cell r="B8703" t="str">
            <v>CANTONEIRA DE PROTEÇÃO - PERFIL "L" DE FERRO, 1 1/4" X 1 1/4" X 1/8"</v>
          </cell>
          <cell r="H8703" t="str">
            <v>M</v>
          </cell>
          <cell r="J8703">
            <v>39.369999999999997</v>
          </cell>
        </row>
        <row r="8704">
          <cell r="C8704">
            <v>2020</v>
          </cell>
          <cell r="D8704" t="str">
            <v>PEDREIRO (SGSP)</v>
          </cell>
          <cell r="E8704" t="str">
            <v>H</v>
          </cell>
          <cell r="F8704">
            <v>24.28</v>
          </cell>
          <cell r="G8704">
            <v>0.6</v>
          </cell>
          <cell r="I8704">
            <v>14.5708</v>
          </cell>
        </row>
        <row r="8705">
          <cell r="C8705">
            <v>2099</v>
          </cell>
          <cell r="D8705" t="str">
            <v>SERVENTE (SGSP)</v>
          </cell>
          <cell r="E8705" t="str">
            <v>H</v>
          </cell>
          <cell r="F8705">
            <v>19.59</v>
          </cell>
          <cell r="G8705">
            <v>0.4</v>
          </cell>
          <cell r="I8705">
            <v>7.8371000000000004</v>
          </cell>
        </row>
        <row r="8706">
          <cell r="C8706">
            <v>33091</v>
          </cell>
          <cell r="D8706" t="str">
            <v>CANTONEIRA DE FERRO ABAS IGUAIS - (1.1/4X1.1/4X1/8)"</v>
          </cell>
          <cell r="E8706" t="str">
            <v>M</v>
          </cell>
          <cell r="F8706">
            <v>16.96</v>
          </cell>
          <cell r="G8706">
            <v>1</v>
          </cell>
          <cell r="I8706">
            <v>16.96</v>
          </cell>
        </row>
        <row r="8707">
          <cell r="A8707">
            <v>110405</v>
          </cell>
          <cell r="B8707" t="str">
            <v>CANTONEIRA DE PROTEÇÃO - PERFIL "L" DE FERRO, 1"X1"X1/8"</v>
          </cell>
          <cell r="H8707" t="str">
            <v>M</v>
          </cell>
          <cell r="J8707">
            <v>35.18</v>
          </cell>
        </row>
        <row r="8708">
          <cell r="C8708">
            <v>2020</v>
          </cell>
          <cell r="D8708" t="str">
            <v>PEDREIRO (SGSP)</v>
          </cell>
          <cell r="E8708" t="str">
            <v>H</v>
          </cell>
          <cell r="F8708">
            <v>24.28</v>
          </cell>
          <cell r="G8708">
            <v>0.6</v>
          </cell>
          <cell r="I8708">
            <v>14.5708</v>
          </cell>
        </row>
        <row r="8709">
          <cell r="C8709">
            <v>2099</v>
          </cell>
          <cell r="D8709" t="str">
            <v>SERVENTE (SGSP)</v>
          </cell>
          <cell r="E8709" t="str">
            <v>H</v>
          </cell>
          <cell r="F8709">
            <v>19.59</v>
          </cell>
          <cell r="G8709">
            <v>0.4</v>
          </cell>
          <cell r="I8709">
            <v>7.8371000000000004</v>
          </cell>
        </row>
        <row r="8710">
          <cell r="C8710">
            <v>33090</v>
          </cell>
          <cell r="D8710" t="str">
            <v>PERFIL -L- DE FERRO - (1X1X1/8)"</v>
          </cell>
          <cell r="E8710" t="str">
            <v>M</v>
          </cell>
          <cell r="F8710">
            <v>12.77</v>
          </cell>
          <cell r="G8710">
            <v>1</v>
          </cell>
          <cell r="I8710">
            <v>12.77</v>
          </cell>
        </row>
        <row r="8711">
          <cell r="A8711">
            <v>110406</v>
          </cell>
          <cell r="B8711" t="str">
            <v>CANTONEIRA DE PROTEÇÃO - PERFIL "L" DE ALUMÍNIO, 1"X1"X1/8"</v>
          </cell>
          <cell r="H8711" t="str">
            <v>M</v>
          </cell>
          <cell r="J8711">
            <v>39</v>
          </cell>
        </row>
        <row r="8712">
          <cell r="C8712">
            <v>2020</v>
          </cell>
          <cell r="D8712" t="str">
            <v>PEDREIRO (SGSP)</v>
          </cell>
          <cell r="E8712" t="str">
            <v>H</v>
          </cell>
          <cell r="F8712">
            <v>24.28</v>
          </cell>
          <cell r="G8712">
            <v>0.6</v>
          </cell>
          <cell r="I8712">
            <v>14.5708</v>
          </cell>
        </row>
        <row r="8713">
          <cell r="C8713">
            <v>2099</v>
          </cell>
          <cell r="D8713" t="str">
            <v>SERVENTE (SGSP)</v>
          </cell>
          <cell r="E8713" t="str">
            <v>H</v>
          </cell>
          <cell r="F8713">
            <v>19.59</v>
          </cell>
          <cell r="G8713">
            <v>0.4</v>
          </cell>
          <cell r="I8713">
            <v>7.8371000000000004</v>
          </cell>
        </row>
        <row r="8714">
          <cell r="C8714">
            <v>33085</v>
          </cell>
          <cell r="D8714" t="str">
            <v>PERFIL -L- DE ALUMÍNIO - (1X1X1/8)"</v>
          </cell>
          <cell r="E8714" t="str">
            <v>M</v>
          </cell>
          <cell r="F8714">
            <v>16.59</v>
          </cell>
          <cell r="G8714">
            <v>1</v>
          </cell>
          <cell r="I8714">
            <v>16.59</v>
          </cell>
        </row>
        <row r="8715">
          <cell r="A8715">
            <v>110413</v>
          </cell>
          <cell r="B8715" t="str">
            <v>CANTONEIRA DE PROTEÇÃO PARA REBOCO - PERFIL "Y" DE ALUMÍNIO</v>
          </cell>
          <cell r="H8715" t="str">
            <v>M</v>
          </cell>
          <cell r="J8715">
            <v>29.56</v>
          </cell>
        </row>
        <row r="8716">
          <cell r="C8716">
            <v>2020</v>
          </cell>
          <cell r="D8716" t="str">
            <v>PEDREIRO (SGSP)</v>
          </cell>
          <cell r="E8716" t="str">
            <v>H</v>
          </cell>
          <cell r="F8716">
            <v>24.28</v>
          </cell>
          <cell r="G8716">
            <v>0.6</v>
          </cell>
          <cell r="I8716">
            <v>14.5708</v>
          </cell>
        </row>
        <row r="8717">
          <cell r="C8717">
            <v>2099</v>
          </cell>
          <cell r="D8717" t="str">
            <v>SERVENTE (SGSP)</v>
          </cell>
          <cell r="E8717" t="str">
            <v>H</v>
          </cell>
          <cell r="F8717">
            <v>19.59</v>
          </cell>
          <cell r="G8717">
            <v>0.4</v>
          </cell>
          <cell r="I8717">
            <v>7.8371000000000004</v>
          </cell>
        </row>
        <row r="8718">
          <cell r="C8718">
            <v>33020</v>
          </cell>
          <cell r="D8718" t="str">
            <v>CANTONEIRA DE ALUMÍNIO - PERFIL Y</v>
          </cell>
          <cell r="E8718" t="str">
            <v>M</v>
          </cell>
          <cell r="F8718">
            <v>7.15</v>
          </cell>
          <cell r="G8718">
            <v>1</v>
          </cell>
          <cell r="I8718">
            <v>7.15</v>
          </cell>
        </row>
        <row r="8719">
          <cell r="A8719">
            <v>110417</v>
          </cell>
          <cell r="B8719" t="str">
            <v>CANTONEIRA DE PROTEÇÃO PARA AZULEJOS - PERFIL "TRIFACE" DE ALUMÍNIO</v>
          </cell>
          <cell r="H8719" t="str">
            <v>M</v>
          </cell>
          <cell r="J8719">
            <v>32.39</v>
          </cell>
        </row>
        <row r="8720">
          <cell r="C8720">
            <v>2050</v>
          </cell>
          <cell r="D8720" t="str">
            <v>AZULEJISTA (SGSP)</v>
          </cell>
          <cell r="E8720" t="str">
            <v>H</v>
          </cell>
          <cell r="F8720">
            <v>31.06</v>
          </cell>
          <cell r="G8720">
            <v>0.6</v>
          </cell>
          <cell r="I8720">
            <v>18.6389</v>
          </cell>
        </row>
        <row r="8721">
          <cell r="C8721">
            <v>2099</v>
          </cell>
          <cell r="D8721" t="str">
            <v>SERVENTE (SGSP)</v>
          </cell>
          <cell r="E8721" t="str">
            <v>H</v>
          </cell>
          <cell r="F8721">
            <v>19.59</v>
          </cell>
          <cell r="G8721">
            <v>0.4</v>
          </cell>
          <cell r="I8721">
            <v>7.8371000000000004</v>
          </cell>
        </row>
        <row r="8722">
          <cell r="C8722">
            <v>33005</v>
          </cell>
          <cell r="D8722" t="str">
            <v>CANTONEIRA DE ALUMÍNIO PARA AZULEJOS</v>
          </cell>
          <cell r="E8722" t="str">
            <v>M</v>
          </cell>
          <cell r="F8722">
            <v>5.91</v>
          </cell>
          <cell r="G8722">
            <v>1</v>
          </cell>
          <cell r="I8722">
            <v>5.91</v>
          </cell>
        </row>
        <row r="8723">
          <cell r="A8723">
            <v>110450</v>
          </cell>
          <cell r="B8723" t="str">
            <v>PEITORIL DE ARGAMASSA DE CIMENTO QUEIMADO -  ESPESSURA 2CM</v>
          </cell>
          <cell r="H8723" t="str">
            <v>M</v>
          </cell>
          <cell r="J8723">
            <v>16.88</v>
          </cell>
        </row>
        <row r="8724">
          <cell r="C8724">
            <v>2020</v>
          </cell>
          <cell r="D8724" t="str">
            <v>PEDREIRO (SGSP)</v>
          </cell>
          <cell r="E8724" t="str">
            <v>H</v>
          </cell>
          <cell r="F8724">
            <v>24.28</v>
          </cell>
          <cell r="G8724">
            <v>0.3</v>
          </cell>
          <cell r="I8724">
            <v>7.2854000000000001</v>
          </cell>
        </row>
        <row r="8725">
          <cell r="C8725">
            <v>2099</v>
          </cell>
          <cell r="D8725" t="str">
            <v>SERVENTE (SGSP)</v>
          </cell>
          <cell r="E8725" t="str">
            <v>H</v>
          </cell>
          <cell r="F8725">
            <v>19.59</v>
          </cell>
          <cell r="G8725">
            <v>0.36</v>
          </cell>
          <cell r="I8725">
            <v>7.0533999999999999</v>
          </cell>
        </row>
        <row r="8726">
          <cell r="C8726">
            <v>10630</v>
          </cell>
          <cell r="D8726" t="str">
            <v>ARGAMASSA DE CIMENTO COM AREIA GROSSA 1:3</v>
          </cell>
          <cell r="E8726" t="str">
            <v>M3</v>
          </cell>
          <cell r="F8726">
            <v>634.78</v>
          </cell>
          <cell r="G8726">
            <v>4.0000000000000001E-3</v>
          </cell>
          <cell r="I8726">
            <v>2.5390999999999999</v>
          </cell>
        </row>
        <row r="8727">
          <cell r="A8727">
            <v>110456</v>
          </cell>
          <cell r="B8727" t="str">
            <v>PEITORIL DE GRANILITE - ESPESSURA 2CM, LARGURA 20CM</v>
          </cell>
          <cell r="H8727" t="str">
            <v>M</v>
          </cell>
          <cell r="J8727">
            <v>119.69</v>
          </cell>
        </row>
        <row r="8728">
          <cell r="C8728">
            <v>2020</v>
          </cell>
          <cell r="D8728" t="str">
            <v>PEDREIRO (SGSP)</v>
          </cell>
          <cell r="E8728" t="str">
            <v>H</v>
          </cell>
          <cell r="F8728">
            <v>24.28</v>
          </cell>
          <cell r="G8728">
            <v>0.5</v>
          </cell>
          <cell r="I8728">
            <v>12.142300000000001</v>
          </cell>
        </row>
        <row r="8729">
          <cell r="C8729">
            <v>2099</v>
          </cell>
          <cell r="D8729" t="str">
            <v>SERVENTE (SGSP)</v>
          </cell>
          <cell r="E8729" t="str">
            <v>H</v>
          </cell>
          <cell r="F8729">
            <v>19.59</v>
          </cell>
          <cell r="G8729">
            <v>0.06</v>
          </cell>
          <cell r="I8729">
            <v>1.1755</v>
          </cell>
        </row>
        <row r="8730">
          <cell r="C8730">
            <v>10647</v>
          </cell>
          <cell r="D8730" t="str">
            <v>ARGAMASSA MISTA COM AREIA GROSSA 1:1:4</v>
          </cell>
          <cell r="E8730" t="str">
            <v>M3</v>
          </cell>
          <cell r="F8730">
            <v>688.36</v>
          </cell>
          <cell r="G8730">
            <v>6.0000000000000001E-3</v>
          </cell>
          <cell r="I8730">
            <v>4.1300999999999997</v>
          </cell>
        </row>
        <row r="8731">
          <cell r="C8731">
            <v>33055</v>
          </cell>
          <cell r="D8731" t="str">
            <v>PEITORIL DE GRANILITE - 20X2CM</v>
          </cell>
          <cell r="E8731" t="str">
            <v>M</v>
          </cell>
          <cell r="F8731">
            <v>102.24</v>
          </cell>
          <cell r="G8731">
            <v>1</v>
          </cell>
          <cell r="I8731">
            <v>102.24</v>
          </cell>
        </row>
        <row r="8732">
          <cell r="A8732">
            <v>110458</v>
          </cell>
          <cell r="B8732" t="str">
            <v>PEITORIL DE GRANITO POLIDO - ESP=2CM</v>
          </cell>
          <cell r="H8732" t="str">
            <v>M</v>
          </cell>
          <cell r="J8732">
            <v>139.63</v>
          </cell>
        </row>
        <row r="8733">
          <cell r="C8733">
            <v>2099</v>
          </cell>
          <cell r="D8733" t="str">
            <v>SERVENTE (SGSP)</v>
          </cell>
          <cell r="E8733" t="str">
            <v>H</v>
          </cell>
          <cell r="F8733">
            <v>19.59</v>
          </cell>
          <cell r="G8733">
            <v>0.2</v>
          </cell>
          <cell r="I8733">
            <v>3.9184999999999999</v>
          </cell>
        </row>
        <row r="8734">
          <cell r="C8734">
            <v>10630</v>
          </cell>
          <cell r="D8734" t="str">
            <v>ARGAMASSA DE CIMENTO COM AREIA GROSSA 1:3</v>
          </cell>
          <cell r="E8734" t="str">
            <v>M3</v>
          </cell>
          <cell r="F8734">
            <v>634.78</v>
          </cell>
          <cell r="G8734">
            <v>1E-3</v>
          </cell>
          <cell r="I8734">
            <v>0.63470000000000004</v>
          </cell>
        </row>
        <row r="8735">
          <cell r="C8735">
            <v>77620</v>
          </cell>
          <cell r="D8735" t="str">
            <v>TAMPO PARA BANCADA ÚMIDA - GRANITO CINZA MAUÁ POLIDO - ESPESSURA 2CM</v>
          </cell>
          <cell r="E8735" t="str">
            <v>M2</v>
          </cell>
          <cell r="F8735">
            <v>540.32000000000005</v>
          </cell>
          <cell r="G8735">
            <v>0.25</v>
          </cell>
          <cell r="I8735">
            <v>135.08000000000001</v>
          </cell>
        </row>
        <row r="8736">
          <cell r="A8736">
            <v>115002</v>
          </cell>
          <cell r="B8736" t="str">
            <v>DEMOLIÇÃO DE ARGAMASSA DE CAL E AREIA OU MISTA</v>
          </cell>
          <cell r="H8736" t="str">
            <v>M2</v>
          </cell>
          <cell r="J8736">
            <v>4.4000000000000004</v>
          </cell>
        </row>
        <row r="8737">
          <cell r="C8737">
            <v>2020</v>
          </cell>
          <cell r="D8737" t="str">
            <v>PEDREIRO (SGSP)</v>
          </cell>
          <cell r="E8737" t="str">
            <v>H</v>
          </cell>
          <cell r="F8737">
            <v>24.28</v>
          </cell>
          <cell r="G8737">
            <v>0.02</v>
          </cell>
          <cell r="I8737">
            <v>0.48559999999999998</v>
          </cell>
        </row>
        <row r="8738">
          <cell r="C8738">
            <v>2099</v>
          </cell>
          <cell r="D8738" t="str">
            <v>SERVENTE (SGSP)</v>
          </cell>
          <cell r="E8738" t="str">
            <v>H</v>
          </cell>
          <cell r="F8738">
            <v>19.59</v>
          </cell>
          <cell r="G8738">
            <v>0.2</v>
          </cell>
          <cell r="I8738">
            <v>3.9184999999999999</v>
          </cell>
        </row>
        <row r="8739">
          <cell r="A8739">
            <v>115003</v>
          </cell>
          <cell r="B8739" t="str">
            <v>DEMOLIÇÃO DE ARGAMASSA DE CIMENTO E AREIA</v>
          </cell>
          <cell r="H8739" t="str">
            <v>M2</v>
          </cell>
          <cell r="J8739">
            <v>8.81</v>
          </cell>
        </row>
        <row r="8740">
          <cell r="C8740">
            <v>2020</v>
          </cell>
          <cell r="D8740" t="str">
            <v>PEDREIRO (SGSP)</v>
          </cell>
          <cell r="E8740" t="str">
            <v>H</v>
          </cell>
          <cell r="F8740">
            <v>24.28</v>
          </cell>
          <cell r="G8740">
            <v>0.04</v>
          </cell>
          <cell r="I8740">
            <v>0.97130000000000005</v>
          </cell>
        </row>
        <row r="8741">
          <cell r="C8741">
            <v>2099</v>
          </cell>
          <cell r="D8741" t="str">
            <v>SERVENTE (SGSP)</v>
          </cell>
          <cell r="E8741" t="str">
            <v>H</v>
          </cell>
          <cell r="F8741">
            <v>19.59</v>
          </cell>
          <cell r="G8741">
            <v>0.4</v>
          </cell>
          <cell r="I8741">
            <v>7.8371000000000004</v>
          </cell>
        </row>
        <row r="8742">
          <cell r="A8742">
            <v>115005</v>
          </cell>
          <cell r="B8742" t="str">
            <v>DEMOLIÇÃO DE REVESTIMENTO CERÂMICO OU SIMILAR</v>
          </cell>
          <cell r="H8742" t="str">
            <v>M2</v>
          </cell>
          <cell r="J8742">
            <v>30.83</v>
          </cell>
        </row>
        <row r="8743">
          <cell r="C8743">
            <v>2020</v>
          </cell>
          <cell r="D8743" t="str">
            <v>PEDREIRO (SGSP)</v>
          </cell>
          <cell r="E8743" t="str">
            <v>H</v>
          </cell>
          <cell r="F8743">
            <v>24.28</v>
          </cell>
          <cell r="G8743">
            <v>0.14000000000000001</v>
          </cell>
          <cell r="I8743">
            <v>3.3997999999999999</v>
          </cell>
        </row>
        <row r="8744">
          <cell r="C8744">
            <v>2099</v>
          </cell>
          <cell r="D8744" t="str">
            <v>SERVENTE (SGSP)</v>
          </cell>
          <cell r="E8744" t="str">
            <v>H</v>
          </cell>
          <cell r="F8744">
            <v>19.59</v>
          </cell>
          <cell r="G8744">
            <v>1.4</v>
          </cell>
          <cell r="I8744">
            <v>27.4299</v>
          </cell>
        </row>
        <row r="8745">
          <cell r="A8745">
            <v>115010</v>
          </cell>
          <cell r="B8745" t="str">
            <v>DEMOLIÇÃO DE LAMBRI DE TÁBUAS OU CHAPAS DE MADEIRA, EXCLUSIVE ENTARUGAMENTO</v>
          </cell>
          <cell r="H8745" t="str">
            <v>M2</v>
          </cell>
          <cell r="J8745">
            <v>27.53</v>
          </cell>
        </row>
        <row r="8746">
          <cell r="C8746">
            <v>2020</v>
          </cell>
          <cell r="D8746" t="str">
            <v>PEDREIRO (SGSP)</v>
          </cell>
          <cell r="E8746" t="str">
            <v>H</v>
          </cell>
          <cell r="F8746">
            <v>24.28</v>
          </cell>
          <cell r="G8746">
            <v>0.125</v>
          </cell>
          <cell r="I8746">
            <v>3.0354999999999999</v>
          </cell>
        </row>
        <row r="8747">
          <cell r="C8747">
            <v>2099</v>
          </cell>
          <cell r="D8747" t="str">
            <v>SERVENTE (SGSP)</v>
          </cell>
          <cell r="E8747" t="str">
            <v>H</v>
          </cell>
          <cell r="F8747">
            <v>19.59</v>
          </cell>
          <cell r="G8747">
            <v>1.25</v>
          </cell>
          <cell r="I8747">
            <v>24.491</v>
          </cell>
        </row>
        <row r="8748">
          <cell r="A8748">
            <v>115015</v>
          </cell>
          <cell r="B8748" t="str">
            <v>DEMOLIÇÃO DE LAMBRI DE TÁBUAS OU CHAPAS DE MADEIRA, INCLUSIVE ENTARUGAMENTO</v>
          </cell>
          <cell r="H8748" t="str">
            <v>M2</v>
          </cell>
          <cell r="J8748">
            <v>55.05</v>
          </cell>
        </row>
        <row r="8749">
          <cell r="C8749">
            <v>2020</v>
          </cell>
          <cell r="D8749" t="str">
            <v>PEDREIRO (SGSP)</v>
          </cell>
          <cell r="E8749" t="str">
            <v>H</v>
          </cell>
          <cell r="F8749">
            <v>24.28</v>
          </cell>
          <cell r="G8749">
            <v>0.25</v>
          </cell>
          <cell r="I8749">
            <v>6.0711000000000004</v>
          </cell>
        </row>
        <row r="8750">
          <cell r="C8750">
            <v>2099</v>
          </cell>
          <cell r="D8750" t="str">
            <v>SERVENTE (SGSP)</v>
          </cell>
          <cell r="E8750" t="str">
            <v>H</v>
          </cell>
          <cell r="F8750">
            <v>19.59</v>
          </cell>
          <cell r="G8750">
            <v>2.5</v>
          </cell>
          <cell r="I8750">
            <v>48.981999999999999</v>
          </cell>
        </row>
        <row r="8751">
          <cell r="A8751">
            <v>116005</v>
          </cell>
          <cell r="B8751" t="str">
            <v>RETIRADA DE FORRAS DE PEDRAS NATURAIS - GRANITO OU MÁRMORE</v>
          </cell>
          <cell r="H8751" t="str">
            <v>M2</v>
          </cell>
          <cell r="J8751">
            <v>30.83</v>
          </cell>
        </row>
        <row r="8752">
          <cell r="C8752">
            <v>2020</v>
          </cell>
          <cell r="D8752" t="str">
            <v>PEDREIRO (SGSP)</v>
          </cell>
          <cell r="E8752" t="str">
            <v>H</v>
          </cell>
          <cell r="F8752">
            <v>24.28</v>
          </cell>
          <cell r="G8752">
            <v>0.14000000000000001</v>
          </cell>
          <cell r="I8752">
            <v>3.3997999999999999</v>
          </cell>
        </row>
        <row r="8753">
          <cell r="C8753">
            <v>2099</v>
          </cell>
          <cell r="D8753" t="str">
            <v>SERVENTE (SGSP)</v>
          </cell>
          <cell r="E8753" t="str">
            <v>H</v>
          </cell>
          <cell r="F8753">
            <v>19.59</v>
          </cell>
          <cell r="G8753">
            <v>1.4</v>
          </cell>
          <cell r="I8753">
            <v>27.4299</v>
          </cell>
        </row>
        <row r="8754">
          <cell r="A8754">
            <v>116010</v>
          </cell>
          <cell r="B8754" t="str">
            <v>RETIRADA DE LAMBRI DE TÁBUAS OU CHAPAS DE MADEIRA, EXCLUSIVE ENTARUGAMENTO</v>
          </cell>
          <cell r="H8754" t="str">
            <v>M2</v>
          </cell>
          <cell r="J8754">
            <v>7.23</v>
          </cell>
        </row>
        <row r="8755">
          <cell r="C8755">
            <v>2013</v>
          </cell>
          <cell r="D8755" t="str">
            <v>CARPINTEIRO (SGSP)</v>
          </cell>
          <cell r="E8755" t="str">
            <v>H</v>
          </cell>
          <cell r="F8755">
            <v>24.1</v>
          </cell>
          <cell r="G8755">
            <v>0.3</v>
          </cell>
          <cell r="I8755">
            <v>7.2312000000000003</v>
          </cell>
        </row>
        <row r="8756">
          <cell r="A8756">
            <v>116015</v>
          </cell>
          <cell r="B8756" t="str">
            <v>RETIRADA DE LAMBRI DE TÁBUAS OU CHAPAS DE MADEIRA, INCLUSIVE ENTARUGAMENTO</v>
          </cell>
          <cell r="H8756" t="str">
            <v>M2</v>
          </cell>
          <cell r="J8756">
            <v>21.69</v>
          </cell>
        </row>
        <row r="8757">
          <cell r="C8757">
            <v>2013</v>
          </cell>
          <cell r="D8757" t="str">
            <v>CARPINTEIRO (SGSP)</v>
          </cell>
          <cell r="E8757" t="str">
            <v>H</v>
          </cell>
          <cell r="F8757">
            <v>24.1</v>
          </cell>
          <cell r="G8757">
            <v>0.9</v>
          </cell>
          <cell r="I8757">
            <v>21.6938</v>
          </cell>
        </row>
        <row r="8758">
          <cell r="A8758">
            <v>117005</v>
          </cell>
          <cell r="B8758" t="str">
            <v>RECOLOCAÇÃO DE FORRAS DE PEDRAS NATURAIS - GRANITO OU MÁRMORE</v>
          </cell>
          <cell r="H8758" t="str">
            <v>M2</v>
          </cell>
          <cell r="J8758">
            <v>22.11</v>
          </cell>
        </row>
        <row r="8759">
          <cell r="C8759">
            <v>2099</v>
          </cell>
          <cell r="D8759" t="str">
            <v>SERVENTE (SGSP)</v>
          </cell>
          <cell r="E8759" t="str">
            <v>H</v>
          </cell>
          <cell r="F8759">
            <v>19.59</v>
          </cell>
          <cell r="G8759">
            <v>0.25</v>
          </cell>
          <cell r="I8759">
            <v>4.8982000000000001</v>
          </cell>
        </row>
        <row r="8760">
          <cell r="C8760">
            <v>10647</v>
          </cell>
          <cell r="D8760" t="str">
            <v>ARGAMASSA MISTA COM AREIA GROSSA 1:1:4</v>
          </cell>
          <cell r="E8760" t="str">
            <v>M3</v>
          </cell>
          <cell r="F8760">
            <v>688.36</v>
          </cell>
          <cell r="G8760">
            <v>2.5000000000000001E-2</v>
          </cell>
          <cell r="I8760">
            <v>17.209</v>
          </cell>
        </row>
        <row r="8761">
          <cell r="A8761">
            <v>118001</v>
          </cell>
          <cell r="B8761" t="str">
            <v>REPAROS EM TRINCAS E RACHADURAS</v>
          </cell>
          <cell r="H8761" t="str">
            <v>M</v>
          </cell>
          <cell r="J8761">
            <v>40.22</v>
          </cell>
        </row>
        <row r="8762">
          <cell r="C8762">
            <v>2020</v>
          </cell>
          <cell r="D8762" t="str">
            <v>PEDREIRO (SGSP)</v>
          </cell>
          <cell r="E8762" t="str">
            <v>H</v>
          </cell>
          <cell r="F8762">
            <v>24.28</v>
          </cell>
          <cell r="G8762">
            <v>0.8</v>
          </cell>
          <cell r="I8762">
            <v>19.427800000000001</v>
          </cell>
        </row>
        <row r="8763">
          <cell r="C8763">
            <v>2099</v>
          </cell>
          <cell r="D8763" t="str">
            <v>SERVENTE (SGSP)</v>
          </cell>
          <cell r="E8763" t="str">
            <v>H</v>
          </cell>
          <cell r="F8763">
            <v>19.59</v>
          </cell>
          <cell r="G8763">
            <v>0.76</v>
          </cell>
          <cell r="I8763">
            <v>14.890499999999999</v>
          </cell>
        </row>
        <row r="8764">
          <cell r="C8764">
            <v>10648</v>
          </cell>
          <cell r="D8764" t="str">
            <v>ARGAMASSA MISTA COM AREIA GROSSA 1:2:8</v>
          </cell>
          <cell r="E8764" t="str">
            <v>M3</v>
          </cell>
          <cell r="F8764">
            <v>582.22</v>
          </cell>
          <cell r="G8764">
            <v>4.0000000000000001E-3</v>
          </cell>
          <cell r="I8764">
            <v>2.3288000000000002</v>
          </cell>
        </row>
        <row r="8765">
          <cell r="C8765">
            <v>11501</v>
          </cell>
          <cell r="D8765" t="str">
            <v>AÇO CA-25 - MÉDIA BITOLAS</v>
          </cell>
          <cell r="E8765" t="str">
            <v>KG</v>
          </cell>
          <cell r="F8765">
            <v>10.199999999999999</v>
          </cell>
          <cell r="G8765">
            <v>0.35</v>
          </cell>
          <cell r="I8765">
            <v>3.57</v>
          </cell>
        </row>
        <row r="8766">
          <cell r="A8766">
            <v>118005</v>
          </cell>
          <cell r="B8766" t="str">
            <v>REPAROS EM EMBOÇO - ARGAMASSA MISTA DE CIMENTO, CAL E AREIA 1:4/12</v>
          </cell>
          <cell r="H8766" t="str">
            <v>M2</v>
          </cell>
          <cell r="J8766">
            <v>53.04</v>
          </cell>
        </row>
        <row r="8767">
          <cell r="C8767">
            <v>2020</v>
          </cell>
          <cell r="D8767" t="str">
            <v>PEDREIRO (SGSP)</v>
          </cell>
          <cell r="E8767" t="str">
            <v>H</v>
          </cell>
          <cell r="F8767">
            <v>24.28</v>
          </cell>
          <cell r="G8767">
            <v>0.9</v>
          </cell>
          <cell r="I8767">
            <v>21.856200000000001</v>
          </cell>
        </row>
        <row r="8768">
          <cell r="C8768">
            <v>2099</v>
          </cell>
          <cell r="D8768" t="str">
            <v>SERVENTE (SGSP)</v>
          </cell>
          <cell r="E8768" t="str">
            <v>H</v>
          </cell>
          <cell r="F8768">
            <v>19.59</v>
          </cell>
          <cell r="G8768">
            <v>1.2</v>
          </cell>
          <cell r="I8768">
            <v>23.511299999999999</v>
          </cell>
        </row>
        <row r="8769">
          <cell r="C8769">
            <v>10501</v>
          </cell>
          <cell r="D8769" t="str">
            <v>AREIA LAVADA</v>
          </cell>
          <cell r="E8769" t="str">
            <v>M3</v>
          </cell>
          <cell r="F8769">
            <v>127.06</v>
          </cell>
          <cell r="G8769">
            <v>2.4299999999999999E-2</v>
          </cell>
          <cell r="I8769">
            <v>3.0874000000000001</v>
          </cell>
        </row>
        <row r="8770">
          <cell r="C8770">
            <v>10508</v>
          </cell>
          <cell r="D8770" t="str">
            <v>CAL HIDRATADA - CH-III</v>
          </cell>
          <cell r="E8770" t="str">
            <v>Kg</v>
          </cell>
          <cell r="F8770">
            <v>0.68</v>
          </cell>
          <cell r="G8770">
            <v>3.64</v>
          </cell>
          <cell r="I8770">
            <v>2.4752000000000001</v>
          </cell>
        </row>
        <row r="8771">
          <cell r="C8771">
            <v>10517</v>
          </cell>
          <cell r="D8771" t="str">
            <v>CIMENTO PORTLAND CPII-E/F-32</v>
          </cell>
          <cell r="E8771" t="str">
            <v>Kg</v>
          </cell>
          <cell r="F8771">
            <v>0.57999999999999996</v>
          </cell>
          <cell r="G8771">
            <v>3.64</v>
          </cell>
          <cell r="I8771">
            <v>2.1112000000000002</v>
          </cell>
        </row>
        <row r="8772">
          <cell r="A8772">
            <v>118006</v>
          </cell>
          <cell r="B8772" t="str">
            <v>REPAROS EM REBOCO - ARGAMASSA DE CAL E AREIA 1:2</v>
          </cell>
          <cell r="H8772" t="str">
            <v>M2</v>
          </cell>
          <cell r="J8772">
            <v>27.47</v>
          </cell>
        </row>
        <row r="8773">
          <cell r="C8773">
            <v>2020</v>
          </cell>
          <cell r="D8773" t="str">
            <v>PEDREIRO (SGSP)</v>
          </cell>
          <cell r="E8773" t="str">
            <v>H</v>
          </cell>
          <cell r="F8773">
            <v>24.28</v>
          </cell>
          <cell r="G8773">
            <v>0.57999999999999996</v>
          </cell>
          <cell r="I8773">
            <v>14.085100000000001</v>
          </cell>
        </row>
        <row r="8774">
          <cell r="C8774">
            <v>2099</v>
          </cell>
          <cell r="D8774" t="str">
            <v>SERVENTE (SGSP)</v>
          </cell>
          <cell r="E8774" t="str">
            <v>H</v>
          </cell>
          <cell r="F8774">
            <v>19.59</v>
          </cell>
          <cell r="G8774">
            <v>0.57999999999999996</v>
          </cell>
          <cell r="I8774">
            <v>11.363799999999999</v>
          </cell>
        </row>
        <row r="8775">
          <cell r="C8775">
            <v>10501</v>
          </cell>
          <cell r="D8775" t="str">
            <v>AREIA LAVADA</v>
          </cell>
          <cell r="E8775" t="str">
            <v>M3</v>
          </cell>
          <cell r="F8775">
            <v>127.06</v>
          </cell>
          <cell r="G8775">
            <v>6.1000000000000004E-3</v>
          </cell>
          <cell r="I8775">
            <v>0.77500000000000002</v>
          </cell>
        </row>
        <row r="8776">
          <cell r="C8776">
            <v>10508</v>
          </cell>
          <cell r="D8776" t="str">
            <v>CAL HIDRATADA - CH-III</v>
          </cell>
          <cell r="E8776" t="str">
            <v>Kg</v>
          </cell>
          <cell r="F8776">
            <v>0.68</v>
          </cell>
          <cell r="G8776">
            <v>1.825</v>
          </cell>
          <cell r="I8776">
            <v>1.2410000000000001</v>
          </cell>
        </row>
        <row r="8777">
          <cell r="A8777">
            <v>120130</v>
          </cell>
          <cell r="B8777" t="str">
            <v>FORRO FIBRA MINERAL MODELADO ÚMIDA - ACABAMENTO SUPERFÍCIE PINTURA VINÍLICA A BASE DE LÁTEX BRANCA - ESPESSURA 13MM, NRC=0,50, CAC=MÍNIMO 35</v>
          </cell>
          <cell r="H8777" t="str">
            <v>M2</v>
          </cell>
          <cell r="J8777">
            <v>98.65</v>
          </cell>
        </row>
        <row r="8778">
          <cell r="C8778">
            <v>33570</v>
          </cell>
          <cell r="D8778" t="str">
            <v>FORRO DE FIBRA MINERAL MODELADA ÚMIDA- ACABAMENTO DA SUPERF. C/TINTA VINÍLICA A BASE DE LÁTEX- ESP.13MM- COLOC.</v>
          </cell>
          <cell r="E8778" t="str">
            <v>M2</v>
          </cell>
          <cell r="F8778">
            <v>98.65</v>
          </cell>
          <cell r="G8778">
            <v>1</v>
          </cell>
          <cell r="I8778">
            <v>98.65</v>
          </cell>
        </row>
        <row r="8779">
          <cell r="A8779">
            <v>120140</v>
          </cell>
          <cell r="B8779" t="str">
            <v>FORRO DE GESSO COMUM - PLACA CONVENCIONAL (FORNECIMENTO E INSTALAÇÃO)</v>
          </cell>
          <cell r="H8779" t="str">
            <v>M2</v>
          </cell>
          <cell r="J8779">
            <v>62.35</v>
          </cell>
        </row>
        <row r="8780">
          <cell r="C8780">
            <v>33530</v>
          </cell>
          <cell r="D8780" t="str">
            <v>FORRO DE GESSO COMUM - PLACA CONVENCIONAL - ESP. 1,25CM FORNECIMENTO E INSTALAÇÃO</v>
          </cell>
          <cell r="E8780" t="str">
            <v>M2</v>
          </cell>
          <cell r="F8780">
            <v>62.35</v>
          </cell>
          <cell r="G8780">
            <v>1</v>
          </cell>
          <cell r="I8780">
            <v>62.35</v>
          </cell>
        </row>
        <row r="8781">
          <cell r="A8781">
            <v>120142</v>
          </cell>
          <cell r="B8781" t="str">
            <v>FORRO DE GESSO ACARTONADO TIPO FGA (FORNECIMENTO E INSTALAÇÃO)</v>
          </cell>
          <cell r="H8781" t="str">
            <v>M2</v>
          </cell>
          <cell r="J8781">
            <v>81.39</v>
          </cell>
        </row>
        <row r="8782">
          <cell r="C8782">
            <v>33531</v>
          </cell>
          <cell r="D8782" t="str">
            <v>FORRO DE GESSO ACARTONADO TIPO FGA - ESP. 1,25CM FORNECIMENTO E INSTALAÇÃO</v>
          </cell>
          <cell r="E8782" t="str">
            <v>M2</v>
          </cell>
          <cell r="F8782">
            <v>81.39</v>
          </cell>
          <cell r="G8782">
            <v>1</v>
          </cell>
          <cell r="I8782">
            <v>81.39</v>
          </cell>
        </row>
        <row r="8783">
          <cell r="A8783">
            <v>120143</v>
          </cell>
          <cell r="B8783" t="str">
            <v>FORRO DE GESSO ACARTONADO TIPO FGE (FORNECIMENTO E INSTALAÇÃO)</v>
          </cell>
          <cell r="H8783" t="str">
            <v>M2</v>
          </cell>
          <cell r="J8783">
            <v>83.44</v>
          </cell>
        </row>
        <row r="8784">
          <cell r="C8784">
            <v>33532</v>
          </cell>
          <cell r="D8784" t="str">
            <v>FORRO GYPSUM ESTRUTURADO TIPO FGE - ESP. 12,5MM FORNECIMENTO E INSTALAÇÃO</v>
          </cell>
          <cell r="E8784" t="str">
            <v>M2</v>
          </cell>
          <cell r="F8784">
            <v>83.44</v>
          </cell>
          <cell r="G8784">
            <v>1</v>
          </cell>
          <cell r="I8784">
            <v>83.44</v>
          </cell>
        </row>
        <row r="8785">
          <cell r="A8785">
            <v>120145</v>
          </cell>
          <cell r="B8785" t="str">
            <v>FORRO EM RÉGUA DE PVC 200MM - INCLUSIVE PERFIS DE FIXAÇÃO E ACABAMENTO</v>
          </cell>
          <cell r="H8785" t="str">
            <v>M2</v>
          </cell>
          <cell r="J8785">
            <v>80.92</v>
          </cell>
        </row>
        <row r="8786">
          <cell r="C8786">
            <v>33560</v>
          </cell>
          <cell r="D8786" t="str">
            <v>FORRO EM RÉGUA DE PVC DE 200MM - COLOCADO</v>
          </cell>
          <cell r="E8786" t="str">
            <v>M2</v>
          </cell>
          <cell r="F8786">
            <v>80.92</v>
          </cell>
          <cell r="G8786">
            <v>1</v>
          </cell>
          <cell r="I8786">
            <v>80.92</v>
          </cell>
        </row>
        <row r="8787">
          <cell r="A8787">
            <v>125001</v>
          </cell>
          <cell r="B8787" t="str">
            <v>DEMOLIÇÃO DE ESTUQUE COMUM, EXCLUSIVE ENTARUGAMENTO</v>
          </cell>
          <cell r="H8787" t="str">
            <v>M2</v>
          </cell>
          <cell r="J8787">
            <v>5.88</v>
          </cell>
        </row>
        <row r="8788">
          <cell r="C8788">
            <v>2099</v>
          </cell>
          <cell r="D8788" t="str">
            <v>SERVENTE (SGSP)</v>
          </cell>
          <cell r="E8788" t="str">
            <v>H</v>
          </cell>
          <cell r="F8788">
            <v>19.59</v>
          </cell>
          <cell r="G8788">
            <v>0.3</v>
          </cell>
          <cell r="I8788">
            <v>5.8777999999999997</v>
          </cell>
        </row>
        <row r="8789">
          <cell r="A8789">
            <v>125002</v>
          </cell>
          <cell r="B8789" t="str">
            <v>DEMOLIÇÃO DE FORRO DE TÁBUAS OU CHAPAS DE MADEIRA, EXCLUSIVE ENTARUGAMENTO</v>
          </cell>
          <cell r="H8789" t="str">
            <v>M2</v>
          </cell>
          <cell r="J8789">
            <v>7.84</v>
          </cell>
        </row>
        <row r="8790">
          <cell r="C8790">
            <v>2099</v>
          </cell>
          <cell r="D8790" t="str">
            <v>SERVENTE (SGSP)</v>
          </cell>
          <cell r="E8790" t="str">
            <v>H</v>
          </cell>
          <cell r="F8790">
            <v>19.59</v>
          </cell>
          <cell r="G8790">
            <v>0.4</v>
          </cell>
          <cell r="I8790">
            <v>7.8371000000000004</v>
          </cell>
        </row>
        <row r="8791">
          <cell r="A8791">
            <v>125005</v>
          </cell>
          <cell r="B8791" t="str">
            <v>DEMOLIÇÃO DE FORRO DE GESSO</v>
          </cell>
          <cell r="H8791" t="str">
            <v>M2</v>
          </cell>
          <cell r="J8791">
            <v>5.88</v>
          </cell>
        </row>
        <row r="8792">
          <cell r="C8792">
            <v>2099</v>
          </cell>
          <cell r="D8792" t="str">
            <v>SERVENTE (SGSP)</v>
          </cell>
          <cell r="E8792" t="str">
            <v>H</v>
          </cell>
          <cell r="F8792">
            <v>19.59</v>
          </cell>
          <cell r="G8792">
            <v>0.3</v>
          </cell>
          <cell r="I8792">
            <v>5.8777999999999997</v>
          </cell>
        </row>
        <row r="8793">
          <cell r="A8793">
            <v>125020</v>
          </cell>
          <cell r="B8793" t="str">
            <v>DEMOLIÇÃO DE ENTARUGAMENTO DE FORRO</v>
          </cell>
          <cell r="H8793" t="str">
            <v>M2</v>
          </cell>
          <cell r="J8793">
            <v>7.84</v>
          </cell>
        </row>
        <row r="8794">
          <cell r="C8794">
            <v>2099</v>
          </cell>
          <cell r="D8794" t="str">
            <v>SERVENTE (SGSP)</v>
          </cell>
          <cell r="E8794" t="str">
            <v>H</v>
          </cell>
          <cell r="F8794">
            <v>19.59</v>
          </cell>
          <cell r="G8794">
            <v>0.4</v>
          </cell>
          <cell r="I8794">
            <v>7.8371000000000004</v>
          </cell>
        </row>
        <row r="8795">
          <cell r="A8795">
            <v>126001</v>
          </cell>
          <cell r="B8795" t="str">
            <v>RETIRADA DE FORRO DE TÁBUAS OU CHAPAS EM GERAL - PREGADAS</v>
          </cell>
          <cell r="H8795" t="str">
            <v>M2</v>
          </cell>
          <cell r="J8795">
            <v>14.6</v>
          </cell>
        </row>
        <row r="8796">
          <cell r="C8796">
            <v>2013</v>
          </cell>
          <cell r="D8796" t="str">
            <v>CARPINTEIRO (SGSP)</v>
          </cell>
          <cell r="E8796" t="str">
            <v>H</v>
          </cell>
          <cell r="F8796">
            <v>24.1</v>
          </cell>
          <cell r="G8796">
            <v>0.2</v>
          </cell>
          <cell r="I8796">
            <v>4.8208000000000002</v>
          </cell>
        </row>
        <row r="8797">
          <cell r="C8797">
            <v>2014</v>
          </cell>
          <cell r="D8797" t="str">
            <v>AJUDANTE DE CARPINTEIRO (SGSP)</v>
          </cell>
          <cell r="E8797" t="str">
            <v>H</v>
          </cell>
          <cell r="F8797">
            <v>19.559999999999999</v>
          </cell>
          <cell r="G8797">
            <v>0.5</v>
          </cell>
          <cell r="I8797">
            <v>9.7835000000000001</v>
          </cell>
        </row>
        <row r="8798">
          <cell r="A8798">
            <v>126002</v>
          </cell>
          <cell r="B8798" t="str">
            <v>RETIRADA DE FORRO DE CHAPAS EM GERAL - APOIADAS</v>
          </cell>
          <cell r="H8798" t="str">
            <v>M2</v>
          </cell>
          <cell r="J8798">
            <v>6.32</v>
          </cell>
        </row>
        <row r="8799">
          <cell r="C8799">
            <v>2013</v>
          </cell>
          <cell r="D8799" t="str">
            <v>CARPINTEIRO (SGSP)</v>
          </cell>
          <cell r="E8799" t="str">
            <v>H</v>
          </cell>
          <cell r="F8799">
            <v>24.1</v>
          </cell>
          <cell r="G8799">
            <v>0.1</v>
          </cell>
          <cell r="I8799">
            <v>2.4104000000000001</v>
          </cell>
        </row>
        <row r="8800">
          <cell r="C8800">
            <v>2014</v>
          </cell>
          <cell r="D8800" t="str">
            <v>AJUDANTE DE CARPINTEIRO (SGSP)</v>
          </cell>
          <cell r="E8800" t="str">
            <v>H</v>
          </cell>
          <cell r="F8800">
            <v>19.559999999999999</v>
          </cell>
          <cell r="G8800">
            <v>0.2</v>
          </cell>
          <cell r="I8800">
            <v>3.9134000000000002</v>
          </cell>
        </row>
        <row r="8801">
          <cell r="A8801">
            <v>126020</v>
          </cell>
          <cell r="B8801" t="str">
            <v>RETIRADA DE ENTARUGAMENTO DE FORRO</v>
          </cell>
          <cell r="H8801" t="str">
            <v>M2</v>
          </cell>
          <cell r="J8801">
            <v>17.47</v>
          </cell>
        </row>
        <row r="8802">
          <cell r="C8802">
            <v>2013</v>
          </cell>
          <cell r="D8802" t="str">
            <v>CARPINTEIRO (SGSP)</v>
          </cell>
          <cell r="E8802" t="str">
            <v>H</v>
          </cell>
          <cell r="F8802">
            <v>24.1</v>
          </cell>
          <cell r="G8802">
            <v>0.4</v>
          </cell>
          <cell r="I8802">
            <v>9.6417000000000002</v>
          </cell>
        </row>
        <row r="8803">
          <cell r="C8803">
            <v>2014</v>
          </cell>
          <cell r="D8803" t="str">
            <v>AJUDANTE DE CARPINTEIRO (SGSP)</v>
          </cell>
          <cell r="E8803" t="str">
            <v>H</v>
          </cell>
          <cell r="F8803">
            <v>19.559999999999999</v>
          </cell>
          <cell r="G8803">
            <v>0.4</v>
          </cell>
          <cell r="I8803">
            <v>7.8268000000000004</v>
          </cell>
        </row>
        <row r="8804">
          <cell r="A8804">
            <v>126030</v>
          </cell>
          <cell r="B8804" t="str">
            <v>RETIRADA DE FORRO EM RÉGUAS DE PVC, INCLUSIVE PERFIS</v>
          </cell>
          <cell r="H8804" t="str">
            <v>M2</v>
          </cell>
          <cell r="J8804">
            <v>8.73</v>
          </cell>
        </row>
        <row r="8805">
          <cell r="C8805">
            <v>2013</v>
          </cell>
          <cell r="D8805" t="str">
            <v>CARPINTEIRO (SGSP)</v>
          </cell>
          <cell r="E8805" t="str">
            <v>H</v>
          </cell>
          <cell r="F8805">
            <v>24.1</v>
          </cell>
          <cell r="G8805">
            <v>0.2</v>
          </cell>
          <cell r="I8805">
            <v>4.8208000000000002</v>
          </cell>
        </row>
        <row r="8806">
          <cell r="C8806">
            <v>2014</v>
          </cell>
          <cell r="D8806" t="str">
            <v>AJUDANTE DE CARPINTEIRO (SGSP)</v>
          </cell>
          <cell r="E8806" t="str">
            <v>H</v>
          </cell>
          <cell r="F8806">
            <v>19.559999999999999</v>
          </cell>
          <cell r="G8806">
            <v>0.2</v>
          </cell>
          <cell r="I8806">
            <v>3.9134000000000002</v>
          </cell>
        </row>
        <row r="8807">
          <cell r="A8807">
            <v>127030</v>
          </cell>
          <cell r="B8807" t="str">
            <v>RECOLOCAÇÃO DE FORROS EM RÉGUA DE PVC, INCLUSIVE PERFIS</v>
          </cell>
          <cell r="H8807" t="str">
            <v>M2</v>
          </cell>
          <cell r="J8807">
            <v>13.1</v>
          </cell>
        </row>
        <row r="8808">
          <cell r="C8808">
            <v>2013</v>
          </cell>
          <cell r="D8808" t="str">
            <v>CARPINTEIRO (SGSP)</v>
          </cell>
          <cell r="E8808" t="str">
            <v>H</v>
          </cell>
          <cell r="F8808">
            <v>24.1</v>
          </cell>
          <cell r="G8808">
            <v>0.3</v>
          </cell>
          <cell r="I8808">
            <v>7.2312000000000003</v>
          </cell>
        </row>
        <row r="8809">
          <cell r="C8809">
            <v>2014</v>
          </cell>
          <cell r="D8809" t="str">
            <v>AJUDANTE DE CARPINTEIRO (SGSP)</v>
          </cell>
          <cell r="E8809" t="str">
            <v>H</v>
          </cell>
          <cell r="F8809">
            <v>19.559999999999999</v>
          </cell>
          <cell r="G8809">
            <v>0.3</v>
          </cell>
          <cell r="I8809">
            <v>5.8700999999999999</v>
          </cell>
        </row>
        <row r="8810">
          <cell r="A8810">
            <v>127031</v>
          </cell>
          <cell r="B8810" t="str">
            <v>RECOLOCAÇÃO DE FORROS, APOIADOS OU ENCAIXADOS</v>
          </cell>
          <cell r="H8810" t="str">
            <v>M2</v>
          </cell>
          <cell r="J8810">
            <v>6.55</v>
          </cell>
        </row>
        <row r="8811">
          <cell r="C8811">
            <v>2013</v>
          </cell>
          <cell r="D8811" t="str">
            <v>CARPINTEIRO (SGSP)</v>
          </cell>
          <cell r="E8811" t="str">
            <v>H</v>
          </cell>
          <cell r="F8811">
            <v>24.1</v>
          </cell>
          <cell r="G8811">
            <v>0.15</v>
          </cell>
          <cell r="I8811">
            <v>3.6156000000000001</v>
          </cell>
        </row>
        <row r="8812">
          <cell r="C8812">
            <v>2014</v>
          </cell>
          <cell r="D8812" t="str">
            <v>AJUDANTE DE CARPINTEIRO (SGSP)</v>
          </cell>
          <cell r="E8812" t="str">
            <v>H</v>
          </cell>
          <cell r="F8812">
            <v>19.559999999999999</v>
          </cell>
          <cell r="G8812">
            <v>0.15</v>
          </cell>
          <cell r="I8812">
            <v>2.9350000000000001</v>
          </cell>
        </row>
        <row r="8813">
          <cell r="A8813">
            <v>130101</v>
          </cell>
          <cell r="B8813" t="str">
            <v>ENCHIMENTO COM TIJOLOS CERÂMICOS FURADOS</v>
          </cell>
          <cell r="H8813" t="str">
            <v>M3</v>
          </cell>
          <cell r="J8813">
            <v>215.52</v>
          </cell>
        </row>
        <row r="8814">
          <cell r="C8814">
            <v>2099</v>
          </cell>
          <cell r="D8814" t="str">
            <v>SERVENTE (SGSP)</v>
          </cell>
          <cell r="E8814" t="str">
            <v>H</v>
          </cell>
          <cell r="F8814">
            <v>19.59</v>
          </cell>
          <cell r="G8814">
            <v>11</v>
          </cell>
          <cell r="I8814">
            <v>215.52080000000001</v>
          </cell>
        </row>
        <row r="8815">
          <cell r="A8815">
            <v>130102</v>
          </cell>
          <cell r="B8815" t="str">
            <v>ENCHIMENTO COM ARGILA EXPANDIDA</v>
          </cell>
          <cell r="H8815" t="str">
            <v>M3</v>
          </cell>
          <cell r="J8815">
            <v>440.41</v>
          </cell>
        </row>
        <row r="8816">
          <cell r="C8816">
            <v>2099</v>
          </cell>
          <cell r="D8816" t="str">
            <v>SERVENTE (SGSP)</v>
          </cell>
          <cell r="E8816" t="str">
            <v>H</v>
          </cell>
          <cell r="F8816">
            <v>19.59</v>
          </cell>
          <cell r="G8816">
            <v>2.8</v>
          </cell>
          <cell r="I8816">
            <v>54.8598</v>
          </cell>
        </row>
        <row r="8817">
          <cell r="C8817">
            <v>10505</v>
          </cell>
          <cell r="D8817" t="str">
            <v>ARGILA EXPANDIDA (A GRANEL)</v>
          </cell>
          <cell r="E8817" t="str">
            <v>M3</v>
          </cell>
          <cell r="F8817">
            <v>385.55</v>
          </cell>
          <cell r="G8817">
            <v>1</v>
          </cell>
          <cell r="I8817">
            <v>385.55</v>
          </cell>
        </row>
        <row r="8818">
          <cell r="A8818">
            <v>130110</v>
          </cell>
          <cell r="B8818" t="str">
            <v>LASTRO DE BRITA</v>
          </cell>
          <cell r="H8818" t="str">
            <v>M3</v>
          </cell>
          <cell r="J8818">
            <v>164.36</v>
          </cell>
        </row>
        <row r="8819">
          <cell r="C8819">
            <v>2099</v>
          </cell>
          <cell r="D8819" t="str">
            <v>SERVENTE (SGSP)</v>
          </cell>
          <cell r="E8819" t="str">
            <v>H</v>
          </cell>
          <cell r="F8819">
            <v>19.59</v>
          </cell>
          <cell r="G8819">
            <v>2.5</v>
          </cell>
          <cell r="I8819">
            <v>48.981999999999999</v>
          </cell>
        </row>
        <row r="8820">
          <cell r="C8820">
            <v>10543</v>
          </cell>
          <cell r="D8820" t="str">
            <v>PEDRA BRITADA NÚMERO 2</v>
          </cell>
          <cell r="E8820" t="str">
            <v>M3</v>
          </cell>
          <cell r="F8820">
            <v>96.15</v>
          </cell>
          <cell r="G8820">
            <v>1.2</v>
          </cell>
          <cell r="I8820">
            <v>115.38</v>
          </cell>
        </row>
        <row r="8821">
          <cell r="A8821">
            <v>130111</v>
          </cell>
          <cell r="B8821" t="str">
            <v>LASTRO DE AGREGADO RECICLADO</v>
          </cell>
          <cell r="H8821" t="str">
            <v>M3</v>
          </cell>
          <cell r="J8821">
            <v>126.3</v>
          </cell>
        </row>
        <row r="8822">
          <cell r="C8822">
            <v>2099</v>
          </cell>
          <cell r="D8822" t="str">
            <v>SERVENTE (SGSP)</v>
          </cell>
          <cell r="E8822" t="str">
            <v>H</v>
          </cell>
          <cell r="F8822">
            <v>19.59</v>
          </cell>
          <cell r="G8822">
            <v>3</v>
          </cell>
          <cell r="I8822">
            <v>58.778399999999998</v>
          </cell>
        </row>
        <row r="8823">
          <cell r="C8823">
            <v>10502</v>
          </cell>
          <cell r="D8823" t="str">
            <v>AGREGADO RECICLADO (DIVERSAS GLANULOMETRIAS)</v>
          </cell>
          <cell r="E8823" t="str">
            <v>M3</v>
          </cell>
          <cell r="F8823">
            <v>56.27</v>
          </cell>
          <cell r="G8823">
            <v>1.2</v>
          </cell>
          <cell r="I8823">
            <v>67.524000000000001</v>
          </cell>
        </row>
        <row r="8824">
          <cell r="A8824">
            <v>130114</v>
          </cell>
          <cell r="B8824" t="str">
            <v>LASTRO DE CONCRETO - 150KG CIM/M3</v>
          </cell>
          <cell r="H8824" t="str">
            <v>M3</v>
          </cell>
          <cell r="J8824">
            <v>415.42</v>
          </cell>
        </row>
        <row r="8825">
          <cell r="C8825">
            <v>2020</v>
          </cell>
          <cell r="D8825" t="str">
            <v>PEDREIRO (SGSP)</v>
          </cell>
          <cell r="E8825" t="str">
            <v>H</v>
          </cell>
          <cell r="F8825">
            <v>24.28</v>
          </cell>
          <cell r="G8825">
            <v>2</v>
          </cell>
          <cell r="I8825">
            <v>48.569499999999998</v>
          </cell>
        </row>
        <row r="8826">
          <cell r="C8826">
            <v>2099</v>
          </cell>
          <cell r="D8826" t="str">
            <v>SERVENTE (SGSP)</v>
          </cell>
          <cell r="E8826" t="str">
            <v>H</v>
          </cell>
          <cell r="F8826">
            <v>19.59</v>
          </cell>
          <cell r="G8826">
            <v>6</v>
          </cell>
          <cell r="I8826">
            <v>117.5568</v>
          </cell>
        </row>
        <row r="8827">
          <cell r="C8827">
            <v>10601</v>
          </cell>
          <cell r="D8827" t="str">
            <v>CONCRETO FCK=5MPA C/ BRITA 2</v>
          </cell>
          <cell r="E8827" t="str">
            <v>M3</v>
          </cell>
          <cell r="F8827">
            <v>237.42</v>
          </cell>
          <cell r="G8827">
            <v>1.05</v>
          </cell>
          <cell r="I8827">
            <v>249.29220000000001</v>
          </cell>
        </row>
        <row r="8828">
          <cell r="A8828">
            <v>130115</v>
          </cell>
          <cell r="B8828" t="str">
            <v>LASTRO DE CONCRETO - 200KG CIM/M3</v>
          </cell>
          <cell r="H8828" t="str">
            <v>M3</v>
          </cell>
          <cell r="J8828">
            <v>447.74</v>
          </cell>
        </row>
        <row r="8829">
          <cell r="C8829">
            <v>2020</v>
          </cell>
          <cell r="D8829" t="str">
            <v>PEDREIRO (SGSP)</v>
          </cell>
          <cell r="E8829" t="str">
            <v>H</v>
          </cell>
          <cell r="F8829">
            <v>24.28</v>
          </cell>
          <cell r="G8829">
            <v>2</v>
          </cell>
          <cell r="I8829">
            <v>48.569499999999998</v>
          </cell>
        </row>
        <row r="8830">
          <cell r="C8830">
            <v>2099</v>
          </cell>
          <cell r="D8830" t="str">
            <v>SERVENTE (SGSP)</v>
          </cell>
          <cell r="E8830" t="str">
            <v>H</v>
          </cell>
          <cell r="F8830">
            <v>19.59</v>
          </cell>
          <cell r="G8830">
            <v>6</v>
          </cell>
          <cell r="I8830">
            <v>117.5568</v>
          </cell>
        </row>
        <row r="8831">
          <cell r="C8831">
            <v>10604</v>
          </cell>
          <cell r="D8831" t="str">
            <v>CONCRETO FCK=10MPA C/ BRITA 2</v>
          </cell>
          <cell r="E8831" t="str">
            <v>M3</v>
          </cell>
          <cell r="F8831">
            <v>268.2</v>
          </cell>
          <cell r="G8831">
            <v>1.05</v>
          </cell>
          <cell r="I8831">
            <v>281.61349999999999</v>
          </cell>
        </row>
        <row r="8832">
          <cell r="A8832">
            <v>130117</v>
          </cell>
          <cell r="B8832" t="str">
            <v>LASTRO DE CONCRETO, COM HIDROFUGO - 150KG CIM/M3</v>
          </cell>
          <cell r="H8832" t="str">
            <v>M3</v>
          </cell>
          <cell r="J8832">
            <v>746.35</v>
          </cell>
        </row>
        <row r="8833">
          <cell r="C8833">
            <v>2020</v>
          </cell>
          <cell r="D8833" t="str">
            <v>PEDREIRO (SGSP)</v>
          </cell>
          <cell r="E8833" t="str">
            <v>H</v>
          </cell>
          <cell r="F8833">
            <v>24.28</v>
          </cell>
          <cell r="G8833">
            <v>2</v>
          </cell>
          <cell r="I8833">
            <v>48.569499999999998</v>
          </cell>
        </row>
        <row r="8834">
          <cell r="C8834">
            <v>2099</v>
          </cell>
          <cell r="D8834" t="str">
            <v>SERVENTE (SGSP)</v>
          </cell>
          <cell r="E8834" t="str">
            <v>H</v>
          </cell>
          <cell r="F8834">
            <v>19.59</v>
          </cell>
          <cell r="G8834">
            <v>6</v>
          </cell>
          <cell r="I8834">
            <v>117.5568</v>
          </cell>
        </row>
        <row r="8835">
          <cell r="C8835">
            <v>10601</v>
          </cell>
          <cell r="D8835" t="str">
            <v>CONCRETO FCK=5MPA C/ BRITA 2</v>
          </cell>
          <cell r="E8835" t="str">
            <v>M3</v>
          </cell>
          <cell r="F8835">
            <v>237.42</v>
          </cell>
          <cell r="G8835">
            <v>1.05</v>
          </cell>
          <cell r="I8835">
            <v>249.29220000000001</v>
          </cell>
        </row>
        <row r="8836">
          <cell r="C8836">
            <v>14022</v>
          </cell>
          <cell r="D8836" t="str">
            <v>PRIMER HIDROFUGANTE A BASE DE SILANO SILOXANO P/ SUPERFÍCIES DE CONCRETO, ALVENARIA, ETC.</v>
          </cell>
          <cell r="E8836" t="str">
            <v>Kg</v>
          </cell>
          <cell r="F8836">
            <v>73.540000000000006</v>
          </cell>
          <cell r="G8836">
            <v>4.5</v>
          </cell>
          <cell r="I8836">
            <v>330.93</v>
          </cell>
        </row>
        <row r="8837">
          <cell r="A8837">
            <v>130118</v>
          </cell>
          <cell r="B8837" t="str">
            <v>LASTRO DE CONCRETO, COM HIDROFUGO - 200KG CIM/M3</v>
          </cell>
          <cell r="H8837" t="str">
            <v>M3</v>
          </cell>
          <cell r="J8837">
            <v>888.98</v>
          </cell>
        </row>
        <row r="8838">
          <cell r="C8838">
            <v>2020</v>
          </cell>
          <cell r="D8838" t="str">
            <v>PEDREIRO (SGSP)</v>
          </cell>
          <cell r="E8838" t="str">
            <v>H</v>
          </cell>
          <cell r="F8838">
            <v>24.28</v>
          </cell>
          <cell r="G8838">
            <v>2</v>
          </cell>
          <cell r="I8838">
            <v>48.569499999999998</v>
          </cell>
        </row>
        <row r="8839">
          <cell r="C8839">
            <v>2099</v>
          </cell>
          <cell r="D8839" t="str">
            <v>SERVENTE (SGSP)</v>
          </cell>
          <cell r="E8839" t="str">
            <v>H</v>
          </cell>
          <cell r="F8839">
            <v>19.59</v>
          </cell>
          <cell r="G8839">
            <v>6</v>
          </cell>
          <cell r="I8839">
            <v>117.5568</v>
          </cell>
        </row>
        <row r="8840">
          <cell r="C8840">
            <v>10604</v>
          </cell>
          <cell r="D8840" t="str">
            <v>CONCRETO FCK=10MPA C/ BRITA 2</v>
          </cell>
          <cell r="E8840" t="str">
            <v>M3</v>
          </cell>
          <cell r="F8840">
            <v>268.2</v>
          </cell>
          <cell r="G8840">
            <v>1.05</v>
          </cell>
          <cell r="I8840">
            <v>281.61349999999999</v>
          </cell>
        </row>
        <row r="8841">
          <cell r="C8841">
            <v>14022</v>
          </cell>
          <cell r="D8841" t="str">
            <v>PRIMER HIDROFUGANTE A BASE DE SILANO SILOXANO P/ SUPERFÍCIES DE CONCRETO, ALVENARIA, ETC.</v>
          </cell>
          <cell r="E8841" t="str">
            <v>Kg</v>
          </cell>
          <cell r="F8841">
            <v>73.540000000000006</v>
          </cell>
          <cell r="G8841">
            <v>6</v>
          </cell>
          <cell r="I8841">
            <v>441.24</v>
          </cell>
        </row>
        <row r="8842">
          <cell r="A8842">
            <v>130119</v>
          </cell>
          <cell r="B8842" t="str">
            <v>LASTRO DE CONCRETO COM AGREGADO RECICLADO - 150KG CIM/M3</v>
          </cell>
          <cell r="H8842" t="str">
            <v>M3</v>
          </cell>
          <cell r="J8842">
            <v>376.89</v>
          </cell>
        </row>
        <row r="8843">
          <cell r="C8843">
            <v>2020</v>
          </cell>
          <cell r="D8843" t="str">
            <v>PEDREIRO (SGSP)</v>
          </cell>
          <cell r="E8843" t="str">
            <v>H</v>
          </cell>
          <cell r="F8843">
            <v>24.28</v>
          </cell>
          <cell r="G8843">
            <v>2</v>
          </cell>
          <cell r="I8843">
            <v>48.569499999999998</v>
          </cell>
        </row>
        <row r="8844">
          <cell r="C8844">
            <v>2099</v>
          </cell>
          <cell r="D8844" t="str">
            <v>SERVENTE (SGSP)</v>
          </cell>
          <cell r="E8844" t="str">
            <v>H</v>
          </cell>
          <cell r="F8844">
            <v>19.59</v>
          </cell>
          <cell r="G8844">
            <v>6</v>
          </cell>
          <cell r="I8844">
            <v>117.5568</v>
          </cell>
        </row>
        <row r="8845">
          <cell r="C8845">
            <v>10600</v>
          </cell>
          <cell r="D8845" t="str">
            <v>CONCRETO FCK=5MPA C/ AGREGADO RECICLADO</v>
          </cell>
          <cell r="E8845" t="str">
            <v>M3</v>
          </cell>
          <cell r="F8845">
            <v>200.73</v>
          </cell>
          <cell r="G8845">
            <v>1.05</v>
          </cell>
          <cell r="I8845">
            <v>210.7681</v>
          </cell>
        </row>
        <row r="8846">
          <cell r="A8846">
            <v>130120</v>
          </cell>
          <cell r="B8846" t="str">
            <v>LASTRO DE CONCRETO COM AGREGADO RECICLADO - 200KG CIM/M3</v>
          </cell>
          <cell r="H8846" t="str">
            <v>M3</v>
          </cell>
          <cell r="J8846">
            <v>412.15</v>
          </cell>
        </row>
        <row r="8847">
          <cell r="C8847">
            <v>2020</v>
          </cell>
          <cell r="D8847" t="str">
            <v>PEDREIRO (SGSP)</v>
          </cell>
          <cell r="E8847" t="str">
            <v>H</v>
          </cell>
          <cell r="F8847">
            <v>24.28</v>
          </cell>
          <cell r="G8847">
            <v>2</v>
          </cell>
          <cell r="I8847">
            <v>48.569499999999998</v>
          </cell>
        </row>
        <row r="8848">
          <cell r="C8848">
            <v>2099</v>
          </cell>
          <cell r="D8848" t="str">
            <v>SERVENTE (SGSP)</v>
          </cell>
          <cell r="E8848" t="str">
            <v>H</v>
          </cell>
          <cell r="F8848">
            <v>19.59</v>
          </cell>
          <cell r="G8848">
            <v>6</v>
          </cell>
          <cell r="I8848">
            <v>117.5568</v>
          </cell>
        </row>
        <row r="8849">
          <cell r="C8849">
            <v>10603</v>
          </cell>
          <cell r="D8849" t="str">
            <v>CONCRETO FCK=10MPA C/ AGREGADO RECICLADO</v>
          </cell>
          <cell r="E8849" t="str">
            <v>M3</v>
          </cell>
          <cell r="F8849">
            <v>234.31</v>
          </cell>
          <cell r="G8849">
            <v>1.05</v>
          </cell>
          <cell r="I8849">
            <v>246.0206</v>
          </cell>
        </row>
        <row r="8850">
          <cell r="A8850">
            <v>130201</v>
          </cell>
          <cell r="B8850" t="str">
            <v>CIMENTADO COMUM, DESEMPENADO - ESPESSURA 20MM</v>
          </cell>
          <cell r="H8850" t="str">
            <v>M2</v>
          </cell>
          <cell r="J8850">
            <v>51.23</v>
          </cell>
        </row>
        <row r="8851">
          <cell r="C8851">
            <v>2020</v>
          </cell>
          <cell r="D8851" t="str">
            <v>PEDREIRO (SGSP)</v>
          </cell>
          <cell r="E8851" t="str">
            <v>H</v>
          </cell>
          <cell r="F8851">
            <v>24.28</v>
          </cell>
          <cell r="G8851">
            <v>0.97</v>
          </cell>
          <cell r="I8851">
            <v>23.5562</v>
          </cell>
        </row>
        <row r="8852">
          <cell r="C8852">
            <v>2099</v>
          </cell>
          <cell r="D8852" t="str">
            <v>SERVENTE (SGSP)</v>
          </cell>
          <cell r="E8852" t="str">
            <v>H</v>
          </cell>
          <cell r="F8852">
            <v>19.59</v>
          </cell>
          <cell r="G8852">
            <v>0.7</v>
          </cell>
          <cell r="I8852">
            <v>13.7149</v>
          </cell>
        </row>
        <row r="8853">
          <cell r="C8853">
            <v>10630</v>
          </cell>
          <cell r="D8853" t="str">
            <v>ARGAMASSA DE CIMENTO COM AREIA GROSSA 1:3</v>
          </cell>
          <cell r="E8853" t="str">
            <v>M3</v>
          </cell>
          <cell r="F8853">
            <v>634.78</v>
          </cell>
          <cell r="G8853">
            <v>0.02</v>
          </cell>
          <cell r="I8853">
            <v>12.695600000000001</v>
          </cell>
        </row>
        <row r="8854">
          <cell r="C8854">
            <v>35515</v>
          </cell>
          <cell r="D8854" t="str">
            <v>JUNTA PLÁSTICA PARA PISO DE GRANILITE - (20X3)MM</v>
          </cell>
          <cell r="E8854" t="str">
            <v>M</v>
          </cell>
          <cell r="F8854">
            <v>1.58</v>
          </cell>
          <cell r="G8854">
            <v>0.8</v>
          </cell>
          <cell r="I8854">
            <v>1.264</v>
          </cell>
        </row>
        <row r="8855">
          <cell r="A8855">
            <v>130202</v>
          </cell>
          <cell r="B8855" t="str">
            <v>CIMENTADO COMUM, DESEMPENADO E ALISADO - ESPESSURA 20MM</v>
          </cell>
          <cell r="H8855" t="str">
            <v>M2</v>
          </cell>
          <cell r="J8855">
            <v>53.66</v>
          </cell>
        </row>
        <row r="8856">
          <cell r="C8856">
            <v>2020</v>
          </cell>
          <cell r="D8856" t="str">
            <v>PEDREIRO (SGSP)</v>
          </cell>
          <cell r="E8856" t="str">
            <v>H</v>
          </cell>
          <cell r="F8856">
            <v>24.28</v>
          </cell>
          <cell r="G8856">
            <v>1.07</v>
          </cell>
          <cell r="I8856">
            <v>25.9846</v>
          </cell>
        </row>
        <row r="8857">
          <cell r="C8857">
            <v>2099</v>
          </cell>
          <cell r="D8857" t="str">
            <v>SERVENTE (SGSP)</v>
          </cell>
          <cell r="E8857" t="str">
            <v>H</v>
          </cell>
          <cell r="F8857">
            <v>19.59</v>
          </cell>
          <cell r="G8857">
            <v>0.7</v>
          </cell>
          <cell r="I8857">
            <v>13.7149</v>
          </cell>
        </row>
        <row r="8858">
          <cell r="C8858">
            <v>10630</v>
          </cell>
          <cell r="D8858" t="str">
            <v>ARGAMASSA DE CIMENTO COM AREIA GROSSA 1:3</v>
          </cell>
          <cell r="E8858" t="str">
            <v>M3</v>
          </cell>
          <cell r="F8858">
            <v>634.78</v>
          </cell>
          <cell r="G8858">
            <v>0.02</v>
          </cell>
          <cell r="I8858">
            <v>12.695600000000001</v>
          </cell>
        </row>
        <row r="8859">
          <cell r="C8859">
            <v>35515</v>
          </cell>
          <cell r="D8859" t="str">
            <v>JUNTA PLÁSTICA PARA PISO DE GRANILITE - (20X3)MM</v>
          </cell>
          <cell r="E8859" t="str">
            <v>M</v>
          </cell>
          <cell r="F8859">
            <v>1.58</v>
          </cell>
          <cell r="G8859">
            <v>0.8</v>
          </cell>
          <cell r="I8859">
            <v>1.264</v>
          </cell>
        </row>
        <row r="8860">
          <cell r="A8860">
            <v>130203</v>
          </cell>
          <cell r="B8860" t="str">
            <v>CIMENTADO COM CORANTE, DESEMPENADO E ALISADO - ESPESSURA 20MM</v>
          </cell>
          <cell r="H8860" t="str">
            <v>M2</v>
          </cell>
          <cell r="J8860">
            <v>58.5</v>
          </cell>
        </row>
        <row r="8861">
          <cell r="C8861">
            <v>2020</v>
          </cell>
          <cell r="D8861" t="str">
            <v>PEDREIRO (SGSP)</v>
          </cell>
          <cell r="E8861" t="str">
            <v>H</v>
          </cell>
          <cell r="F8861">
            <v>24.28</v>
          </cell>
          <cell r="G8861">
            <v>1.07</v>
          </cell>
          <cell r="I8861">
            <v>25.9846</v>
          </cell>
        </row>
        <row r="8862">
          <cell r="C8862">
            <v>2099</v>
          </cell>
          <cell r="D8862" t="str">
            <v>SERVENTE (SGSP)</v>
          </cell>
          <cell r="E8862" t="str">
            <v>H</v>
          </cell>
          <cell r="F8862">
            <v>19.59</v>
          </cell>
          <cell r="G8862">
            <v>0.7</v>
          </cell>
          <cell r="I8862">
            <v>13.7149</v>
          </cell>
        </row>
        <row r="8863">
          <cell r="C8863">
            <v>10630</v>
          </cell>
          <cell r="D8863" t="str">
            <v>ARGAMASSA DE CIMENTO COM AREIA GROSSA 1:3</v>
          </cell>
          <cell r="E8863" t="str">
            <v>M3</v>
          </cell>
          <cell r="F8863">
            <v>634.78</v>
          </cell>
          <cell r="G8863">
            <v>0.02</v>
          </cell>
          <cell r="I8863">
            <v>12.695600000000001</v>
          </cell>
        </row>
        <row r="8864">
          <cell r="C8864">
            <v>35515</v>
          </cell>
          <cell r="D8864" t="str">
            <v>JUNTA PLÁSTICA PARA PISO DE GRANILITE - (20X3)MM</v>
          </cell>
          <cell r="E8864" t="str">
            <v>M</v>
          </cell>
          <cell r="F8864">
            <v>1.58</v>
          </cell>
          <cell r="G8864">
            <v>0.8</v>
          </cell>
          <cell r="I8864">
            <v>1.264</v>
          </cell>
        </row>
        <row r="8865">
          <cell r="C8865">
            <v>37570</v>
          </cell>
          <cell r="D8865" t="str">
            <v>PIGMENTO PARA CIMENTADO LISO (PÓ XADREZ)</v>
          </cell>
          <cell r="E8865" t="str">
            <v>Kg</v>
          </cell>
          <cell r="F8865">
            <v>48.43</v>
          </cell>
          <cell r="G8865">
            <v>0.1</v>
          </cell>
          <cell r="I8865">
            <v>4.843</v>
          </cell>
        </row>
        <row r="8866">
          <cell r="A8866">
            <v>130204</v>
          </cell>
          <cell r="B8866" t="str">
            <v>ACABAMENTO DE PISO DE CONCRETO TIPO BAMBOLÊ</v>
          </cell>
          <cell r="H8866" t="str">
            <v>M2</v>
          </cell>
          <cell r="J8866">
            <v>5.73</v>
          </cell>
        </row>
        <row r="8867">
          <cell r="C8867">
            <v>2099</v>
          </cell>
          <cell r="D8867" t="str">
            <v>SERVENTE (SGSP)</v>
          </cell>
          <cell r="E8867" t="str">
            <v>H</v>
          </cell>
          <cell r="F8867">
            <v>19.59</v>
          </cell>
          <cell r="G8867">
            <v>0.1</v>
          </cell>
          <cell r="I8867">
            <v>1.9592000000000001</v>
          </cell>
        </row>
        <row r="8868">
          <cell r="C8868">
            <v>2224</v>
          </cell>
          <cell r="D8868" t="str">
            <v>PEDREIRO DE ACABAMENTO (SGSP)</v>
          </cell>
          <cell r="E8868" t="str">
            <v>H</v>
          </cell>
          <cell r="F8868">
            <v>31.76</v>
          </cell>
          <cell r="G8868">
            <v>0.1</v>
          </cell>
          <cell r="I8868">
            <v>3.1760000000000002</v>
          </cell>
        </row>
        <row r="8869">
          <cell r="C8869">
            <v>94297</v>
          </cell>
          <cell r="D8869" t="str">
            <v>ACABADORA DE SUPERFÍCIE 36" (SEM OPERADOR)</v>
          </cell>
          <cell r="E8869" t="str">
            <v>H</v>
          </cell>
          <cell r="F8869">
            <v>5.98</v>
          </cell>
          <cell r="G8869">
            <v>0.1</v>
          </cell>
          <cell r="I8869">
            <v>0.59789999999999999</v>
          </cell>
        </row>
        <row r="8870">
          <cell r="A8870">
            <v>130205</v>
          </cell>
          <cell r="B8870" t="str">
            <v>GRANILITE - ESPESSURA 8MM</v>
          </cell>
          <cell r="H8870" t="str">
            <v>M2</v>
          </cell>
          <cell r="J8870">
            <v>125.24</v>
          </cell>
        </row>
        <row r="8871">
          <cell r="C8871">
            <v>2020</v>
          </cell>
          <cell r="D8871" t="str">
            <v>PEDREIRO (SGSP)</v>
          </cell>
          <cell r="E8871" t="str">
            <v>H</v>
          </cell>
          <cell r="F8871">
            <v>24.28</v>
          </cell>
          <cell r="G8871">
            <v>0.6</v>
          </cell>
          <cell r="I8871">
            <v>14.5708</v>
          </cell>
        </row>
        <row r="8872">
          <cell r="C8872">
            <v>2099</v>
          </cell>
          <cell r="D8872" t="str">
            <v>SERVENTE (SGSP)</v>
          </cell>
          <cell r="E8872" t="str">
            <v>H</v>
          </cell>
          <cell r="F8872">
            <v>19.59</v>
          </cell>
          <cell r="G8872">
            <v>0.3</v>
          </cell>
          <cell r="I8872">
            <v>5.8777999999999997</v>
          </cell>
        </row>
        <row r="8873">
          <cell r="C8873">
            <v>10631</v>
          </cell>
          <cell r="D8873" t="str">
            <v>ARGAMASSA DE CIMENTO COM AREIA MÉDIA 1:4</v>
          </cell>
          <cell r="E8873" t="str">
            <v>M3</v>
          </cell>
          <cell r="F8873">
            <v>561.12</v>
          </cell>
          <cell r="G8873">
            <v>0.03</v>
          </cell>
          <cell r="I8873">
            <v>16.8337</v>
          </cell>
        </row>
        <row r="8874">
          <cell r="C8874">
            <v>35065</v>
          </cell>
          <cell r="D8874" t="str">
            <v>PISO DE GRANILITE - ESP= 8MM</v>
          </cell>
          <cell r="E8874" t="str">
            <v>M2</v>
          </cell>
          <cell r="F8874">
            <v>86.69</v>
          </cell>
          <cell r="G8874">
            <v>1</v>
          </cell>
          <cell r="I8874">
            <v>86.69</v>
          </cell>
        </row>
        <row r="8875">
          <cell r="C8875">
            <v>35515</v>
          </cell>
          <cell r="D8875" t="str">
            <v>JUNTA PLÁSTICA PARA PISO DE GRANILITE - (20X3)MM</v>
          </cell>
          <cell r="E8875" t="str">
            <v>M</v>
          </cell>
          <cell r="F8875">
            <v>1.58</v>
          </cell>
          <cell r="G8875">
            <v>0.8</v>
          </cell>
          <cell r="I8875">
            <v>1.264</v>
          </cell>
        </row>
        <row r="8876">
          <cell r="A8876">
            <v>130206</v>
          </cell>
          <cell r="B8876" t="str">
            <v>CIMENTADO COMUM COM AGREGADO RECLICLADO, DESEMPENADO ALISADO - ESPESSURA 20MM</v>
          </cell>
          <cell r="H8876" t="str">
            <v>M2</v>
          </cell>
          <cell r="J8876">
            <v>48.24</v>
          </cell>
        </row>
        <row r="8877">
          <cell r="C8877">
            <v>2020</v>
          </cell>
          <cell r="D8877" t="str">
            <v>PEDREIRO (SGSP)</v>
          </cell>
          <cell r="E8877" t="str">
            <v>H</v>
          </cell>
          <cell r="F8877">
            <v>24.28</v>
          </cell>
          <cell r="G8877">
            <v>1.07</v>
          </cell>
          <cell r="I8877">
            <v>25.9846</v>
          </cell>
        </row>
        <row r="8878">
          <cell r="C8878">
            <v>2099</v>
          </cell>
          <cell r="D8878" t="str">
            <v>SERVENTE (SGSP)</v>
          </cell>
          <cell r="E8878" t="str">
            <v>H</v>
          </cell>
          <cell r="F8878">
            <v>19.59</v>
          </cell>
          <cell r="G8878">
            <v>0.7</v>
          </cell>
          <cell r="I8878">
            <v>13.7149</v>
          </cell>
        </row>
        <row r="8879">
          <cell r="C8879">
            <v>10502</v>
          </cell>
          <cell r="D8879" t="str">
            <v>AGREGADO RECICLADO (DIVERSAS GLANULOMETRIAS)</v>
          </cell>
          <cell r="E8879" t="str">
            <v>M3</v>
          </cell>
          <cell r="F8879">
            <v>56.27</v>
          </cell>
          <cell r="G8879">
            <v>2.1000000000000001E-2</v>
          </cell>
          <cell r="I8879">
            <v>1.1816</v>
          </cell>
        </row>
        <row r="8880">
          <cell r="C8880">
            <v>10517</v>
          </cell>
          <cell r="D8880" t="str">
            <v>CIMENTO PORTLAND CPII-E/F-32</v>
          </cell>
          <cell r="E8880" t="str">
            <v>Kg</v>
          </cell>
          <cell r="F8880">
            <v>0.57999999999999996</v>
          </cell>
          <cell r="G8880">
            <v>10.42</v>
          </cell>
          <cell r="I8880">
            <v>6.0435999999999996</v>
          </cell>
        </row>
        <row r="8881">
          <cell r="C8881">
            <v>35515</v>
          </cell>
          <cell r="D8881" t="str">
            <v>JUNTA PLÁSTICA PARA PISO DE GRANILITE - (20X3)MM</v>
          </cell>
          <cell r="E8881" t="str">
            <v>M</v>
          </cell>
          <cell r="F8881">
            <v>1.58</v>
          </cell>
          <cell r="G8881">
            <v>0.83</v>
          </cell>
          <cell r="I8881">
            <v>1.3113999999999999</v>
          </cell>
        </row>
        <row r="8882">
          <cell r="A8882">
            <v>130207</v>
          </cell>
          <cell r="B8882" t="str">
            <v>ARGAMASSA DE ALTA RESISTÊNCIA, TIPO LEVE - ESPESSURA 8MM</v>
          </cell>
          <cell r="H8882" t="str">
            <v>M2</v>
          </cell>
          <cell r="J8882">
            <v>123.13</v>
          </cell>
        </row>
        <row r="8883">
          <cell r="C8883">
            <v>2020</v>
          </cell>
          <cell r="D8883" t="str">
            <v>PEDREIRO (SGSP)</v>
          </cell>
          <cell r="E8883" t="str">
            <v>H</v>
          </cell>
          <cell r="F8883">
            <v>24.28</v>
          </cell>
          <cell r="G8883">
            <v>0.8</v>
          </cell>
          <cell r="I8883">
            <v>19.427800000000001</v>
          </cell>
        </row>
        <row r="8884">
          <cell r="C8884">
            <v>2099</v>
          </cell>
          <cell r="D8884" t="str">
            <v>SERVENTE (SGSP)</v>
          </cell>
          <cell r="E8884" t="str">
            <v>H</v>
          </cell>
          <cell r="F8884">
            <v>19.59</v>
          </cell>
          <cell r="G8884">
            <v>0.68</v>
          </cell>
          <cell r="I8884">
            <v>13.3231</v>
          </cell>
        </row>
        <row r="8885">
          <cell r="C8885">
            <v>10629</v>
          </cell>
          <cell r="D8885" t="str">
            <v>ARGAMASSA DE CIMENTO COM AREIA MÉDIA 1:3</v>
          </cell>
          <cell r="E8885" t="str">
            <v>M3</v>
          </cell>
          <cell r="F8885">
            <v>631.29999999999995</v>
          </cell>
          <cell r="G8885">
            <v>0.03</v>
          </cell>
          <cell r="I8885">
            <v>18.9391</v>
          </cell>
        </row>
        <row r="8886">
          <cell r="C8886">
            <v>35055</v>
          </cell>
          <cell r="D8886" t="str">
            <v>PISO ARGAMASSA DE ALTA RESISTÊNCIA - ESP: 8MM</v>
          </cell>
          <cell r="E8886" t="str">
            <v>M2</v>
          </cell>
          <cell r="F8886">
            <v>70.13</v>
          </cell>
          <cell r="G8886">
            <v>1</v>
          </cell>
          <cell r="I8886">
            <v>70.13</v>
          </cell>
        </row>
        <row r="8887">
          <cell r="C8887">
            <v>35515</v>
          </cell>
          <cell r="D8887" t="str">
            <v>JUNTA PLÁSTICA PARA PISO DE GRANILITE - (20X3)MM</v>
          </cell>
          <cell r="E8887" t="str">
            <v>M</v>
          </cell>
          <cell r="F8887">
            <v>1.58</v>
          </cell>
          <cell r="G8887">
            <v>0.83</v>
          </cell>
          <cell r="I8887">
            <v>1.3113999999999999</v>
          </cell>
        </row>
        <row r="8888">
          <cell r="A8888">
            <v>130208</v>
          </cell>
          <cell r="B8888" t="str">
            <v>ARGAMASSA DE ALTA RESISTÊNCIA, TIPO MÉDIO - ESPESSURA 12MM</v>
          </cell>
          <cell r="H8888" t="str">
            <v>M2</v>
          </cell>
          <cell r="J8888">
            <v>125.29</v>
          </cell>
        </row>
        <row r="8889">
          <cell r="C8889">
            <v>2020</v>
          </cell>
          <cell r="D8889" t="str">
            <v>PEDREIRO (SGSP)</v>
          </cell>
          <cell r="E8889" t="str">
            <v>H</v>
          </cell>
          <cell r="F8889">
            <v>24.28</v>
          </cell>
          <cell r="G8889">
            <v>0.8</v>
          </cell>
          <cell r="I8889">
            <v>19.427800000000001</v>
          </cell>
        </row>
        <row r="8890">
          <cell r="C8890">
            <v>2099</v>
          </cell>
          <cell r="D8890" t="str">
            <v>SERVENTE (SGSP)</v>
          </cell>
          <cell r="E8890" t="str">
            <v>H</v>
          </cell>
          <cell r="F8890">
            <v>19.59</v>
          </cell>
          <cell r="G8890">
            <v>0.67300000000000004</v>
          </cell>
          <cell r="I8890">
            <v>13.1859</v>
          </cell>
        </row>
        <row r="8891">
          <cell r="C8891">
            <v>10629</v>
          </cell>
          <cell r="D8891" t="str">
            <v>ARGAMASSA DE CIMENTO COM AREIA MÉDIA 1:3</v>
          </cell>
          <cell r="E8891" t="str">
            <v>M3</v>
          </cell>
          <cell r="F8891">
            <v>631.29999999999995</v>
          </cell>
          <cell r="G8891">
            <v>0.03</v>
          </cell>
          <cell r="I8891">
            <v>18.9391</v>
          </cell>
        </row>
        <row r="8892">
          <cell r="C8892">
            <v>35060</v>
          </cell>
          <cell r="D8892" t="str">
            <v>PISO ARGAMASSA DE ALTA RESISTÊNCIA - ESP: 12MM</v>
          </cell>
          <cell r="E8892" t="str">
            <v>M2</v>
          </cell>
          <cell r="F8892">
            <v>72.430000000000007</v>
          </cell>
          <cell r="G8892">
            <v>1</v>
          </cell>
          <cell r="I8892">
            <v>72.430000000000007</v>
          </cell>
        </row>
        <row r="8893">
          <cell r="C8893">
            <v>35515</v>
          </cell>
          <cell r="D8893" t="str">
            <v>JUNTA PLÁSTICA PARA PISO DE GRANILITE - (20X3)MM</v>
          </cell>
          <cell r="E8893" t="str">
            <v>M</v>
          </cell>
          <cell r="F8893">
            <v>1.58</v>
          </cell>
          <cell r="G8893">
            <v>0.83</v>
          </cell>
          <cell r="I8893">
            <v>1.3113999999999999</v>
          </cell>
        </row>
        <row r="8894">
          <cell r="A8894">
            <v>130209</v>
          </cell>
          <cell r="B8894" t="str">
            <v>CIMENTADO COM AGREGADO RECICLADO, COM CORANTE DESEMPENADO  ALISADO</v>
          </cell>
          <cell r="H8894" t="str">
            <v>M2</v>
          </cell>
          <cell r="J8894">
            <v>50.17</v>
          </cell>
        </row>
        <row r="8895">
          <cell r="C8895">
            <v>2020</v>
          </cell>
          <cell r="D8895" t="str">
            <v>PEDREIRO (SGSP)</v>
          </cell>
          <cell r="E8895" t="str">
            <v>H</v>
          </cell>
          <cell r="F8895">
            <v>24.28</v>
          </cell>
          <cell r="G8895">
            <v>1.07</v>
          </cell>
          <cell r="I8895">
            <v>25.9846</v>
          </cell>
        </row>
        <row r="8896">
          <cell r="C8896">
            <v>2099</v>
          </cell>
          <cell r="D8896" t="str">
            <v>SERVENTE (SGSP)</v>
          </cell>
          <cell r="E8896" t="str">
            <v>H</v>
          </cell>
          <cell r="F8896">
            <v>19.59</v>
          </cell>
          <cell r="G8896">
            <v>0.7</v>
          </cell>
          <cell r="I8896">
            <v>13.7149</v>
          </cell>
        </row>
        <row r="8897">
          <cell r="C8897">
            <v>10502</v>
          </cell>
          <cell r="D8897" t="str">
            <v>AGREGADO RECICLADO (DIVERSAS GLANULOMETRIAS)</v>
          </cell>
          <cell r="E8897" t="str">
            <v>M3</v>
          </cell>
          <cell r="F8897">
            <v>56.27</v>
          </cell>
          <cell r="G8897">
            <v>2.1000000000000001E-2</v>
          </cell>
          <cell r="I8897">
            <v>1.1816</v>
          </cell>
        </row>
        <row r="8898">
          <cell r="C8898">
            <v>10517</v>
          </cell>
          <cell r="D8898" t="str">
            <v>CIMENTO PORTLAND CPII-E/F-32</v>
          </cell>
          <cell r="E8898" t="str">
            <v>Kg</v>
          </cell>
          <cell r="F8898">
            <v>0.57999999999999996</v>
          </cell>
          <cell r="G8898">
            <v>10.42</v>
          </cell>
          <cell r="I8898">
            <v>6.0435999999999996</v>
          </cell>
        </row>
        <row r="8899">
          <cell r="C8899">
            <v>35515</v>
          </cell>
          <cell r="D8899" t="str">
            <v>JUNTA PLÁSTICA PARA PISO DE GRANILITE - (20X3)MM</v>
          </cell>
          <cell r="E8899" t="str">
            <v>M</v>
          </cell>
          <cell r="F8899">
            <v>1.58</v>
          </cell>
          <cell r="G8899">
            <v>0.83</v>
          </cell>
          <cell r="I8899">
            <v>1.3113999999999999</v>
          </cell>
        </row>
        <row r="8900">
          <cell r="C8900">
            <v>37570</v>
          </cell>
          <cell r="D8900" t="str">
            <v>PIGMENTO PARA CIMENTADO LISO (PÓ XADREZ)</v>
          </cell>
          <cell r="E8900" t="str">
            <v>Kg</v>
          </cell>
          <cell r="F8900">
            <v>48.43</v>
          </cell>
          <cell r="G8900">
            <v>0.04</v>
          </cell>
          <cell r="I8900">
            <v>1.9372</v>
          </cell>
        </row>
        <row r="8901">
          <cell r="A8901">
            <v>130210</v>
          </cell>
          <cell r="B8901" t="str">
            <v>CIMENTADO COMUM COM AGREGADO RECICLADO, DESEMPENADO - ESPESSURA 20MM</v>
          </cell>
          <cell r="H8901" t="str">
            <v>M2</v>
          </cell>
          <cell r="J8901">
            <v>44.94</v>
          </cell>
        </row>
        <row r="8902">
          <cell r="C8902">
            <v>2020</v>
          </cell>
          <cell r="D8902" t="str">
            <v>PEDREIRO (SGSP)</v>
          </cell>
          <cell r="E8902" t="str">
            <v>H</v>
          </cell>
          <cell r="F8902">
            <v>24.28</v>
          </cell>
          <cell r="G8902">
            <v>0.97</v>
          </cell>
          <cell r="I8902">
            <v>23.5562</v>
          </cell>
        </row>
        <row r="8903">
          <cell r="C8903">
            <v>2099</v>
          </cell>
          <cell r="D8903" t="str">
            <v>SERVENTE (SGSP)</v>
          </cell>
          <cell r="E8903" t="str">
            <v>H</v>
          </cell>
          <cell r="F8903">
            <v>19.59</v>
          </cell>
          <cell r="G8903">
            <v>0.7</v>
          </cell>
          <cell r="I8903">
            <v>13.7149</v>
          </cell>
        </row>
        <row r="8904">
          <cell r="C8904">
            <v>10502</v>
          </cell>
          <cell r="D8904" t="str">
            <v>AGREGADO RECICLADO (DIVERSAS GLANULOMETRIAS)</v>
          </cell>
          <cell r="E8904" t="str">
            <v>M3</v>
          </cell>
          <cell r="F8904">
            <v>56.27</v>
          </cell>
          <cell r="G8904">
            <v>2.1000000000000001E-2</v>
          </cell>
          <cell r="I8904">
            <v>1.1816</v>
          </cell>
        </row>
        <row r="8905">
          <cell r="C8905">
            <v>10517</v>
          </cell>
          <cell r="D8905" t="str">
            <v>CIMENTO PORTLAND CPII-E/F-32</v>
          </cell>
          <cell r="E8905" t="str">
            <v>Kg</v>
          </cell>
          <cell r="F8905">
            <v>0.57999999999999996</v>
          </cell>
          <cell r="G8905">
            <v>8.92</v>
          </cell>
          <cell r="I8905">
            <v>5.1736000000000004</v>
          </cell>
        </row>
        <row r="8906">
          <cell r="C8906">
            <v>35515</v>
          </cell>
          <cell r="D8906" t="str">
            <v>JUNTA PLÁSTICA PARA PISO DE GRANILITE - (20X3)MM</v>
          </cell>
          <cell r="E8906" t="str">
            <v>M</v>
          </cell>
          <cell r="F8906">
            <v>1.58</v>
          </cell>
          <cell r="G8906">
            <v>0.83</v>
          </cell>
          <cell r="I8906">
            <v>1.3113999999999999</v>
          </cell>
        </row>
        <row r="8907">
          <cell r="A8907">
            <v>130211</v>
          </cell>
          <cell r="B8907" t="str">
            <v>PISO ESTRUTURAL EM CONCRETO ARMADO - 7CM</v>
          </cell>
          <cell r="H8907" t="str">
            <v>M2</v>
          </cell>
          <cell r="J8907">
            <v>77.27</v>
          </cell>
        </row>
        <row r="8908">
          <cell r="C8908">
            <v>2015</v>
          </cell>
          <cell r="D8908" t="str">
            <v>FERREIRO (SGSP)</v>
          </cell>
          <cell r="E8908" t="str">
            <v>H</v>
          </cell>
          <cell r="F8908">
            <v>24.43</v>
          </cell>
          <cell r="G8908">
            <v>1.4E-2</v>
          </cell>
          <cell r="I8908">
            <v>0.34210000000000002</v>
          </cell>
        </row>
        <row r="8909">
          <cell r="C8909">
            <v>2020</v>
          </cell>
          <cell r="D8909" t="str">
            <v>PEDREIRO (SGSP)</v>
          </cell>
          <cell r="E8909" t="str">
            <v>H</v>
          </cell>
          <cell r="F8909">
            <v>24.28</v>
          </cell>
          <cell r="G8909">
            <v>0.21</v>
          </cell>
          <cell r="I8909">
            <v>5.0997000000000003</v>
          </cell>
        </row>
        <row r="8910">
          <cell r="C8910">
            <v>2099</v>
          </cell>
          <cell r="D8910" t="str">
            <v>SERVENTE (SGSP)</v>
          </cell>
          <cell r="E8910" t="str">
            <v>H</v>
          </cell>
          <cell r="F8910">
            <v>19.59</v>
          </cell>
          <cell r="G8910">
            <v>0.42</v>
          </cell>
          <cell r="I8910">
            <v>8.2288999999999994</v>
          </cell>
        </row>
        <row r="8911">
          <cell r="C8911">
            <v>10613</v>
          </cell>
          <cell r="D8911" t="str">
            <v>CONCRETO FCK=20MPA C/ BRITA 1 E 2</v>
          </cell>
          <cell r="E8911" t="str">
            <v>M3</v>
          </cell>
          <cell r="F8911">
            <v>362.47</v>
          </cell>
          <cell r="G8911">
            <v>7.0000000000000007E-2</v>
          </cell>
          <cell r="I8911">
            <v>25.372900000000001</v>
          </cell>
        </row>
        <row r="8912">
          <cell r="C8912">
            <v>27540</v>
          </cell>
          <cell r="D8912" t="str">
            <v>TELA SOLDADA NERVURADA Q-196 PAINEL (AÇO CA60 - MALHA 10 X 10 CM - FIO 5,0 MM)</v>
          </cell>
          <cell r="E8912" t="str">
            <v>Kg</v>
          </cell>
          <cell r="F8912">
            <v>12.29</v>
          </cell>
          <cell r="G8912">
            <v>3.11</v>
          </cell>
          <cell r="I8912">
            <v>38.221899999999998</v>
          </cell>
        </row>
        <row r="8913">
          <cell r="A8913">
            <v>130237</v>
          </cell>
          <cell r="B8913" t="str">
            <v>MOSAICO PORTUGUÊS UMA OU DUAS CORES SOBRE BASE DE AREIA RECICLADA</v>
          </cell>
          <cell r="H8913" t="str">
            <v>M2</v>
          </cell>
          <cell r="J8913">
            <v>147.82</v>
          </cell>
        </row>
        <row r="8914">
          <cell r="C8914">
            <v>2099</v>
          </cell>
          <cell r="D8914" t="str">
            <v>SERVENTE (SGSP)</v>
          </cell>
          <cell r="E8914" t="str">
            <v>H</v>
          </cell>
          <cell r="F8914">
            <v>19.59</v>
          </cell>
          <cell r="G8914">
            <v>3</v>
          </cell>
          <cell r="I8914">
            <v>58.778399999999998</v>
          </cell>
        </row>
        <row r="8915">
          <cell r="C8915">
            <v>10502</v>
          </cell>
          <cell r="D8915" t="str">
            <v>AGREGADO RECICLADO (DIVERSAS GLANULOMETRIAS)</v>
          </cell>
          <cell r="E8915" t="str">
            <v>M3</v>
          </cell>
          <cell r="F8915">
            <v>56.27</v>
          </cell>
          <cell r="G8915">
            <v>0.08</v>
          </cell>
          <cell r="I8915">
            <v>4.5015999999999998</v>
          </cell>
        </row>
        <row r="8916">
          <cell r="C8916">
            <v>36055</v>
          </cell>
          <cell r="D8916" t="str">
            <v>MOSAICO PORTUGUÊS - 1 OU 2 CORES</v>
          </cell>
          <cell r="E8916" t="str">
            <v>M2</v>
          </cell>
          <cell r="F8916">
            <v>84.54</v>
          </cell>
          <cell r="G8916">
            <v>1</v>
          </cell>
          <cell r="I8916">
            <v>84.534999999999997</v>
          </cell>
        </row>
        <row r="8917">
          <cell r="A8917">
            <v>130238</v>
          </cell>
          <cell r="B8917" t="str">
            <v>PISO CERÂMICO NÃO ESMALTADO ANTIDERRAPANTE  - ASSENTADO COM ARGAMASSA COMUM (PARA COZINHAS E REFEITÓRIOS)</v>
          </cell>
          <cell r="H8917" t="str">
            <v>M2</v>
          </cell>
          <cell r="J8917">
            <v>254.84</v>
          </cell>
        </row>
        <row r="8918">
          <cell r="C8918">
            <v>2099</v>
          </cell>
          <cell r="D8918" t="str">
            <v>SERVENTE (SGSP)</v>
          </cell>
          <cell r="E8918" t="str">
            <v>H</v>
          </cell>
          <cell r="F8918">
            <v>19.59</v>
          </cell>
          <cell r="G8918">
            <v>1.3</v>
          </cell>
          <cell r="I8918">
            <v>25.470600000000001</v>
          </cell>
        </row>
        <row r="8919">
          <cell r="C8919">
            <v>2224</v>
          </cell>
          <cell r="D8919" t="str">
            <v>PEDREIRO DE ACABAMENTO (SGSP)</v>
          </cell>
          <cell r="E8919" t="str">
            <v>H</v>
          </cell>
          <cell r="F8919">
            <v>31.76</v>
          </cell>
          <cell r="G8919">
            <v>1.75</v>
          </cell>
          <cell r="I8919">
            <v>55.581600000000002</v>
          </cell>
        </row>
        <row r="8920">
          <cell r="C8920">
            <v>10516</v>
          </cell>
          <cell r="D8920" t="str">
            <v>REJUNTE ANTI-ÁCIDO (ALUMINOSO)</v>
          </cell>
          <cell r="E8920" t="str">
            <v>Kg</v>
          </cell>
          <cell r="F8920">
            <v>23.78</v>
          </cell>
          <cell r="G8920">
            <v>0.64</v>
          </cell>
          <cell r="I8920">
            <v>15.219200000000001</v>
          </cell>
        </row>
        <row r="8921">
          <cell r="C8921">
            <v>10644</v>
          </cell>
          <cell r="D8921" t="str">
            <v>ARGAMASSA MISTA COM AREIA MÉDIA 1:0,5:5</v>
          </cell>
          <cell r="E8921" t="str">
            <v>M3</v>
          </cell>
          <cell r="F8921">
            <v>568.41999999999996</v>
          </cell>
          <cell r="G8921">
            <v>2.5000000000000001E-2</v>
          </cell>
          <cell r="I8921">
            <v>14.2105</v>
          </cell>
        </row>
        <row r="8922">
          <cell r="C8922">
            <v>34050</v>
          </cell>
          <cell r="D8922" t="str">
            <v>PISO CERÂMICO NÃO ESMALTADO ANTI-DERRAPANTE ANTI-ÁCIDO</v>
          </cell>
          <cell r="E8922" t="str">
            <v>M2</v>
          </cell>
          <cell r="F8922">
            <v>131.22999999999999</v>
          </cell>
          <cell r="G8922">
            <v>1.1000000000000001</v>
          </cell>
          <cell r="I8922">
            <v>144.35300000000001</v>
          </cell>
        </row>
        <row r="8923">
          <cell r="A8923">
            <v>130239</v>
          </cell>
          <cell r="B8923" t="str">
            <v>PISO CERÂMICO NÃO ESMALTADO ANTIDERRAPANTE  - ASSENTADO COM ARGAMASSA COLANTE (PARA COZINHAS E REFEITÓRIOS)</v>
          </cell>
          <cell r="H8923" t="str">
            <v>M2</v>
          </cell>
          <cell r="J8923">
            <v>192.8</v>
          </cell>
        </row>
        <row r="8924">
          <cell r="C8924">
            <v>2099</v>
          </cell>
          <cell r="D8924" t="str">
            <v>SERVENTE (SGSP)</v>
          </cell>
          <cell r="E8924" t="str">
            <v>H</v>
          </cell>
          <cell r="F8924">
            <v>19.59</v>
          </cell>
          <cell r="G8924">
            <v>0.42</v>
          </cell>
          <cell r="I8924">
            <v>8.2288999999999994</v>
          </cell>
        </row>
        <row r="8925">
          <cell r="C8925">
            <v>2224</v>
          </cell>
          <cell r="D8925" t="str">
            <v>PEDREIRO DE ACABAMENTO (SGSP)</v>
          </cell>
          <cell r="E8925" t="str">
            <v>H</v>
          </cell>
          <cell r="F8925">
            <v>31.76</v>
          </cell>
          <cell r="G8925">
            <v>0.69</v>
          </cell>
          <cell r="I8925">
            <v>21.914999999999999</v>
          </cell>
        </row>
        <row r="8926">
          <cell r="C8926">
            <v>10516</v>
          </cell>
          <cell r="D8926" t="str">
            <v>REJUNTE ANTI-ÁCIDO (ALUMINOSO)</v>
          </cell>
          <cell r="E8926" t="str">
            <v>Kg</v>
          </cell>
          <cell r="F8926">
            <v>23.78</v>
          </cell>
          <cell r="G8926">
            <v>0.64</v>
          </cell>
          <cell r="I8926">
            <v>15.219200000000001</v>
          </cell>
        </row>
        <row r="8927">
          <cell r="C8927">
            <v>10561</v>
          </cell>
          <cell r="D8927" t="str">
            <v>ARGAMASSA COLANTE - USO INTERNO - TIPO AC-I - COR CINZA</v>
          </cell>
          <cell r="E8927" t="str">
            <v>Kg</v>
          </cell>
          <cell r="F8927">
            <v>0.7</v>
          </cell>
          <cell r="G8927">
            <v>4.4000000000000004</v>
          </cell>
          <cell r="I8927">
            <v>3.08</v>
          </cell>
        </row>
        <row r="8928">
          <cell r="C8928">
            <v>34050</v>
          </cell>
          <cell r="D8928" t="str">
            <v>PISO CERÂMICO NÃO ESMALTADO ANTI-DERRAPANTE ANTI-ÁCIDO</v>
          </cell>
          <cell r="E8928" t="str">
            <v>M2</v>
          </cell>
          <cell r="F8928">
            <v>131.22999999999999</v>
          </cell>
          <cell r="G8928">
            <v>1.1000000000000001</v>
          </cell>
          <cell r="I8928">
            <v>144.35300000000001</v>
          </cell>
        </row>
        <row r="8929">
          <cell r="A8929">
            <v>130240</v>
          </cell>
          <cell r="B8929" t="str">
            <v>PISO CERÂMICO ESMALTADO  (PEI-5) - ASSENTADO COM ARGAMASSA COMUM</v>
          </cell>
          <cell r="H8929" t="str">
            <v>M2</v>
          </cell>
          <cell r="J8929">
            <v>147.44999999999999</v>
          </cell>
        </row>
        <row r="8930">
          <cell r="C8930">
            <v>2099</v>
          </cell>
          <cell r="D8930" t="str">
            <v>SERVENTE (SGSP)</v>
          </cell>
          <cell r="E8930" t="str">
            <v>H</v>
          </cell>
          <cell r="F8930">
            <v>19.59</v>
          </cell>
          <cell r="G8930">
            <v>1.3</v>
          </cell>
          <cell r="I8930">
            <v>25.470600000000001</v>
          </cell>
        </row>
        <row r="8931">
          <cell r="C8931">
            <v>2224</v>
          </cell>
          <cell r="D8931" t="str">
            <v>PEDREIRO DE ACABAMENTO (SGSP)</v>
          </cell>
          <cell r="E8931" t="str">
            <v>H</v>
          </cell>
          <cell r="F8931">
            <v>31.76</v>
          </cell>
          <cell r="G8931">
            <v>1.75</v>
          </cell>
          <cell r="I8931">
            <v>55.581600000000002</v>
          </cell>
        </row>
        <row r="8932">
          <cell r="C8932">
            <v>10515</v>
          </cell>
          <cell r="D8932" t="str">
            <v>CIMENTO BRANCO - ESTRUTURAL</v>
          </cell>
          <cell r="E8932" t="str">
            <v>Kg</v>
          </cell>
          <cell r="F8932">
            <v>2.83</v>
          </cell>
          <cell r="G8932">
            <v>0.25</v>
          </cell>
          <cell r="I8932">
            <v>0.70750000000000002</v>
          </cell>
        </row>
        <row r="8933">
          <cell r="C8933">
            <v>10644</v>
          </cell>
          <cell r="D8933" t="str">
            <v>ARGAMASSA MISTA COM AREIA MÉDIA 1:0,5:5</v>
          </cell>
          <cell r="E8933" t="str">
            <v>M3</v>
          </cell>
          <cell r="F8933">
            <v>568.41999999999996</v>
          </cell>
          <cell r="G8933">
            <v>2.5000000000000001E-2</v>
          </cell>
          <cell r="I8933">
            <v>14.2105</v>
          </cell>
        </row>
        <row r="8934">
          <cell r="C8934">
            <v>34011</v>
          </cell>
          <cell r="D8934" t="str">
            <v>CERÂMICA ESMALTADA  PEI 5</v>
          </cell>
          <cell r="E8934" t="str">
            <v>M2</v>
          </cell>
          <cell r="F8934">
            <v>46.8</v>
          </cell>
          <cell r="G8934">
            <v>1.1000000000000001</v>
          </cell>
          <cell r="I8934">
            <v>51.48</v>
          </cell>
        </row>
        <row r="8935">
          <cell r="A8935">
            <v>130242</v>
          </cell>
          <cell r="B8935" t="str">
            <v>PISO CERÂMICO ESMALTADO  (PEI-5) - ASSENTADO COM ARGAMASSA COLANTE</v>
          </cell>
          <cell r="H8935" t="str">
            <v>M2</v>
          </cell>
          <cell r="J8935">
            <v>85.41</v>
          </cell>
        </row>
        <row r="8936">
          <cell r="C8936">
            <v>2099</v>
          </cell>
          <cell r="D8936" t="str">
            <v>SERVENTE (SGSP)</v>
          </cell>
          <cell r="E8936" t="str">
            <v>H</v>
          </cell>
          <cell r="F8936">
            <v>19.59</v>
          </cell>
          <cell r="G8936">
            <v>0.42</v>
          </cell>
          <cell r="I8936">
            <v>8.2288999999999994</v>
          </cell>
        </row>
        <row r="8937">
          <cell r="C8937">
            <v>2224</v>
          </cell>
          <cell r="D8937" t="str">
            <v>PEDREIRO DE ACABAMENTO (SGSP)</v>
          </cell>
          <cell r="E8937" t="str">
            <v>H</v>
          </cell>
          <cell r="F8937">
            <v>31.76</v>
          </cell>
          <cell r="G8937">
            <v>0.69</v>
          </cell>
          <cell r="I8937">
            <v>21.914999999999999</v>
          </cell>
        </row>
        <row r="8938">
          <cell r="C8938">
            <v>10515</v>
          </cell>
          <cell r="D8938" t="str">
            <v>CIMENTO BRANCO - ESTRUTURAL</v>
          </cell>
          <cell r="E8938" t="str">
            <v>Kg</v>
          </cell>
          <cell r="F8938">
            <v>2.83</v>
          </cell>
          <cell r="G8938">
            <v>0.25</v>
          </cell>
          <cell r="I8938">
            <v>0.70750000000000002</v>
          </cell>
        </row>
        <row r="8939">
          <cell r="C8939">
            <v>10561</v>
          </cell>
          <cell r="D8939" t="str">
            <v>ARGAMASSA COLANTE - USO INTERNO - TIPO AC-I - COR CINZA</v>
          </cell>
          <cell r="E8939" t="str">
            <v>Kg</v>
          </cell>
          <cell r="F8939">
            <v>0.7</v>
          </cell>
          <cell r="G8939">
            <v>4.4000000000000004</v>
          </cell>
          <cell r="I8939">
            <v>3.08</v>
          </cell>
        </row>
        <row r="8940">
          <cell r="C8940">
            <v>34011</v>
          </cell>
          <cell r="D8940" t="str">
            <v>CERÂMICA ESMALTADA  PEI 5</v>
          </cell>
          <cell r="E8940" t="str">
            <v>M2</v>
          </cell>
          <cell r="F8940">
            <v>46.8</v>
          </cell>
          <cell r="G8940">
            <v>1.1000000000000001</v>
          </cell>
          <cell r="I8940">
            <v>51.48</v>
          </cell>
        </row>
        <row r="8941">
          <cell r="A8941">
            <v>130243</v>
          </cell>
          <cell r="B8941" t="str">
            <v>PISO PODOTÁTIL, ALERTA OU DIRECIONAL, EM BORRACHA SINTÉTICA ASSENTES COM COLA</v>
          </cell>
          <cell r="H8941" t="str">
            <v>M2</v>
          </cell>
          <cell r="J8941">
            <v>205.42</v>
          </cell>
        </row>
        <row r="8942">
          <cell r="C8942">
            <v>2099</v>
          </cell>
          <cell r="D8942" t="str">
            <v>SERVENTE (SGSP)</v>
          </cell>
          <cell r="E8942" t="str">
            <v>H</v>
          </cell>
          <cell r="F8942">
            <v>19.59</v>
          </cell>
          <cell r="G8942">
            <v>0.23</v>
          </cell>
          <cell r="I8942">
            <v>4.5063000000000004</v>
          </cell>
        </row>
        <row r="8943">
          <cell r="C8943">
            <v>2224</v>
          </cell>
          <cell r="D8943" t="str">
            <v>PEDREIRO DE ACABAMENTO (SGSP)</v>
          </cell>
          <cell r="E8943" t="str">
            <v>H</v>
          </cell>
          <cell r="F8943">
            <v>31.76</v>
          </cell>
          <cell r="G8943">
            <v>0.23</v>
          </cell>
          <cell r="I8943">
            <v>7.3049999999999997</v>
          </cell>
        </row>
        <row r="8944">
          <cell r="C8944">
            <v>10630</v>
          </cell>
          <cell r="D8944" t="str">
            <v>ARGAMASSA DE CIMENTO COM AREIA GROSSA 1:3</v>
          </cell>
          <cell r="E8944" t="str">
            <v>M3</v>
          </cell>
          <cell r="F8944">
            <v>634.78</v>
          </cell>
          <cell r="G8944">
            <v>2.5000000000000001E-2</v>
          </cell>
          <cell r="I8944">
            <v>15.8695</v>
          </cell>
        </row>
        <row r="8945">
          <cell r="C8945">
            <v>28006</v>
          </cell>
          <cell r="D8945" t="str">
            <v>COLA A BASE DE BORRACHA SINTÉTICA</v>
          </cell>
          <cell r="E8945" t="str">
            <v>Kg</v>
          </cell>
          <cell r="F8945">
            <v>45.75</v>
          </cell>
          <cell r="G8945">
            <v>0.4</v>
          </cell>
          <cell r="I8945">
            <v>18.3</v>
          </cell>
        </row>
        <row r="8946">
          <cell r="C8946">
            <v>34203</v>
          </cell>
          <cell r="D8946" t="str">
            <v>PISO PODOTÁTIL COLORIDO DE BORRACHA (5MM - COM COLA) ALERTA/DIRECIONAL</v>
          </cell>
          <cell r="E8946" t="str">
            <v>M2</v>
          </cell>
          <cell r="F8946">
            <v>151.85</v>
          </cell>
          <cell r="G8946">
            <v>1.05</v>
          </cell>
          <cell r="I8946">
            <v>159.4425</v>
          </cell>
        </row>
        <row r="8947">
          <cell r="A8947">
            <v>130244</v>
          </cell>
          <cell r="B8947" t="str">
            <v>PISO PODOTÁTIL, ALERTA OU DIRECIONAL, EM BORRACHA SINTÉTICA ASSENTES COM ARGAMASSA</v>
          </cell>
          <cell r="H8947" t="str">
            <v>M2</v>
          </cell>
          <cell r="J8947">
            <v>341.26</v>
          </cell>
        </row>
        <row r="8948">
          <cell r="C8948">
            <v>2099</v>
          </cell>
          <cell r="D8948" t="str">
            <v>SERVENTE (SGSP)</v>
          </cell>
          <cell r="E8948" t="str">
            <v>H</v>
          </cell>
          <cell r="F8948">
            <v>19.59</v>
          </cell>
          <cell r="G8948">
            <v>0.48820000000000002</v>
          </cell>
          <cell r="I8948">
            <v>9.5652000000000008</v>
          </cell>
        </row>
        <row r="8949">
          <cell r="C8949">
            <v>2224</v>
          </cell>
          <cell r="D8949" t="str">
            <v>PEDREIRO DE ACABAMENTO (SGSP)</v>
          </cell>
          <cell r="E8949" t="str">
            <v>H</v>
          </cell>
          <cell r="F8949">
            <v>31.76</v>
          </cell>
          <cell r="G8949">
            <v>0.5</v>
          </cell>
          <cell r="I8949">
            <v>15.8804</v>
          </cell>
        </row>
        <row r="8950">
          <cell r="C8950">
            <v>10630</v>
          </cell>
          <cell r="D8950" t="str">
            <v>ARGAMASSA DE CIMENTO COM AREIA GROSSA 1:3</v>
          </cell>
          <cell r="E8950" t="str">
            <v>M3</v>
          </cell>
          <cell r="F8950">
            <v>634.78</v>
          </cell>
          <cell r="G8950">
            <v>1.2E-2</v>
          </cell>
          <cell r="I8950">
            <v>7.6173000000000002</v>
          </cell>
        </row>
        <row r="8951">
          <cell r="C8951">
            <v>34204</v>
          </cell>
          <cell r="D8951" t="str">
            <v>PISO PODOTÁTIL COLORIDO DE BORRACHA (7MM - ARGAMASSADA) ALERTA/DIRECIONAL</v>
          </cell>
          <cell r="E8951" t="str">
            <v>M2</v>
          </cell>
          <cell r="F8951">
            <v>293.52</v>
          </cell>
          <cell r="G8951">
            <v>1.05</v>
          </cell>
          <cell r="I8951">
            <v>308.19600000000003</v>
          </cell>
        </row>
        <row r="8952">
          <cell r="A8952">
            <v>130246</v>
          </cell>
          <cell r="B8952" t="str">
            <v>PISO PODOTÁTIL, ALERTA DIRECIONAL, INTERTRAVADO 6CM</v>
          </cell>
          <cell r="H8952" t="str">
            <v>M2</v>
          </cell>
          <cell r="J8952">
            <v>101.25</v>
          </cell>
        </row>
        <row r="8953">
          <cell r="C8953">
            <v>2099</v>
          </cell>
          <cell r="D8953" t="str">
            <v>SERVENTE (SGSP)</v>
          </cell>
          <cell r="E8953" t="str">
            <v>H</v>
          </cell>
          <cell r="F8953">
            <v>19.59</v>
          </cell>
          <cell r="G8953">
            <v>0.23</v>
          </cell>
          <cell r="I8953">
            <v>4.5063000000000004</v>
          </cell>
        </row>
        <row r="8954">
          <cell r="C8954">
            <v>2224</v>
          </cell>
          <cell r="D8954" t="str">
            <v>PEDREIRO DE ACABAMENTO (SGSP)</v>
          </cell>
          <cell r="E8954" t="str">
            <v>H</v>
          </cell>
          <cell r="F8954">
            <v>31.76</v>
          </cell>
          <cell r="G8954">
            <v>0.46</v>
          </cell>
          <cell r="I8954">
            <v>14.61</v>
          </cell>
        </row>
        <row r="8955">
          <cell r="C8955">
            <v>10503</v>
          </cell>
          <cell r="D8955" t="str">
            <v>AREIA LAVADA FINA</v>
          </cell>
          <cell r="E8955" t="str">
            <v>M3</v>
          </cell>
          <cell r="F8955">
            <v>126.23</v>
          </cell>
          <cell r="G8955">
            <v>5.0000000000000001E-3</v>
          </cell>
          <cell r="I8955">
            <v>0.63109999999999999</v>
          </cell>
        </row>
        <row r="8956">
          <cell r="C8956">
            <v>10506</v>
          </cell>
          <cell r="D8956" t="str">
            <v>AREIA LAVADA MÉDIA</v>
          </cell>
          <cell r="E8956" t="str">
            <v>M3</v>
          </cell>
          <cell r="F8956">
            <v>126.23</v>
          </cell>
          <cell r="G8956">
            <v>0.05</v>
          </cell>
          <cell r="I8956">
            <v>6.3114999999999997</v>
          </cell>
        </row>
        <row r="8957">
          <cell r="C8957">
            <v>34207</v>
          </cell>
          <cell r="D8957" t="str">
            <v>PISO PODOTÁTIL COLORIDO INTERTRAVADO - ALERTA OU DIRECIONAL ESP. 6CM</v>
          </cell>
          <cell r="E8957" t="str">
            <v>M2</v>
          </cell>
          <cell r="F8957">
            <v>72.03</v>
          </cell>
          <cell r="G8957">
            <v>1.03</v>
          </cell>
          <cell r="I8957">
            <v>74.190899999999999</v>
          </cell>
        </row>
        <row r="8958">
          <cell r="C8958">
            <v>94221</v>
          </cell>
          <cell r="D8958" t="str">
            <v>COMPACTADOR MANUAL DE PLACA VIBRATÓRIA REVERSÍVEL 282 KG</v>
          </cell>
          <cell r="E8958" t="str">
            <v>H</v>
          </cell>
          <cell r="F8958">
            <v>39.99</v>
          </cell>
          <cell r="G8958">
            <v>2.5000000000000001E-2</v>
          </cell>
          <cell r="I8958">
            <v>0.99980000000000002</v>
          </cell>
        </row>
        <row r="8959">
          <cell r="A8959">
            <v>130247</v>
          </cell>
          <cell r="B8959" t="str">
            <v>PISO PODOTÁTIL, ALERTA OU DIRECIONAL, EM LADRILHO HIDRÁULICO</v>
          </cell>
          <cell r="H8959" t="str">
            <v>M2</v>
          </cell>
          <cell r="J8959">
            <v>170.17</v>
          </cell>
        </row>
        <row r="8960">
          <cell r="C8960">
            <v>2099</v>
          </cell>
          <cell r="D8960" t="str">
            <v>SERVENTE (SGSP)</v>
          </cell>
          <cell r="E8960" t="str">
            <v>H</v>
          </cell>
          <cell r="F8960">
            <v>19.59</v>
          </cell>
          <cell r="G8960">
            <v>0.83</v>
          </cell>
          <cell r="I8960">
            <v>16.262</v>
          </cell>
        </row>
        <row r="8961">
          <cell r="C8961">
            <v>2224</v>
          </cell>
          <cell r="D8961" t="str">
            <v>PEDREIRO DE ACABAMENTO (SGSP)</v>
          </cell>
          <cell r="E8961" t="str">
            <v>H</v>
          </cell>
          <cell r="F8961">
            <v>31.76</v>
          </cell>
          <cell r="G8961">
            <v>1.5</v>
          </cell>
          <cell r="I8961">
            <v>47.641399999999997</v>
          </cell>
        </row>
        <row r="8962">
          <cell r="C8962">
            <v>10630</v>
          </cell>
          <cell r="D8962" t="str">
            <v>ARGAMASSA DE CIMENTO COM AREIA GROSSA 1:3</v>
          </cell>
          <cell r="E8962" t="str">
            <v>M3</v>
          </cell>
          <cell r="F8962">
            <v>634.78</v>
          </cell>
          <cell r="G8962">
            <v>2.1999999999999999E-2</v>
          </cell>
          <cell r="I8962">
            <v>13.9651</v>
          </cell>
        </row>
        <row r="8963">
          <cell r="C8963">
            <v>34201</v>
          </cell>
          <cell r="D8963" t="str">
            <v>PISO PODOTÁTIL COLORIDO DE LADRILHO HIDRÁULICO ALERTA OU DIRECIONAL - ESP. 2 A 3CM</v>
          </cell>
          <cell r="E8963" t="str">
            <v>M2</v>
          </cell>
          <cell r="F8963">
            <v>87.91</v>
          </cell>
          <cell r="G8963">
            <v>1.05</v>
          </cell>
          <cell r="I8963">
            <v>92.305499999999995</v>
          </cell>
        </row>
        <row r="8964">
          <cell r="A8964">
            <v>130254</v>
          </cell>
          <cell r="B8964" t="str">
            <v>PISO PODOTÁTIL COLORIDO, ALERTA OU DIRECIONAL VIBRO-PRENSADO - 3CM - SELADO</v>
          </cell>
          <cell r="H8964" t="str">
            <v>M2</v>
          </cell>
          <cell r="J8964">
            <v>210.71</v>
          </cell>
        </row>
        <row r="8965">
          <cell r="C8965">
            <v>2076</v>
          </cell>
          <cell r="D8965" t="str">
            <v>AJUDANTE DE PINTOR (SGSP)</v>
          </cell>
          <cell r="E8965" t="str">
            <v>H</v>
          </cell>
          <cell r="F8965">
            <v>19.559999999999999</v>
          </cell>
          <cell r="G8965">
            <v>0.2</v>
          </cell>
          <cell r="I8965">
            <v>3.9134000000000002</v>
          </cell>
        </row>
        <row r="8966">
          <cell r="C8966">
            <v>2099</v>
          </cell>
          <cell r="D8966" t="str">
            <v>SERVENTE (SGSP)</v>
          </cell>
          <cell r="E8966" t="str">
            <v>H</v>
          </cell>
          <cell r="F8966">
            <v>19.59</v>
          </cell>
          <cell r="G8966">
            <v>0.8</v>
          </cell>
          <cell r="I8966">
            <v>15.674200000000001</v>
          </cell>
        </row>
        <row r="8967">
          <cell r="C8967">
            <v>2224</v>
          </cell>
          <cell r="D8967" t="str">
            <v>PEDREIRO DE ACABAMENTO (SGSP)</v>
          </cell>
          <cell r="E8967" t="str">
            <v>H</v>
          </cell>
          <cell r="F8967">
            <v>31.76</v>
          </cell>
          <cell r="G8967">
            <v>1.5</v>
          </cell>
          <cell r="I8967">
            <v>47.641399999999997</v>
          </cell>
        </row>
        <row r="8968">
          <cell r="C8968">
            <v>10631</v>
          </cell>
          <cell r="D8968" t="str">
            <v>ARGAMASSA DE CIMENTO COM AREIA MÉDIA 1:4</v>
          </cell>
          <cell r="E8968" t="str">
            <v>M3</v>
          </cell>
          <cell r="F8968">
            <v>561.12</v>
          </cell>
          <cell r="G8968">
            <v>2.5000000000000001E-2</v>
          </cell>
          <cell r="I8968">
            <v>14.028</v>
          </cell>
        </row>
        <row r="8969">
          <cell r="C8969">
            <v>34083</v>
          </cell>
          <cell r="D8969" t="str">
            <v>PISO REFERENCIAL PODOTÁTIL COLORIDO ALERTA OU DIRECIONAL VIBRO-PRENSADO - ESP.3CM</v>
          </cell>
          <cell r="E8969" t="str">
            <v>M2</v>
          </cell>
          <cell r="F8969">
            <v>121.08</v>
          </cell>
          <cell r="G8969">
            <v>1.05</v>
          </cell>
          <cell r="I8969">
            <v>127.134</v>
          </cell>
        </row>
        <row r="8970">
          <cell r="C8970">
            <v>37525</v>
          </cell>
          <cell r="D8970" t="str">
            <v>SELADOR ACRÍLICO</v>
          </cell>
          <cell r="E8970" t="str">
            <v>L</v>
          </cell>
          <cell r="F8970">
            <v>11.57</v>
          </cell>
          <cell r="G8970">
            <v>0.2</v>
          </cell>
          <cell r="I8970">
            <v>2.3140000000000001</v>
          </cell>
        </row>
        <row r="8971">
          <cell r="A8971">
            <v>130258</v>
          </cell>
          <cell r="B8971" t="str">
            <v>PISO EM GRANITO CINZA MAUA, PLACAS - ESPESSURA 2CM</v>
          </cell>
          <cell r="H8971" t="str">
            <v>M2</v>
          </cell>
          <cell r="J8971">
            <v>483.57</v>
          </cell>
        </row>
        <row r="8972">
          <cell r="C8972">
            <v>2099</v>
          </cell>
          <cell r="D8972" t="str">
            <v>SERVENTE (SGSP)</v>
          </cell>
          <cell r="E8972" t="str">
            <v>H</v>
          </cell>
          <cell r="F8972">
            <v>19.59</v>
          </cell>
          <cell r="G8972">
            <v>0.45</v>
          </cell>
          <cell r="I8972">
            <v>8.8167000000000009</v>
          </cell>
        </row>
        <row r="8973">
          <cell r="C8973">
            <v>2224</v>
          </cell>
          <cell r="D8973" t="str">
            <v>PEDREIRO DE ACABAMENTO (SGSP)</v>
          </cell>
          <cell r="E8973" t="str">
            <v>H</v>
          </cell>
          <cell r="F8973">
            <v>31.76</v>
          </cell>
          <cell r="G8973">
            <v>0.3</v>
          </cell>
          <cell r="I8973">
            <v>9.5282</v>
          </cell>
        </row>
        <row r="8974">
          <cell r="C8974">
            <v>10515</v>
          </cell>
          <cell r="D8974" t="str">
            <v>CIMENTO BRANCO - ESTRUTURAL</v>
          </cell>
          <cell r="E8974" t="str">
            <v>Kg</v>
          </cell>
          <cell r="F8974">
            <v>2.83</v>
          </cell>
          <cell r="G8974">
            <v>0.25</v>
          </cell>
          <cell r="I8974">
            <v>0.70750000000000002</v>
          </cell>
        </row>
        <row r="8975">
          <cell r="C8975">
            <v>10631</v>
          </cell>
          <cell r="D8975" t="str">
            <v>ARGAMASSA DE CIMENTO COM AREIA MÉDIA 1:4</v>
          </cell>
          <cell r="E8975" t="str">
            <v>M3</v>
          </cell>
          <cell r="F8975">
            <v>561.12</v>
          </cell>
          <cell r="G8975">
            <v>2.5000000000000001E-2</v>
          </cell>
          <cell r="I8975">
            <v>14.028</v>
          </cell>
        </row>
        <row r="8976">
          <cell r="C8976">
            <v>34539</v>
          </cell>
          <cell r="D8976" t="str">
            <v>PISO DE GRANITO POLIDO - CINZA MAUÁ - PLACAS 2CM</v>
          </cell>
          <cell r="E8976" t="str">
            <v>M2</v>
          </cell>
          <cell r="F8976">
            <v>429.04</v>
          </cell>
          <cell r="G8976">
            <v>1.05</v>
          </cell>
          <cell r="I8976">
            <v>450.49200000000002</v>
          </cell>
        </row>
        <row r="8977">
          <cell r="A8977">
            <v>130260</v>
          </cell>
          <cell r="B8977" t="str">
            <v>GRANITO POLIDO, FORRAS DE 20MM - VERDE UBATUBA</v>
          </cell>
          <cell r="H8977" t="str">
            <v>M2</v>
          </cell>
          <cell r="J8977">
            <v>425.86</v>
          </cell>
        </row>
        <row r="8978">
          <cell r="C8978">
            <v>2099</v>
          </cell>
          <cell r="D8978" t="str">
            <v>SERVENTE (SGSP)</v>
          </cell>
          <cell r="E8978" t="str">
            <v>H</v>
          </cell>
          <cell r="F8978">
            <v>19.59</v>
          </cell>
          <cell r="G8978">
            <v>0.45</v>
          </cell>
          <cell r="I8978">
            <v>8.8167000000000009</v>
          </cell>
        </row>
        <row r="8979">
          <cell r="C8979">
            <v>2224</v>
          </cell>
          <cell r="D8979" t="str">
            <v>PEDREIRO DE ACABAMENTO (SGSP)</v>
          </cell>
          <cell r="E8979" t="str">
            <v>H</v>
          </cell>
          <cell r="F8979">
            <v>31.76</v>
          </cell>
          <cell r="G8979">
            <v>0.3</v>
          </cell>
          <cell r="I8979">
            <v>9.5282</v>
          </cell>
        </row>
        <row r="8980">
          <cell r="C8980">
            <v>10515</v>
          </cell>
          <cell r="D8980" t="str">
            <v>CIMENTO BRANCO - ESTRUTURAL</v>
          </cell>
          <cell r="E8980" t="str">
            <v>Kg</v>
          </cell>
          <cell r="F8980">
            <v>2.83</v>
          </cell>
          <cell r="G8980">
            <v>0.25</v>
          </cell>
          <cell r="I8980">
            <v>0.70750000000000002</v>
          </cell>
        </row>
        <row r="8981">
          <cell r="C8981">
            <v>10644</v>
          </cell>
          <cell r="D8981" t="str">
            <v>ARGAMASSA MISTA COM AREIA MÉDIA 1:0,5:5</v>
          </cell>
          <cell r="E8981" t="str">
            <v>M3</v>
          </cell>
          <cell r="F8981">
            <v>568.41999999999996</v>
          </cell>
          <cell r="G8981">
            <v>2.5000000000000001E-2</v>
          </cell>
          <cell r="I8981">
            <v>14.2105</v>
          </cell>
        </row>
        <row r="8982">
          <cell r="C8982">
            <v>34545</v>
          </cell>
          <cell r="D8982" t="str">
            <v>PISO GRANITO POLIDO - VERDE UBATUBA - ESPESSURA 2CM</v>
          </cell>
          <cell r="E8982" t="str">
            <v>M2</v>
          </cell>
          <cell r="F8982">
            <v>373.9</v>
          </cell>
          <cell r="G8982">
            <v>1.05</v>
          </cell>
          <cell r="I8982">
            <v>392.59500000000003</v>
          </cell>
        </row>
        <row r="8983">
          <cell r="A8983">
            <v>130262</v>
          </cell>
          <cell r="B8983" t="str">
            <v>MÁRMORE POLIDO, FORRAS DE 20MM - BRANCO ESPIRITO SANTO</v>
          </cell>
          <cell r="H8983" t="str">
            <v>M2</v>
          </cell>
          <cell r="J8983">
            <v>510.12</v>
          </cell>
        </row>
        <row r="8984">
          <cell r="C8984">
            <v>2099</v>
          </cell>
          <cell r="D8984" t="str">
            <v>SERVENTE (SGSP)</v>
          </cell>
          <cell r="E8984" t="str">
            <v>H</v>
          </cell>
          <cell r="F8984">
            <v>19.59</v>
          </cell>
          <cell r="G8984">
            <v>0.45</v>
          </cell>
          <cell r="I8984">
            <v>8.8167000000000009</v>
          </cell>
        </row>
        <row r="8985">
          <cell r="C8985">
            <v>2224</v>
          </cell>
          <cell r="D8985" t="str">
            <v>PEDREIRO DE ACABAMENTO (SGSP)</v>
          </cell>
          <cell r="E8985" t="str">
            <v>H</v>
          </cell>
          <cell r="F8985">
            <v>31.76</v>
          </cell>
          <cell r="G8985">
            <v>0.3</v>
          </cell>
          <cell r="I8985">
            <v>9.5282</v>
          </cell>
        </row>
        <row r="8986">
          <cell r="C8986">
            <v>10515</v>
          </cell>
          <cell r="D8986" t="str">
            <v>CIMENTO BRANCO - ESTRUTURAL</v>
          </cell>
          <cell r="E8986" t="str">
            <v>Kg</v>
          </cell>
          <cell r="F8986">
            <v>2.83</v>
          </cell>
          <cell r="G8986">
            <v>0.25</v>
          </cell>
          <cell r="I8986">
            <v>0.70750000000000002</v>
          </cell>
        </row>
        <row r="8987">
          <cell r="C8987">
            <v>10644</v>
          </cell>
          <cell r="D8987" t="str">
            <v>ARGAMASSA MISTA COM AREIA MÉDIA 1:0,5:5</v>
          </cell>
          <cell r="E8987" t="str">
            <v>M3</v>
          </cell>
          <cell r="F8987">
            <v>568.41999999999996</v>
          </cell>
          <cell r="G8987">
            <v>2.5000000000000001E-2</v>
          </cell>
          <cell r="I8987">
            <v>14.2105</v>
          </cell>
        </row>
        <row r="8988">
          <cell r="C8988">
            <v>34550</v>
          </cell>
          <cell r="D8988" t="str">
            <v>PISO MÁRMORE POLIDO BRANCO ESPÍRITO SANTO - ESPESSURA 2CM</v>
          </cell>
          <cell r="E8988" t="str">
            <v>M2</v>
          </cell>
          <cell r="F8988">
            <v>454.15</v>
          </cell>
          <cell r="G8988">
            <v>1.05</v>
          </cell>
          <cell r="I8988">
            <v>476.85750000000002</v>
          </cell>
        </row>
        <row r="8989">
          <cell r="A8989">
            <v>130287</v>
          </cell>
          <cell r="B8989" t="str">
            <v>PISO VINÍLICO CROMA OU SIMILAR 2,0 MM, EXCLUSIVE ARGAMASSA DE REGULARIZAÇÃO DA BASE</v>
          </cell>
          <cell r="H8989" t="str">
            <v>M2</v>
          </cell>
          <cell r="J8989">
            <v>134.22999999999999</v>
          </cell>
        </row>
        <row r="8990">
          <cell r="C8990">
            <v>2020</v>
          </cell>
          <cell r="D8990" t="str">
            <v>PEDREIRO (SGSP)</v>
          </cell>
          <cell r="E8990" t="str">
            <v>H</v>
          </cell>
          <cell r="F8990">
            <v>24.28</v>
          </cell>
          <cell r="G8990">
            <v>0.17</v>
          </cell>
          <cell r="I8990">
            <v>4.1284000000000001</v>
          </cell>
        </row>
        <row r="8991">
          <cell r="C8991">
            <v>2099</v>
          </cell>
          <cell r="D8991" t="str">
            <v>SERVENTE (SGSP)</v>
          </cell>
          <cell r="E8991" t="str">
            <v>H</v>
          </cell>
          <cell r="F8991">
            <v>19.59</v>
          </cell>
          <cell r="G8991">
            <v>0.17</v>
          </cell>
          <cell r="I8991">
            <v>3.3307000000000002</v>
          </cell>
        </row>
        <row r="8992">
          <cell r="C8992">
            <v>28006</v>
          </cell>
          <cell r="D8992" t="str">
            <v>COLA A BASE DE BORRACHA SINTÉTICA</v>
          </cell>
          <cell r="E8992" t="str">
            <v>Kg</v>
          </cell>
          <cell r="F8992">
            <v>45.75</v>
          </cell>
          <cell r="G8992">
            <v>0.14000000000000001</v>
          </cell>
          <cell r="I8992">
            <v>6.4050000000000002</v>
          </cell>
        </row>
        <row r="8993">
          <cell r="C8993">
            <v>28010</v>
          </cell>
          <cell r="D8993" t="str">
            <v>NATA DE CIMENTO, COLA PVA E ÁGUA - FORNECIMENTO E APLICAÇÃO (2 DEMÃOS)</v>
          </cell>
          <cell r="E8993" t="str">
            <v>M2</v>
          </cell>
          <cell r="F8993">
            <v>27.2</v>
          </cell>
          <cell r="G8993">
            <v>1</v>
          </cell>
          <cell r="I8993">
            <v>27.2</v>
          </cell>
        </row>
        <row r="8994">
          <cell r="C8994">
            <v>35521</v>
          </cell>
          <cell r="D8994" t="str">
            <v>PISO VINÍLICO SEMIFLEXÍVEL, PADRÃO LISO, ESPESSURA DE 2MM</v>
          </cell>
          <cell r="E8994" t="str">
            <v>M2</v>
          </cell>
          <cell r="F8994">
            <v>88.73</v>
          </cell>
          <cell r="G8994">
            <v>1.05</v>
          </cell>
          <cell r="I8994">
            <v>93.166499999999999</v>
          </cell>
        </row>
        <row r="8995">
          <cell r="A8995">
            <v>130288</v>
          </cell>
          <cell r="B8995" t="str">
            <v>PISO VINÍLICO CROMA OU SIMILAR - E=3,2 MM, EXCLUSIVE ARGAMASSA REGULARIZAÇÃO DA BASE</v>
          </cell>
          <cell r="H8995" t="str">
            <v>M2</v>
          </cell>
          <cell r="J8995">
            <v>201.5</v>
          </cell>
        </row>
        <row r="8996">
          <cell r="C8996">
            <v>2020</v>
          </cell>
          <cell r="D8996" t="str">
            <v>PEDREIRO (SGSP)</v>
          </cell>
          <cell r="E8996" t="str">
            <v>H</v>
          </cell>
          <cell r="F8996">
            <v>24.28</v>
          </cell>
          <cell r="G8996">
            <v>0.17</v>
          </cell>
          <cell r="I8996">
            <v>4.1284000000000001</v>
          </cell>
        </row>
        <row r="8997">
          <cell r="C8997">
            <v>2099</v>
          </cell>
          <cell r="D8997" t="str">
            <v>SERVENTE (SGSP)</v>
          </cell>
          <cell r="E8997" t="str">
            <v>H</v>
          </cell>
          <cell r="F8997">
            <v>19.59</v>
          </cell>
          <cell r="G8997">
            <v>0.17</v>
          </cell>
          <cell r="I8997">
            <v>3.3307000000000002</v>
          </cell>
        </row>
        <row r="8998">
          <cell r="C8998">
            <v>28006</v>
          </cell>
          <cell r="D8998" t="str">
            <v>COLA A BASE DE BORRACHA SINTÉTICA</v>
          </cell>
          <cell r="E8998" t="str">
            <v>Kg</v>
          </cell>
          <cell r="F8998">
            <v>45.75</v>
          </cell>
          <cell r="G8998">
            <v>0.14000000000000001</v>
          </cell>
          <cell r="I8998">
            <v>6.4050000000000002</v>
          </cell>
        </row>
        <row r="8999">
          <cell r="C8999">
            <v>28010</v>
          </cell>
          <cell r="D8999" t="str">
            <v>NATA DE CIMENTO, COLA PVA E ÁGUA - FORNECIMENTO E APLICAÇÃO (2 DEMÃOS)</v>
          </cell>
          <cell r="E8999" t="str">
            <v>M2</v>
          </cell>
          <cell r="F8999">
            <v>27.2</v>
          </cell>
          <cell r="G8999">
            <v>1</v>
          </cell>
          <cell r="I8999">
            <v>27.2</v>
          </cell>
        </row>
        <row r="9000">
          <cell r="C9000">
            <v>35522</v>
          </cell>
          <cell r="D9000" t="str">
            <v>PISO VINÍLICO SEMIFLEXÍVEL, PADRÃO LISO, ESPESSURA DE 3,2MM</v>
          </cell>
          <cell r="E9000" t="str">
            <v>M2</v>
          </cell>
          <cell r="F9000">
            <v>152.80000000000001</v>
          </cell>
          <cell r="G9000">
            <v>1.05</v>
          </cell>
          <cell r="I9000">
            <v>160.44</v>
          </cell>
        </row>
        <row r="9001">
          <cell r="A9001">
            <v>130290</v>
          </cell>
          <cell r="B9001" t="str">
            <v>CHAPAS DE BORRACHA SINTÉTICA ASSENTES COM COLA, E=4 A 5MM - LISAS</v>
          </cell>
          <cell r="H9001" t="str">
            <v>M2</v>
          </cell>
          <cell r="J9001">
            <v>118.38</v>
          </cell>
        </row>
        <row r="9002">
          <cell r="C9002">
            <v>2020</v>
          </cell>
          <cell r="D9002" t="str">
            <v>PEDREIRO (SGSP)</v>
          </cell>
          <cell r="E9002" t="str">
            <v>H</v>
          </cell>
          <cell r="F9002">
            <v>24.28</v>
          </cell>
          <cell r="G9002">
            <v>0.23</v>
          </cell>
          <cell r="I9002">
            <v>5.5853999999999999</v>
          </cell>
        </row>
        <row r="9003">
          <cell r="C9003">
            <v>2099</v>
          </cell>
          <cell r="D9003" t="str">
            <v>SERVENTE (SGSP)</v>
          </cell>
          <cell r="E9003" t="str">
            <v>H</v>
          </cell>
          <cell r="F9003">
            <v>19.59</v>
          </cell>
          <cell r="G9003">
            <v>0.23</v>
          </cell>
          <cell r="I9003">
            <v>4.5063000000000004</v>
          </cell>
        </row>
        <row r="9004">
          <cell r="C9004">
            <v>10630</v>
          </cell>
          <cell r="D9004" t="str">
            <v>ARGAMASSA DE CIMENTO COM AREIA GROSSA 1:3</v>
          </cell>
          <cell r="E9004" t="str">
            <v>M3</v>
          </cell>
          <cell r="F9004">
            <v>634.78</v>
          </cell>
          <cell r="G9004">
            <v>2.5000000000000001E-2</v>
          </cell>
          <cell r="I9004">
            <v>15.8695</v>
          </cell>
        </row>
        <row r="9005">
          <cell r="C9005">
            <v>28006</v>
          </cell>
          <cell r="D9005" t="str">
            <v>COLA A BASE DE BORRACHA SINTÉTICA</v>
          </cell>
          <cell r="E9005" t="str">
            <v>Kg</v>
          </cell>
          <cell r="F9005">
            <v>45.75</v>
          </cell>
          <cell r="G9005">
            <v>0.4</v>
          </cell>
          <cell r="I9005">
            <v>18.3</v>
          </cell>
        </row>
        <row r="9006">
          <cell r="C9006">
            <v>35040</v>
          </cell>
          <cell r="D9006" t="str">
            <v>PISO DE BORRACHA SINTÉTICA SBR- COLADO- SUPERFÍCIE LISA  - ESP. 4MM</v>
          </cell>
          <cell r="E9006" t="str">
            <v>M2</v>
          </cell>
          <cell r="F9006">
            <v>70.59</v>
          </cell>
          <cell r="G9006">
            <v>1.05</v>
          </cell>
          <cell r="I9006">
            <v>74.119500000000002</v>
          </cell>
        </row>
        <row r="9007">
          <cell r="A9007">
            <v>130291</v>
          </cell>
          <cell r="B9007" t="str">
            <v>CHAPAS DE BORRACHA SINTÉTICA ASSENTES COM COLA, E=4 A 5MM - COM RELEVO</v>
          </cell>
          <cell r="H9007" t="str">
            <v>M2</v>
          </cell>
          <cell r="J9007">
            <v>98.25</v>
          </cell>
        </row>
        <row r="9008">
          <cell r="C9008">
            <v>2020</v>
          </cell>
          <cell r="D9008" t="str">
            <v>PEDREIRO (SGSP)</v>
          </cell>
          <cell r="E9008" t="str">
            <v>H</v>
          </cell>
          <cell r="F9008">
            <v>24.28</v>
          </cell>
          <cell r="G9008">
            <v>0.23</v>
          </cell>
          <cell r="I9008">
            <v>5.5853999999999999</v>
          </cell>
        </row>
        <row r="9009">
          <cell r="C9009">
            <v>2099</v>
          </cell>
          <cell r="D9009" t="str">
            <v>SERVENTE (SGSP)</v>
          </cell>
          <cell r="E9009" t="str">
            <v>H</v>
          </cell>
          <cell r="F9009">
            <v>19.59</v>
          </cell>
          <cell r="G9009">
            <v>0.23</v>
          </cell>
          <cell r="I9009">
            <v>4.5063000000000004</v>
          </cell>
        </row>
        <row r="9010">
          <cell r="C9010">
            <v>10630</v>
          </cell>
          <cell r="D9010" t="str">
            <v>ARGAMASSA DE CIMENTO COM AREIA GROSSA 1:3</v>
          </cell>
          <cell r="E9010" t="str">
            <v>M3</v>
          </cell>
          <cell r="F9010">
            <v>634.78</v>
          </cell>
          <cell r="G9010">
            <v>2.5000000000000001E-2</v>
          </cell>
          <cell r="I9010">
            <v>15.8695</v>
          </cell>
        </row>
        <row r="9011">
          <cell r="C9011">
            <v>28006</v>
          </cell>
          <cell r="D9011" t="str">
            <v>COLA A BASE DE BORRACHA SINTÉTICA</v>
          </cell>
          <cell r="E9011" t="str">
            <v>Kg</v>
          </cell>
          <cell r="F9011">
            <v>45.75</v>
          </cell>
          <cell r="G9011">
            <v>0.4</v>
          </cell>
          <cell r="I9011">
            <v>18.3</v>
          </cell>
        </row>
        <row r="9012">
          <cell r="C9012">
            <v>35045</v>
          </cell>
          <cell r="D9012" t="str">
            <v>PISO DE BORRACHA SINTÉTICA SBR- COLADO- SUPERFÍCIE EM RELEVO - ESP. 4MM</v>
          </cell>
          <cell r="E9012" t="str">
            <v>M2</v>
          </cell>
          <cell r="F9012">
            <v>51.42</v>
          </cell>
          <cell r="G9012">
            <v>1.05</v>
          </cell>
          <cell r="I9012">
            <v>53.991</v>
          </cell>
        </row>
        <row r="9013">
          <cell r="A9013">
            <v>130292</v>
          </cell>
          <cell r="B9013" t="str">
            <v>CHAPAS DE BORRACHA SINTÉTICA ASSENTES COM ARGAMASSA, E=8 A 10MM - LISAS</v>
          </cell>
          <cell r="H9013" t="str">
            <v>M2</v>
          </cell>
          <cell r="J9013">
            <v>167.45</v>
          </cell>
        </row>
        <row r="9014">
          <cell r="C9014">
            <v>2020</v>
          </cell>
          <cell r="D9014" t="str">
            <v>PEDREIRO (SGSP)</v>
          </cell>
          <cell r="E9014" t="str">
            <v>H</v>
          </cell>
          <cell r="F9014">
            <v>24.28</v>
          </cell>
          <cell r="G9014">
            <v>0.5</v>
          </cell>
          <cell r="I9014">
            <v>12.142300000000001</v>
          </cell>
        </row>
        <row r="9015">
          <cell r="C9015">
            <v>2099</v>
          </cell>
          <cell r="D9015" t="str">
            <v>SERVENTE (SGSP)</v>
          </cell>
          <cell r="E9015" t="str">
            <v>H</v>
          </cell>
          <cell r="F9015">
            <v>19.59</v>
          </cell>
          <cell r="G9015">
            <v>0.48820000000000002</v>
          </cell>
          <cell r="I9015">
            <v>9.5652000000000008</v>
          </cell>
        </row>
        <row r="9016">
          <cell r="C9016">
            <v>10630</v>
          </cell>
          <cell r="D9016" t="str">
            <v>ARGAMASSA DE CIMENTO COM AREIA GROSSA 1:3</v>
          </cell>
          <cell r="E9016" t="str">
            <v>M3</v>
          </cell>
          <cell r="F9016">
            <v>634.78</v>
          </cell>
          <cell r="G9016">
            <v>1.2E-2</v>
          </cell>
          <cell r="I9016">
            <v>7.6173000000000002</v>
          </cell>
        </row>
        <row r="9017">
          <cell r="C9017">
            <v>35035</v>
          </cell>
          <cell r="D9017" t="str">
            <v>PISO DE BORRACHA SINTÉTICA SBR- ARGAMASSADO- SUPERFÍCIE LISA</v>
          </cell>
          <cell r="E9017" t="str">
            <v>M2</v>
          </cell>
          <cell r="F9017">
            <v>131.55000000000001</v>
          </cell>
          <cell r="G9017">
            <v>1.05</v>
          </cell>
          <cell r="I9017">
            <v>138.1275</v>
          </cell>
        </row>
        <row r="9018">
          <cell r="A9018">
            <v>130293</v>
          </cell>
          <cell r="B9018" t="str">
            <v>CHAPAS DE BORRACHA SINTÉTICA ASSENTES COM ARGAMASSA, E=8 A 10MM - COM RELEVO</v>
          </cell>
          <cell r="H9018" t="str">
            <v>M2</v>
          </cell>
          <cell r="J9018">
            <v>163.54</v>
          </cell>
        </row>
        <row r="9019">
          <cell r="C9019">
            <v>2020</v>
          </cell>
          <cell r="D9019" t="str">
            <v>PEDREIRO (SGSP)</v>
          </cell>
          <cell r="E9019" t="str">
            <v>H</v>
          </cell>
          <cell r="F9019">
            <v>24.28</v>
          </cell>
          <cell r="G9019">
            <v>0.5</v>
          </cell>
          <cell r="I9019">
            <v>12.142300000000001</v>
          </cell>
        </row>
        <row r="9020">
          <cell r="C9020">
            <v>2099</v>
          </cell>
          <cell r="D9020" t="str">
            <v>SERVENTE (SGSP)</v>
          </cell>
          <cell r="E9020" t="str">
            <v>H</v>
          </cell>
          <cell r="F9020">
            <v>19.59</v>
          </cell>
          <cell r="G9020">
            <v>0.48820000000000002</v>
          </cell>
          <cell r="I9020">
            <v>9.5652000000000008</v>
          </cell>
        </row>
        <row r="9021">
          <cell r="C9021">
            <v>10630</v>
          </cell>
          <cell r="D9021" t="str">
            <v>ARGAMASSA DE CIMENTO COM AREIA GROSSA 1:3</v>
          </cell>
          <cell r="E9021" t="str">
            <v>M3</v>
          </cell>
          <cell r="F9021">
            <v>634.78</v>
          </cell>
          <cell r="G9021">
            <v>1.2E-2</v>
          </cell>
          <cell r="I9021">
            <v>7.6173000000000002</v>
          </cell>
        </row>
        <row r="9022">
          <cell r="C9022">
            <v>35030</v>
          </cell>
          <cell r="D9022" t="str">
            <v>PISO DE BORRACHA SINTÉTICA SBR- ARGAMASSADO- SUPERFÍCIE EM RELEVO</v>
          </cell>
          <cell r="E9022" t="str">
            <v>M2</v>
          </cell>
          <cell r="F9022">
            <v>127.82</v>
          </cell>
          <cell r="G9022">
            <v>1.05</v>
          </cell>
          <cell r="I9022">
            <v>134.21100000000001</v>
          </cell>
        </row>
        <row r="9023">
          <cell r="A9023">
            <v>130302</v>
          </cell>
          <cell r="B9023" t="str">
            <v>RODAPÉ DE ARGAMASSA DE CIMENTO E AREIA 1:3 - 10CM</v>
          </cell>
          <cell r="H9023" t="str">
            <v>M</v>
          </cell>
          <cell r="J9023">
            <v>9.9600000000000009</v>
          </cell>
        </row>
        <row r="9024">
          <cell r="C9024">
            <v>2020</v>
          </cell>
          <cell r="D9024" t="str">
            <v>PEDREIRO (SGSP)</v>
          </cell>
          <cell r="E9024" t="str">
            <v>H</v>
          </cell>
          <cell r="F9024">
            <v>24.28</v>
          </cell>
          <cell r="G9024">
            <v>0.1</v>
          </cell>
          <cell r="I9024">
            <v>2.4283999999999999</v>
          </cell>
        </row>
        <row r="9025">
          <cell r="C9025">
            <v>2099</v>
          </cell>
          <cell r="D9025" t="str">
            <v>SERVENTE (SGSP)</v>
          </cell>
          <cell r="E9025" t="str">
            <v>H</v>
          </cell>
          <cell r="F9025">
            <v>19.59</v>
          </cell>
          <cell r="G9025">
            <v>0.19</v>
          </cell>
          <cell r="I9025">
            <v>3.7225999999999999</v>
          </cell>
        </row>
        <row r="9026">
          <cell r="C9026">
            <v>10630</v>
          </cell>
          <cell r="D9026" t="str">
            <v>ARGAMASSA DE CIMENTO COM AREIA GROSSA 1:3</v>
          </cell>
          <cell r="E9026" t="str">
            <v>M3</v>
          </cell>
          <cell r="F9026">
            <v>634.78</v>
          </cell>
          <cell r="G9026">
            <v>6.0000000000000001E-3</v>
          </cell>
          <cell r="I9026">
            <v>3.8086000000000002</v>
          </cell>
        </row>
        <row r="9027">
          <cell r="A9027">
            <v>130304</v>
          </cell>
          <cell r="B9027" t="str">
            <v>RODAPÉ DE GRANILITE - 10CM</v>
          </cell>
          <cell r="H9027" t="str">
            <v>M</v>
          </cell>
          <cell r="J9027">
            <v>70.239999999999995</v>
          </cell>
        </row>
        <row r="9028">
          <cell r="C9028">
            <v>2020</v>
          </cell>
          <cell r="D9028" t="str">
            <v>PEDREIRO (SGSP)</v>
          </cell>
          <cell r="E9028" t="str">
            <v>H</v>
          </cell>
          <cell r="F9028">
            <v>24.28</v>
          </cell>
          <cell r="G9028">
            <v>0.8</v>
          </cell>
          <cell r="I9028">
            <v>19.427800000000001</v>
          </cell>
        </row>
        <row r="9029">
          <cell r="C9029">
            <v>2099</v>
          </cell>
          <cell r="D9029" t="str">
            <v>SERVENTE (SGSP)</v>
          </cell>
          <cell r="E9029" t="str">
            <v>H</v>
          </cell>
          <cell r="F9029">
            <v>19.59</v>
          </cell>
          <cell r="G9029">
            <v>0.53</v>
          </cell>
          <cell r="I9029">
            <v>10.3841</v>
          </cell>
        </row>
        <row r="9030">
          <cell r="C9030">
            <v>10647</v>
          </cell>
          <cell r="D9030" t="str">
            <v>ARGAMASSA MISTA COM AREIA GROSSA 1:1:4</v>
          </cell>
          <cell r="E9030" t="str">
            <v>M3</v>
          </cell>
          <cell r="F9030">
            <v>688.36</v>
          </cell>
          <cell r="G9030">
            <v>2E-3</v>
          </cell>
          <cell r="I9030">
            <v>1.3767</v>
          </cell>
        </row>
        <row r="9031">
          <cell r="C9031">
            <v>35560</v>
          </cell>
          <cell r="D9031" t="str">
            <v>RODAPÉ DE GRANILITE - 10CM</v>
          </cell>
          <cell r="E9031" t="str">
            <v>M</v>
          </cell>
          <cell r="F9031">
            <v>39.049999999999997</v>
          </cell>
          <cell r="G9031">
            <v>1</v>
          </cell>
          <cell r="I9031">
            <v>39.049999999999997</v>
          </cell>
        </row>
        <row r="9032">
          <cell r="A9032">
            <v>130305</v>
          </cell>
          <cell r="B9032" t="str">
            <v>RODAPÉ DE GRANILITE - MEIA CANA, 10CM</v>
          </cell>
          <cell r="H9032" t="str">
            <v>M</v>
          </cell>
          <cell r="J9032">
            <v>63.54</v>
          </cell>
        </row>
        <row r="9033">
          <cell r="C9033">
            <v>2020</v>
          </cell>
          <cell r="D9033" t="str">
            <v>PEDREIRO (SGSP)</v>
          </cell>
          <cell r="E9033" t="str">
            <v>H</v>
          </cell>
          <cell r="F9033">
            <v>24.28</v>
          </cell>
          <cell r="G9033">
            <v>0.8</v>
          </cell>
          <cell r="I9033">
            <v>19.427800000000001</v>
          </cell>
        </row>
        <row r="9034">
          <cell r="C9034">
            <v>2099</v>
          </cell>
          <cell r="D9034" t="str">
            <v>SERVENTE (SGSP)</v>
          </cell>
          <cell r="E9034" t="str">
            <v>H</v>
          </cell>
          <cell r="F9034">
            <v>19.59</v>
          </cell>
          <cell r="G9034">
            <v>0.53</v>
          </cell>
          <cell r="I9034">
            <v>10.3841</v>
          </cell>
        </row>
        <row r="9035">
          <cell r="C9035">
            <v>10647</v>
          </cell>
          <cell r="D9035" t="str">
            <v>ARGAMASSA MISTA COM AREIA GROSSA 1:1:4</v>
          </cell>
          <cell r="E9035" t="str">
            <v>M3</v>
          </cell>
          <cell r="F9035">
            <v>688.36</v>
          </cell>
          <cell r="G9035">
            <v>2E-3</v>
          </cell>
          <cell r="I9035">
            <v>1.3767</v>
          </cell>
        </row>
        <row r="9036">
          <cell r="C9036">
            <v>35565</v>
          </cell>
          <cell r="D9036" t="str">
            <v>RODAPE DE GRANILITE - MEIA CANA 10 CM</v>
          </cell>
          <cell r="E9036" t="str">
            <v>M</v>
          </cell>
          <cell r="F9036">
            <v>32.35</v>
          </cell>
          <cell r="G9036">
            <v>1</v>
          </cell>
          <cell r="I9036">
            <v>32.35</v>
          </cell>
        </row>
        <row r="9037">
          <cell r="A9037">
            <v>130307</v>
          </cell>
          <cell r="B9037" t="str">
            <v>RODAPÉ DE ARGAMASSA DE ALTA RESISTÊNCIA - MEIA CANA, 10CM</v>
          </cell>
          <cell r="H9037" t="str">
            <v>M</v>
          </cell>
          <cell r="J9037">
            <v>67.09</v>
          </cell>
        </row>
        <row r="9038">
          <cell r="C9038">
            <v>2020</v>
          </cell>
          <cell r="D9038" t="str">
            <v>PEDREIRO (SGSP)</v>
          </cell>
          <cell r="E9038" t="str">
            <v>H</v>
          </cell>
          <cell r="F9038">
            <v>24.28</v>
          </cell>
          <cell r="G9038">
            <v>0.8</v>
          </cell>
          <cell r="I9038">
            <v>19.427800000000001</v>
          </cell>
        </row>
        <row r="9039">
          <cell r="C9039">
            <v>2099</v>
          </cell>
          <cell r="D9039" t="str">
            <v>SERVENTE (SGSP)</v>
          </cell>
          <cell r="E9039" t="str">
            <v>H</v>
          </cell>
          <cell r="F9039">
            <v>19.59</v>
          </cell>
          <cell r="G9039">
            <v>0.53</v>
          </cell>
          <cell r="I9039">
            <v>10.3841</v>
          </cell>
        </row>
        <row r="9040">
          <cell r="C9040">
            <v>10632</v>
          </cell>
          <cell r="D9040" t="str">
            <v>ARGAMASSA DE CIMENTO COM AREIA GROSSA 1:4</v>
          </cell>
          <cell r="E9040" t="str">
            <v>M3</v>
          </cell>
          <cell r="F9040">
            <v>564.6</v>
          </cell>
          <cell r="G9040">
            <v>2E-3</v>
          </cell>
          <cell r="I9040">
            <v>1.1292</v>
          </cell>
        </row>
        <row r="9041">
          <cell r="C9041">
            <v>35535</v>
          </cell>
          <cell r="D9041" t="str">
            <v>RODAPE DE ARGAMASSA ALTA RESISTÊNCIA MEIA CANA - 10CM</v>
          </cell>
          <cell r="E9041" t="str">
            <v>M</v>
          </cell>
          <cell r="F9041">
            <v>36.15</v>
          </cell>
          <cell r="G9041">
            <v>1</v>
          </cell>
          <cell r="I9041">
            <v>36.15</v>
          </cell>
        </row>
        <row r="9042">
          <cell r="A9042">
            <v>130309</v>
          </cell>
          <cell r="B9042" t="str">
            <v>RODAPÉ CERÂMICO ESMALTADO PEIV 7CM À 10CM</v>
          </cell>
          <cell r="H9042" t="str">
            <v>M</v>
          </cell>
          <cell r="J9042">
            <v>21.89</v>
          </cell>
        </row>
        <row r="9043">
          <cell r="C9043">
            <v>2020</v>
          </cell>
          <cell r="D9043" t="str">
            <v>PEDREIRO (SGSP)</v>
          </cell>
          <cell r="E9043" t="str">
            <v>H</v>
          </cell>
          <cell r="F9043">
            <v>24.28</v>
          </cell>
          <cell r="G9043">
            <v>7.0000000000000007E-2</v>
          </cell>
          <cell r="I9043">
            <v>1.6999</v>
          </cell>
        </row>
        <row r="9044">
          <cell r="C9044">
            <v>2099</v>
          </cell>
          <cell r="D9044" t="str">
            <v>SERVENTE (SGSP)</v>
          </cell>
          <cell r="E9044" t="str">
            <v>H</v>
          </cell>
          <cell r="F9044">
            <v>19.59</v>
          </cell>
          <cell r="G9044">
            <v>0.35</v>
          </cell>
          <cell r="I9044">
            <v>6.8574000000000002</v>
          </cell>
        </row>
        <row r="9045">
          <cell r="C9045">
            <v>10630</v>
          </cell>
          <cell r="D9045" t="str">
            <v>ARGAMASSA DE CIMENTO COM AREIA GROSSA 1:3</v>
          </cell>
          <cell r="E9045" t="str">
            <v>M3</v>
          </cell>
          <cell r="F9045">
            <v>634.78</v>
          </cell>
          <cell r="G9045">
            <v>2.2000000000000001E-3</v>
          </cell>
          <cell r="I9045">
            <v>1.3965000000000001</v>
          </cell>
        </row>
        <row r="9046">
          <cell r="C9046">
            <v>34011</v>
          </cell>
          <cell r="D9046" t="str">
            <v>CERÂMICA ESMALTADA  PEI 5</v>
          </cell>
          <cell r="E9046" t="str">
            <v>M2</v>
          </cell>
          <cell r="F9046">
            <v>46.8</v>
          </cell>
          <cell r="G9046">
            <v>0.255</v>
          </cell>
          <cell r="I9046">
            <v>11.933999999999999</v>
          </cell>
        </row>
        <row r="9047">
          <cell r="A9047">
            <v>130327</v>
          </cell>
          <cell r="B9047" t="str">
            <v>RODAPÉ DE MADEIRA - PADRÃO CUMARU 7CM</v>
          </cell>
          <cell r="H9047" t="str">
            <v>M</v>
          </cell>
          <cell r="J9047">
            <v>46.05</v>
          </cell>
        </row>
        <row r="9048">
          <cell r="C9048">
            <v>2013</v>
          </cell>
          <cell r="D9048" t="str">
            <v>CARPINTEIRO (SGSP)</v>
          </cell>
          <cell r="E9048" t="str">
            <v>H</v>
          </cell>
          <cell r="F9048">
            <v>24.1</v>
          </cell>
          <cell r="G9048">
            <v>0.3</v>
          </cell>
          <cell r="I9048">
            <v>7.2312000000000003</v>
          </cell>
        </row>
        <row r="9049">
          <cell r="C9049">
            <v>2014</v>
          </cell>
          <cell r="D9049" t="str">
            <v>AJUDANTE DE CARPINTEIRO (SGSP)</v>
          </cell>
          <cell r="E9049" t="str">
            <v>H</v>
          </cell>
          <cell r="F9049">
            <v>19.559999999999999</v>
          </cell>
          <cell r="G9049">
            <v>0.4</v>
          </cell>
          <cell r="I9049">
            <v>7.8268000000000004</v>
          </cell>
        </row>
        <row r="9050">
          <cell r="C9050">
            <v>17515</v>
          </cell>
          <cell r="D9050" t="str">
            <v>PREGO 18 X 27 COMUM - POLIDO</v>
          </cell>
          <cell r="E9050" t="str">
            <v>Kg</v>
          </cell>
          <cell r="F9050">
            <v>16.64</v>
          </cell>
          <cell r="G9050">
            <v>1.0999999999999999E-2</v>
          </cell>
          <cell r="I9050">
            <v>0.183</v>
          </cell>
        </row>
        <row r="9051">
          <cell r="C9051">
            <v>17560</v>
          </cell>
          <cell r="D9051" t="str">
            <v>TACO - CHUMBADOR DE PEROBA DO NORTE (CUPIÚBA) ESPESSURA 15 MM / LARGURA 50 MM / ALTURA 60 MM</v>
          </cell>
          <cell r="E9051" t="str">
            <v>Un</v>
          </cell>
          <cell r="F9051">
            <v>2.85</v>
          </cell>
          <cell r="G9051">
            <v>2</v>
          </cell>
          <cell r="I9051">
            <v>5.7</v>
          </cell>
        </row>
        <row r="9052">
          <cell r="C9052">
            <v>35571</v>
          </cell>
          <cell r="D9052" t="str">
            <v>RODAPÉ DE 7 CM EM CUMARU ESPESSURA VARIÁVEL, POR VOLTA DE 1,5 CM</v>
          </cell>
          <cell r="E9052" t="str">
            <v>M</v>
          </cell>
          <cell r="F9052">
            <v>24.38</v>
          </cell>
          <cell r="G9052">
            <v>1.03</v>
          </cell>
          <cell r="I9052">
            <v>25.1114</v>
          </cell>
        </row>
        <row r="9053">
          <cell r="A9053">
            <v>130331</v>
          </cell>
          <cell r="B9053" t="str">
            <v>RODAPÉ DE FIBRO-VINIL - 7,5CM</v>
          </cell>
          <cell r="H9053" t="str">
            <v>M</v>
          </cell>
          <cell r="J9053">
            <v>31.25</v>
          </cell>
        </row>
        <row r="9054">
          <cell r="C9054">
            <v>2020</v>
          </cell>
          <cell r="D9054" t="str">
            <v>PEDREIRO (SGSP)</v>
          </cell>
          <cell r="E9054" t="str">
            <v>H</v>
          </cell>
          <cell r="F9054">
            <v>24.28</v>
          </cell>
          <cell r="G9054">
            <v>9.8000000000000004E-2</v>
          </cell>
          <cell r="I9054">
            <v>2.3799000000000001</v>
          </cell>
        </row>
        <row r="9055">
          <cell r="C9055">
            <v>2099</v>
          </cell>
          <cell r="D9055" t="str">
            <v>SERVENTE (SGSP)</v>
          </cell>
          <cell r="E9055" t="str">
            <v>H</v>
          </cell>
          <cell r="F9055">
            <v>19.59</v>
          </cell>
          <cell r="G9055">
            <v>0.54</v>
          </cell>
          <cell r="I9055">
            <v>10.5801</v>
          </cell>
        </row>
        <row r="9056">
          <cell r="C9056">
            <v>10630</v>
          </cell>
          <cell r="D9056" t="str">
            <v>ARGAMASSA DE CIMENTO COM AREIA GROSSA 1:3</v>
          </cell>
          <cell r="E9056" t="str">
            <v>M3</v>
          </cell>
          <cell r="F9056">
            <v>634.78</v>
          </cell>
          <cell r="G9056">
            <v>2E-3</v>
          </cell>
          <cell r="I9056">
            <v>1.2695000000000001</v>
          </cell>
        </row>
        <row r="9057">
          <cell r="C9057">
            <v>28006</v>
          </cell>
          <cell r="D9057" t="str">
            <v>COLA A BASE DE BORRACHA SINTÉTICA</v>
          </cell>
          <cell r="E9057" t="str">
            <v>Kg</v>
          </cell>
          <cell r="F9057">
            <v>45.75</v>
          </cell>
          <cell r="G9057">
            <v>7.0000000000000007E-2</v>
          </cell>
          <cell r="I9057">
            <v>3.2025000000000001</v>
          </cell>
        </row>
        <row r="9058">
          <cell r="C9058">
            <v>35555</v>
          </cell>
          <cell r="D9058" t="str">
            <v>RODAPÉ DE PVC TIPO PLANO P/ PISO PAVIFLEX - ALT: 7,5 CM</v>
          </cell>
          <cell r="E9058" t="str">
            <v>M</v>
          </cell>
          <cell r="F9058">
            <v>13.16</v>
          </cell>
          <cell r="G9058">
            <v>1.05</v>
          </cell>
          <cell r="I9058">
            <v>13.818</v>
          </cell>
        </row>
        <row r="9059">
          <cell r="A9059">
            <v>130335</v>
          </cell>
          <cell r="B9059" t="str">
            <v>RODAPÉ DE BORRACHA SINTÉTICA - BOLEADO, 7CM</v>
          </cell>
          <cell r="H9059" t="str">
            <v>M</v>
          </cell>
          <cell r="J9059">
            <v>29.37</v>
          </cell>
        </row>
        <row r="9060">
          <cell r="C9060">
            <v>2020</v>
          </cell>
          <cell r="D9060" t="str">
            <v>PEDREIRO (SGSP)</v>
          </cell>
          <cell r="E9060" t="str">
            <v>H</v>
          </cell>
          <cell r="F9060">
            <v>24.28</v>
          </cell>
          <cell r="G9060">
            <v>7.0000000000000007E-2</v>
          </cell>
          <cell r="I9060">
            <v>1.6999</v>
          </cell>
        </row>
        <row r="9061">
          <cell r="C9061">
            <v>2099</v>
          </cell>
          <cell r="D9061" t="str">
            <v>SERVENTE (SGSP)</v>
          </cell>
          <cell r="E9061" t="str">
            <v>H</v>
          </cell>
          <cell r="F9061">
            <v>19.59</v>
          </cell>
          <cell r="G9061">
            <v>0.55000000000000004</v>
          </cell>
          <cell r="I9061">
            <v>10.776</v>
          </cell>
        </row>
        <row r="9062">
          <cell r="C9062">
            <v>10628</v>
          </cell>
          <cell r="D9062" t="str">
            <v>ARGAMASSA DE CIMENTO COM AREIA MÉDIA 1:2</v>
          </cell>
          <cell r="E9062" t="str">
            <v>M3</v>
          </cell>
          <cell r="F9062">
            <v>704.06</v>
          </cell>
          <cell r="G9062">
            <v>1E-3</v>
          </cell>
          <cell r="I9062">
            <v>0.70399999999999996</v>
          </cell>
        </row>
        <row r="9063">
          <cell r="C9063">
            <v>28006</v>
          </cell>
          <cell r="D9063" t="str">
            <v>COLA A BASE DE BORRACHA SINTÉTICA</v>
          </cell>
          <cell r="E9063" t="str">
            <v>Kg</v>
          </cell>
          <cell r="F9063">
            <v>45.75</v>
          </cell>
          <cell r="G9063">
            <v>0.05</v>
          </cell>
          <cell r="I9063">
            <v>2.2875000000000001</v>
          </cell>
        </row>
        <row r="9064">
          <cell r="C9064">
            <v>35545</v>
          </cell>
          <cell r="D9064" t="str">
            <v>RODAPÉ LISO DE BORRACHA SINTÉTICA DE 7CM - ESPESSURA DE 3MM - COLADO</v>
          </cell>
          <cell r="E9064" t="str">
            <v>M</v>
          </cell>
          <cell r="F9064">
            <v>13.24</v>
          </cell>
          <cell r="G9064">
            <v>1.05</v>
          </cell>
          <cell r="I9064">
            <v>13.901999999999999</v>
          </cell>
        </row>
        <row r="9065">
          <cell r="A9065">
            <v>130336</v>
          </cell>
          <cell r="B9065" t="str">
            <v>RODAPÉ EM GRANITO CINZA MAUA, ESP. 2CM, ALT. 7CM</v>
          </cell>
          <cell r="H9065" t="str">
            <v>M</v>
          </cell>
          <cell r="J9065">
            <v>80.3</v>
          </cell>
        </row>
        <row r="9066">
          <cell r="C9066">
            <v>2020</v>
          </cell>
          <cell r="D9066" t="str">
            <v>PEDREIRO (SGSP)</v>
          </cell>
          <cell r="E9066" t="str">
            <v>H</v>
          </cell>
          <cell r="F9066">
            <v>24.28</v>
          </cell>
          <cell r="G9066">
            <v>7.0000000000000007E-2</v>
          </cell>
          <cell r="I9066">
            <v>1.6999</v>
          </cell>
        </row>
        <row r="9067">
          <cell r="C9067">
            <v>2099</v>
          </cell>
          <cell r="D9067" t="str">
            <v>SERVENTE (SGSP)</v>
          </cell>
          <cell r="E9067" t="str">
            <v>H</v>
          </cell>
          <cell r="F9067">
            <v>19.59</v>
          </cell>
          <cell r="G9067">
            <v>0.35</v>
          </cell>
          <cell r="I9067">
            <v>6.8574000000000002</v>
          </cell>
        </row>
        <row r="9068">
          <cell r="C9068">
            <v>10631</v>
          </cell>
          <cell r="D9068" t="str">
            <v>ARGAMASSA DE CIMENTO COM AREIA MÉDIA 1:4</v>
          </cell>
          <cell r="E9068" t="str">
            <v>M3</v>
          </cell>
          <cell r="F9068">
            <v>561.12</v>
          </cell>
          <cell r="G9068">
            <v>3.0000000000000001E-3</v>
          </cell>
          <cell r="I9068">
            <v>1.6833</v>
          </cell>
        </row>
        <row r="9069">
          <cell r="C9069">
            <v>35576</v>
          </cell>
          <cell r="D9069" t="str">
            <v>RODAPÉ EM GRANITO CINZA MAUÁ - 7X2CM</v>
          </cell>
          <cell r="E9069" t="str">
            <v>M</v>
          </cell>
          <cell r="F9069">
            <v>70.06</v>
          </cell>
          <cell r="G9069">
            <v>1</v>
          </cell>
          <cell r="I9069">
            <v>70.06</v>
          </cell>
        </row>
        <row r="9070">
          <cell r="A9070">
            <v>130340</v>
          </cell>
          <cell r="B9070" t="str">
            <v>JUNTA PLÁSTICA PARA PISOS 3/4" X 1/8"</v>
          </cell>
          <cell r="H9070" t="str">
            <v>M</v>
          </cell>
          <cell r="J9070">
            <v>15.96</v>
          </cell>
        </row>
        <row r="9071">
          <cell r="C9071">
            <v>2020</v>
          </cell>
          <cell r="D9071" t="str">
            <v>PEDREIRO (SGSP)</v>
          </cell>
          <cell r="E9071" t="str">
            <v>H</v>
          </cell>
          <cell r="F9071">
            <v>24.28</v>
          </cell>
          <cell r="G9071">
            <v>0.3</v>
          </cell>
          <cell r="I9071">
            <v>7.2854000000000001</v>
          </cell>
        </row>
        <row r="9072">
          <cell r="C9072">
            <v>2099</v>
          </cell>
          <cell r="D9072" t="str">
            <v>SERVENTE (SGSP)</v>
          </cell>
          <cell r="E9072" t="str">
            <v>H</v>
          </cell>
          <cell r="F9072">
            <v>19.59</v>
          </cell>
          <cell r="G9072">
            <v>0.27600000000000002</v>
          </cell>
          <cell r="I9072">
            <v>5.4076000000000004</v>
          </cell>
        </row>
        <row r="9073">
          <cell r="C9073">
            <v>10628</v>
          </cell>
          <cell r="D9073" t="str">
            <v>ARGAMASSA DE CIMENTO COM AREIA MÉDIA 1:2</v>
          </cell>
          <cell r="E9073" t="str">
            <v>M3</v>
          </cell>
          <cell r="F9073">
            <v>704.06</v>
          </cell>
          <cell r="G9073">
            <v>2.3999999999999998E-3</v>
          </cell>
          <cell r="I9073">
            <v>1.6897</v>
          </cell>
        </row>
        <row r="9074">
          <cell r="C9074">
            <v>35515</v>
          </cell>
          <cell r="D9074" t="str">
            <v>JUNTA PLÁSTICA PARA PISO DE GRANILITE - (20X3)MM</v>
          </cell>
          <cell r="E9074" t="str">
            <v>M</v>
          </cell>
          <cell r="F9074">
            <v>1.58</v>
          </cell>
          <cell r="G9074">
            <v>1</v>
          </cell>
          <cell r="I9074">
            <v>1.58</v>
          </cell>
        </row>
        <row r="9075">
          <cell r="A9075">
            <v>130365</v>
          </cell>
          <cell r="B9075" t="str">
            <v>DEGRAUS DE ARGAMASSA DE CIMENTO E AREIA 1:3</v>
          </cell>
          <cell r="H9075" t="str">
            <v>M</v>
          </cell>
          <cell r="J9075">
            <v>41.11</v>
          </cell>
        </row>
        <row r="9076">
          <cell r="C9076">
            <v>2020</v>
          </cell>
          <cell r="D9076" t="str">
            <v>PEDREIRO (SGSP)</v>
          </cell>
          <cell r="E9076" t="str">
            <v>H</v>
          </cell>
          <cell r="F9076">
            <v>24.28</v>
          </cell>
          <cell r="G9076">
            <v>1.22</v>
          </cell>
          <cell r="I9076">
            <v>29.627400000000002</v>
          </cell>
        </row>
        <row r="9077">
          <cell r="C9077">
            <v>2099</v>
          </cell>
          <cell r="D9077" t="str">
            <v>SERVENTE (SGSP)</v>
          </cell>
          <cell r="E9077" t="str">
            <v>H</v>
          </cell>
          <cell r="F9077">
            <v>19.59</v>
          </cell>
          <cell r="G9077">
            <v>0.1</v>
          </cell>
          <cell r="I9077">
            <v>1.9592000000000001</v>
          </cell>
        </row>
        <row r="9078">
          <cell r="C9078">
            <v>10630</v>
          </cell>
          <cell r="D9078" t="str">
            <v>ARGAMASSA DE CIMENTO COM AREIA GROSSA 1:3</v>
          </cell>
          <cell r="E9078" t="str">
            <v>M3</v>
          </cell>
          <cell r="F9078">
            <v>634.78</v>
          </cell>
          <cell r="G9078">
            <v>1.4999999999999999E-2</v>
          </cell>
          <cell r="I9078">
            <v>9.5216999999999992</v>
          </cell>
        </row>
        <row r="9079">
          <cell r="A9079">
            <v>130367</v>
          </cell>
          <cell r="B9079" t="str">
            <v>DEGRAUS DE GRANILITE</v>
          </cell>
          <cell r="H9079" t="str">
            <v>M</v>
          </cell>
          <cell r="J9079">
            <v>90.7</v>
          </cell>
        </row>
        <row r="9080">
          <cell r="C9080">
            <v>2020</v>
          </cell>
          <cell r="D9080" t="str">
            <v>PEDREIRO (SGSP)</v>
          </cell>
          <cell r="E9080" t="str">
            <v>H</v>
          </cell>
          <cell r="F9080">
            <v>24.28</v>
          </cell>
          <cell r="G9080">
            <v>1.2</v>
          </cell>
          <cell r="I9080">
            <v>29.1417</v>
          </cell>
        </row>
        <row r="9081">
          <cell r="C9081">
            <v>2099</v>
          </cell>
          <cell r="D9081" t="str">
            <v>SERVENTE (SGSP)</v>
          </cell>
          <cell r="E9081" t="str">
            <v>H</v>
          </cell>
          <cell r="F9081">
            <v>19.59</v>
          </cell>
          <cell r="G9081">
            <v>0.94</v>
          </cell>
          <cell r="I9081">
            <v>18.417200000000001</v>
          </cell>
        </row>
        <row r="9082">
          <cell r="C9082">
            <v>10647</v>
          </cell>
          <cell r="D9082" t="str">
            <v>ARGAMASSA MISTA COM AREIA GROSSA 1:1:4</v>
          </cell>
          <cell r="E9082" t="str">
            <v>M3</v>
          </cell>
          <cell r="F9082">
            <v>688.36</v>
          </cell>
          <cell r="G9082">
            <v>6.0000000000000001E-3</v>
          </cell>
          <cell r="I9082">
            <v>4.1300999999999997</v>
          </cell>
        </row>
        <row r="9083">
          <cell r="C9083">
            <v>35065</v>
          </cell>
          <cell r="D9083" t="str">
            <v>PISO DE GRANILITE - ESP= 8MM</v>
          </cell>
          <cell r="E9083" t="str">
            <v>M2</v>
          </cell>
          <cell r="F9083">
            <v>86.69</v>
          </cell>
          <cell r="G9083">
            <v>0.45</v>
          </cell>
          <cell r="I9083">
            <v>39.0105</v>
          </cell>
        </row>
        <row r="9084">
          <cell r="A9084">
            <v>130369</v>
          </cell>
          <cell r="B9084" t="str">
            <v>DEGRAUS DE ARGAMASSA DE ALTA RESISTÊNCIA</v>
          </cell>
          <cell r="H9084" t="str">
            <v>M</v>
          </cell>
          <cell r="J9084">
            <v>84.28</v>
          </cell>
        </row>
        <row r="9085">
          <cell r="C9085">
            <v>2020</v>
          </cell>
          <cell r="D9085" t="str">
            <v>PEDREIRO (SGSP)</v>
          </cell>
          <cell r="E9085" t="str">
            <v>H</v>
          </cell>
          <cell r="F9085">
            <v>24.28</v>
          </cell>
          <cell r="G9085">
            <v>1.2</v>
          </cell>
          <cell r="I9085">
            <v>29.1417</v>
          </cell>
        </row>
        <row r="9086">
          <cell r="C9086">
            <v>2099</v>
          </cell>
          <cell r="D9086" t="str">
            <v>SERVENTE (SGSP)</v>
          </cell>
          <cell r="E9086" t="str">
            <v>H</v>
          </cell>
          <cell r="F9086">
            <v>19.59</v>
          </cell>
          <cell r="G9086">
            <v>0.94</v>
          </cell>
          <cell r="I9086">
            <v>18.417200000000001</v>
          </cell>
        </row>
        <row r="9087">
          <cell r="C9087">
            <v>10647</v>
          </cell>
          <cell r="D9087" t="str">
            <v>ARGAMASSA MISTA COM AREIA GROSSA 1:1:4</v>
          </cell>
          <cell r="E9087" t="str">
            <v>M3</v>
          </cell>
          <cell r="F9087">
            <v>688.36</v>
          </cell>
          <cell r="G9087">
            <v>6.0000000000000001E-3</v>
          </cell>
          <cell r="I9087">
            <v>4.1300999999999997</v>
          </cell>
        </row>
        <row r="9088">
          <cell r="C9088">
            <v>35060</v>
          </cell>
          <cell r="D9088" t="str">
            <v>PISO ARGAMASSA DE ALTA RESISTÊNCIA - ESP: 12MM</v>
          </cell>
          <cell r="E9088" t="str">
            <v>M2</v>
          </cell>
          <cell r="F9088">
            <v>72.430000000000007</v>
          </cell>
          <cell r="G9088">
            <v>0.45</v>
          </cell>
          <cell r="I9088">
            <v>32.593499999999999</v>
          </cell>
        </row>
        <row r="9089">
          <cell r="A9089">
            <v>130385</v>
          </cell>
          <cell r="B9089" t="str">
            <v>DEGRAUS DE CHAPAS VINÍLICAS - ESPESSURA 2MM (INCLUSIVE ARGAMASSA DE REGULARIZAÇÃO DA BASE)</v>
          </cell>
          <cell r="H9089" t="str">
            <v>M</v>
          </cell>
          <cell r="J9089">
            <v>109.74</v>
          </cell>
        </row>
        <row r="9090">
          <cell r="C9090">
            <v>2020</v>
          </cell>
          <cell r="D9090" t="str">
            <v>PEDREIRO (SGSP)</v>
          </cell>
          <cell r="E9090" t="str">
            <v>H</v>
          </cell>
          <cell r="F9090">
            <v>24.28</v>
          </cell>
          <cell r="G9090">
            <v>0.19</v>
          </cell>
          <cell r="I9090">
            <v>4.6140999999999996</v>
          </cell>
        </row>
        <row r="9091">
          <cell r="C9091">
            <v>2099</v>
          </cell>
          <cell r="D9091" t="str">
            <v>SERVENTE (SGSP)</v>
          </cell>
          <cell r="E9091" t="str">
            <v>H</v>
          </cell>
          <cell r="F9091">
            <v>19.59</v>
          </cell>
          <cell r="G9091">
            <v>0.04</v>
          </cell>
          <cell r="I9091">
            <v>0.78369999999999995</v>
          </cell>
        </row>
        <row r="9092">
          <cell r="C9092">
            <v>10630</v>
          </cell>
          <cell r="D9092" t="str">
            <v>ARGAMASSA DE CIMENTO COM AREIA GROSSA 1:3</v>
          </cell>
          <cell r="E9092" t="str">
            <v>M3</v>
          </cell>
          <cell r="F9092">
            <v>634.78</v>
          </cell>
          <cell r="G9092">
            <v>1.4999999999999999E-2</v>
          </cell>
          <cell r="I9092">
            <v>9.5216999999999992</v>
          </cell>
        </row>
        <row r="9093">
          <cell r="C9093">
            <v>28006</v>
          </cell>
          <cell r="D9093" t="str">
            <v>COLA A BASE DE BORRACHA SINTÉTICA</v>
          </cell>
          <cell r="E9093" t="str">
            <v>Kg</v>
          </cell>
          <cell r="F9093">
            <v>45.75</v>
          </cell>
          <cell r="G9093">
            <v>0.2</v>
          </cell>
          <cell r="I9093">
            <v>9.15</v>
          </cell>
        </row>
        <row r="9094">
          <cell r="C9094">
            <v>28010</v>
          </cell>
          <cell r="D9094" t="str">
            <v>NATA DE CIMENTO, COLA PVA E ÁGUA - FORNECIMENTO E APLICAÇÃO (2 DEMÃOS)</v>
          </cell>
          <cell r="E9094" t="str">
            <v>M2</v>
          </cell>
          <cell r="F9094">
            <v>27.2</v>
          </cell>
          <cell r="G9094">
            <v>0.45</v>
          </cell>
          <cell r="I9094">
            <v>12.24</v>
          </cell>
        </row>
        <row r="9095">
          <cell r="C9095">
            <v>35010</v>
          </cell>
          <cell r="D9095" t="str">
            <v>TESTEIRA PADRÃO PARA PISO VINÍLICO - ESPESSURA 2MM</v>
          </cell>
          <cell r="E9095" t="str">
            <v>M</v>
          </cell>
          <cell r="F9095">
            <v>20.28</v>
          </cell>
          <cell r="G9095">
            <v>1</v>
          </cell>
          <cell r="I9095">
            <v>20.28</v>
          </cell>
        </row>
        <row r="9096">
          <cell r="C9096">
            <v>35521</v>
          </cell>
          <cell r="D9096" t="str">
            <v>PISO VINÍLICO SEMIFLEXÍVEL, PADRÃO LISO, ESPESSURA DE 2MM</v>
          </cell>
          <cell r="E9096" t="str">
            <v>M2</v>
          </cell>
          <cell r="F9096">
            <v>88.73</v>
          </cell>
          <cell r="G9096">
            <v>0.59899999999999998</v>
          </cell>
          <cell r="I9096">
            <v>53.1492</v>
          </cell>
        </row>
        <row r="9097">
          <cell r="A9097">
            <v>130387</v>
          </cell>
          <cell r="B9097" t="str">
            <v>DEGRAUS DE CHAPAS DE BORRACHA SINTÉTICA - ESPESSURA 4 À 5MM</v>
          </cell>
          <cell r="H9097" t="str">
            <v>M</v>
          </cell>
          <cell r="J9097">
            <v>97.89</v>
          </cell>
        </row>
        <row r="9098">
          <cell r="C9098">
            <v>2020</v>
          </cell>
          <cell r="D9098" t="str">
            <v>PEDREIRO (SGSP)</v>
          </cell>
          <cell r="E9098" t="str">
            <v>H</v>
          </cell>
          <cell r="F9098">
            <v>24.28</v>
          </cell>
          <cell r="G9098">
            <v>0.23</v>
          </cell>
          <cell r="I9098">
            <v>5.5853999999999999</v>
          </cell>
        </row>
        <row r="9099">
          <cell r="C9099">
            <v>2099</v>
          </cell>
          <cell r="D9099" t="str">
            <v>SERVENTE (SGSP)</v>
          </cell>
          <cell r="E9099" t="str">
            <v>H</v>
          </cell>
          <cell r="F9099">
            <v>19.59</v>
          </cell>
          <cell r="G9099">
            <v>0.08</v>
          </cell>
          <cell r="I9099">
            <v>1.5673999999999999</v>
          </cell>
        </row>
        <row r="9100">
          <cell r="C9100">
            <v>10630</v>
          </cell>
          <cell r="D9100" t="str">
            <v>ARGAMASSA DE CIMENTO COM AREIA GROSSA 1:3</v>
          </cell>
          <cell r="E9100" t="str">
            <v>M3</v>
          </cell>
          <cell r="F9100">
            <v>634.78</v>
          </cell>
          <cell r="G9100">
            <v>1.4999999999999999E-2</v>
          </cell>
          <cell r="I9100">
            <v>9.5216999999999992</v>
          </cell>
        </row>
        <row r="9101">
          <cell r="C9101">
            <v>28006</v>
          </cell>
          <cell r="D9101" t="str">
            <v>COLA A BASE DE BORRACHA SINTÉTICA</v>
          </cell>
          <cell r="E9101" t="str">
            <v>Kg</v>
          </cell>
          <cell r="F9101">
            <v>45.75</v>
          </cell>
          <cell r="G9101">
            <v>0.2</v>
          </cell>
          <cell r="I9101">
            <v>9.15</v>
          </cell>
        </row>
        <row r="9102">
          <cell r="C9102">
            <v>35005</v>
          </cell>
          <cell r="D9102" t="str">
            <v>DEGRAU DE BORRACHA SINTÉTICA EM PEÇA ÚNICA (PATAMAR E TESTEIRA) SUPERFÍCIES EM RELEVO C/ ESP.2,5MM A 3,5MM-COLADO</v>
          </cell>
          <cell r="E9102" t="str">
            <v>M</v>
          </cell>
          <cell r="F9102">
            <v>59.21</v>
          </cell>
          <cell r="G9102">
            <v>1</v>
          </cell>
          <cell r="I9102">
            <v>59.21</v>
          </cell>
        </row>
        <row r="9103">
          <cell r="C9103">
            <v>35045</v>
          </cell>
          <cell r="D9103" t="str">
            <v>PISO DE BORRACHA SINTÉTICA SBR- COLADO- SUPERFÍCIE EM RELEVO - ESP. 4MM</v>
          </cell>
          <cell r="E9103" t="str">
            <v>M2</v>
          </cell>
          <cell r="F9103">
            <v>51.42</v>
          </cell>
          <cell r="G9103">
            <v>0.25</v>
          </cell>
          <cell r="I9103">
            <v>12.855</v>
          </cell>
        </row>
        <row r="9104">
          <cell r="A9104">
            <v>130394</v>
          </cell>
          <cell r="B9104" t="str">
            <v>FITA ANTIDERRAPANTE, FAIXA COM LARGURA=5CM E ESPESSURA=2MM, APLICAÇÃO EM DEGRAU</v>
          </cell>
          <cell r="H9104" t="str">
            <v>M</v>
          </cell>
          <cell r="J9104">
            <v>11.9</v>
          </cell>
        </row>
        <row r="9105">
          <cell r="C9105">
            <v>2099</v>
          </cell>
          <cell r="D9105" t="str">
            <v>SERVENTE (SGSP)</v>
          </cell>
          <cell r="E9105" t="str">
            <v>H</v>
          </cell>
          <cell r="F9105">
            <v>19.59</v>
          </cell>
          <cell r="G9105">
            <v>0.2</v>
          </cell>
          <cell r="I9105">
            <v>3.9184999999999999</v>
          </cell>
        </row>
        <row r="9106">
          <cell r="C9106">
            <v>28090</v>
          </cell>
          <cell r="D9106" t="str">
            <v>FITA ANTIDERRAPANTE; FAIXA C/L=5CM E=2MM</v>
          </cell>
          <cell r="E9106" t="str">
            <v>M</v>
          </cell>
          <cell r="F9106">
            <v>7.98</v>
          </cell>
          <cell r="G9106">
            <v>1</v>
          </cell>
          <cell r="I9106">
            <v>7.98</v>
          </cell>
        </row>
        <row r="9107">
          <cell r="A9107">
            <v>130405</v>
          </cell>
          <cell r="B9107" t="str">
            <v>SOLEIRA PARA PORTA EM GRANITO CINZA SEM POLIMENTO (FOSCO)</v>
          </cell>
          <cell r="H9107" t="str">
            <v>M</v>
          </cell>
          <cell r="J9107">
            <v>97.87</v>
          </cell>
        </row>
        <row r="9108">
          <cell r="C9108">
            <v>2099</v>
          </cell>
          <cell r="D9108" t="str">
            <v>SERVENTE (SGSP)</v>
          </cell>
          <cell r="E9108" t="str">
            <v>H</v>
          </cell>
          <cell r="F9108">
            <v>19.59</v>
          </cell>
          <cell r="G9108">
            <v>0.156</v>
          </cell>
          <cell r="I9108">
            <v>3.0564</v>
          </cell>
        </row>
        <row r="9109">
          <cell r="C9109">
            <v>10631</v>
          </cell>
          <cell r="D9109" t="str">
            <v>ARGAMASSA DE CIMENTO COM AREIA MÉDIA 1:4</v>
          </cell>
          <cell r="E9109" t="str">
            <v>M3</v>
          </cell>
          <cell r="F9109">
            <v>561.12</v>
          </cell>
          <cell r="G9109">
            <v>4.4000000000000003E-3</v>
          </cell>
          <cell r="I9109">
            <v>2.4689000000000001</v>
          </cell>
        </row>
        <row r="9110">
          <cell r="C9110">
            <v>35610</v>
          </cell>
          <cell r="D9110" t="str">
            <v>SOLEIRA P/PORTAS EM GRANITO CINZA S/POLIM. (FOSCO) - 14X2CM</v>
          </cell>
          <cell r="E9110" t="str">
            <v>M</v>
          </cell>
          <cell r="F9110">
            <v>92.34</v>
          </cell>
          <cell r="G9110">
            <v>1</v>
          </cell>
          <cell r="I9110">
            <v>92.34</v>
          </cell>
        </row>
        <row r="9111">
          <cell r="A9111">
            <v>135001</v>
          </cell>
          <cell r="B9111" t="str">
            <v>DEMOLIÇÃO DE CONCRETO SIMPLES</v>
          </cell>
          <cell r="H9111" t="str">
            <v>M3</v>
          </cell>
          <cell r="J9111">
            <v>286.27999999999997</v>
          </cell>
        </row>
        <row r="9112">
          <cell r="C9112">
            <v>2020</v>
          </cell>
          <cell r="D9112" t="str">
            <v>PEDREIRO (SGSP)</v>
          </cell>
          <cell r="E9112" t="str">
            <v>H</v>
          </cell>
          <cell r="F9112">
            <v>24.28</v>
          </cell>
          <cell r="G9112">
            <v>1.3</v>
          </cell>
          <cell r="I9112">
            <v>31.5701</v>
          </cell>
        </row>
        <row r="9113">
          <cell r="C9113">
            <v>2099</v>
          </cell>
          <cell r="D9113" t="str">
            <v>SERVENTE (SGSP)</v>
          </cell>
          <cell r="E9113" t="str">
            <v>H</v>
          </cell>
          <cell r="F9113">
            <v>19.59</v>
          </cell>
          <cell r="G9113">
            <v>13</v>
          </cell>
          <cell r="I9113">
            <v>254.7064</v>
          </cell>
        </row>
        <row r="9114">
          <cell r="A9114">
            <v>135005</v>
          </cell>
          <cell r="B9114" t="str">
            <v>DEMOLIÇÃO DE ARGAMASSA, CERÂMICA OU SIMILAR INCLUSIVE ARGAMASSA DE REGULARIZAÇÃO</v>
          </cell>
          <cell r="H9114" t="str">
            <v>M2</v>
          </cell>
          <cell r="J9114">
            <v>33.03</v>
          </cell>
        </row>
        <row r="9115">
          <cell r="C9115">
            <v>2020</v>
          </cell>
          <cell r="D9115" t="str">
            <v>PEDREIRO (SGSP)</v>
          </cell>
          <cell r="E9115" t="str">
            <v>H</v>
          </cell>
          <cell r="F9115">
            <v>24.28</v>
          </cell>
          <cell r="G9115">
            <v>0.15</v>
          </cell>
          <cell r="I9115">
            <v>3.6427</v>
          </cell>
        </row>
        <row r="9116">
          <cell r="C9116">
            <v>2099</v>
          </cell>
          <cell r="D9116" t="str">
            <v>SERVENTE (SGSP)</v>
          </cell>
          <cell r="E9116" t="str">
            <v>H</v>
          </cell>
          <cell r="F9116">
            <v>19.59</v>
          </cell>
          <cell r="G9116">
            <v>1.5</v>
          </cell>
          <cell r="I9116">
            <v>29.389199999999999</v>
          </cell>
        </row>
        <row r="9117">
          <cell r="A9117">
            <v>135010</v>
          </cell>
          <cell r="B9117" t="str">
            <v>DEMOLIÇÃO DE TACOS DE MADEIRA, INCLUSIVE ARGAMASSA DE ASSENTAMENTO</v>
          </cell>
          <cell r="H9117" t="str">
            <v>M2</v>
          </cell>
          <cell r="J9117">
            <v>22.02</v>
          </cell>
        </row>
        <row r="9118">
          <cell r="C9118">
            <v>2020</v>
          </cell>
          <cell r="D9118" t="str">
            <v>PEDREIRO (SGSP)</v>
          </cell>
          <cell r="E9118" t="str">
            <v>H</v>
          </cell>
          <cell r="F9118">
            <v>24.28</v>
          </cell>
          <cell r="G9118">
            <v>0.1</v>
          </cell>
          <cell r="I9118">
            <v>2.4283999999999999</v>
          </cell>
        </row>
        <row r="9119">
          <cell r="C9119">
            <v>2099</v>
          </cell>
          <cell r="D9119" t="str">
            <v>SERVENTE (SGSP)</v>
          </cell>
          <cell r="E9119" t="str">
            <v>H</v>
          </cell>
          <cell r="F9119">
            <v>19.59</v>
          </cell>
          <cell r="G9119">
            <v>1</v>
          </cell>
          <cell r="I9119">
            <v>19.5928</v>
          </cell>
        </row>
        <row r="9120">
          <cell r="A9120">
            <v>135012</v>
          </cell>
          <cell r="B9120" t="str">
            <v>DEMOLIÇÃO DE SOALHO DE MADEIRA, EXCLUSIVE VIGAMENTO</v>
          </cell>
          <cell r="H9120" t="str">
            <v>M2</v>
          </cell>
          <cell r="J9120">
            <v>22.02</v>
          </cell>
        </row>
        <row r="9121">
          <cell r="C9121">
            <v>2020</v>
          </cell>
          <cell r="D9121" t="str">
            <v>PEDREIRO (SGSP)</v>
          </cell>
          <cell r="E9121" t="str">
            <v>H</v>
          </cell>
          <cell r="F9121">
            <v>24.28</v>
          </cell>
          <cell r="G9121">
            <v>0.1</v>
          </cell>
          <cell r="I9121">
            <v>2.4283999999999999</v>
          </cell>
        </row>
        <row r="9122">
          <cell r="C9122">
            <v>2099</v>
          </cell>
          <cell r="D9122" t="str">
            <v>SERVENTE (SGSP)</v>
          </cell>
          <cell r="E9122" t="str">
            <v>H</v>
          </cell>
          <cell r="F9122">
            <v>19.59</v>
          </cell>
          <cell r="G9122">
            <v>1</v>
          </cell>
          <cell r="I9122">
            <v>19.5928</v>
          </cell>
        </row>
        <row r="9123">
          <cell r="A9123">
            <v>135014</v>
          </cell>
          <cell r="B9123" t="str">
            <v>DEMOLIÇÃO DE SOALHO DE MADEIRA, INCLUSIVE VIGAMENTO</v>
          </cell>
          <cell r="H9123" t="str">
            <v>M2</v>
          </cell>
          <cell r="J9123">
            <v>26.43</v>
          </cell>
        </row>
        <row r="9124">
          <cell r="C9124">
            <v>2020</v>
          </cell>
          <cell r="D9124" t="str">
            <v>PEDREIRO (SGSP)</v>
          </cell>
          <cell r="E9124" t="str">
            <v>H</v>
          </cell>
          <cell r="F9124">
            <v>24.28</v>
          </cell>
          <cell r="G9124">
            <v>0.12</v>
          </cell>
          <cell r="I9124">
            <v>2.9140999999999999</v>
          </cell>
        </row>
        <row r="9125">
          <cell r="C9125">
            <v>2099</v>
          </cell>
          <cell r="D9125" t="str">
            <v>SERVENTE (SGSP)</v>
          </cell>
          <cell r="E9125" t="str">
            <v>H</v>
          </cell>
          <cell r="F9125">
            <v>19.59</v>
          </cell>
          <cell r="G9125">
            <v>1.2</v>
          </cell>
          <cell r="I9125">
            <v>23.511299999999999</v>
          </cell>
        </row>
        <row r="9126">
          <cell r="A9126">
            <v>135020</v>
          </cell>
          <cell r="B9126" t="str">
            <v>DEMOLIÇÃO DE FIBRO-VINIL OU BORRACHA SINTÉTICA, INCLUSIVE ARGAMASSA DE REGULARIZAÇÃO</v>
          </cell>
          <cell r="H9126" t="str">
            <v>M2</v>
          </cell>
          <cell r="J9126">
            <v>19.82</v>
          </cell>
        </row>
        <row r="9127">
          <cell r="C9127">
            <v>2020</v>
          </cell>
          <cell r="D9127" t="str">
            <v>PEDREIRO (SGSP)</v>
          </cell>
          <cell r="E9127" t="str">
            <v>H</v>
          </cell>
          <cell r="F9127">
            <v>24.28</v>
          </cell>
          <cell r="G9127">
            <v>0.09</v>
          </cell>
          <cell r="I9127">
            <v>2.1856</v>
          </cell>
        </row>
        <row r="9128">
          <cell r="C9128">
            <v>2099</v>
          </cell>
          <cell r="D9128" t="str">
            <v>SERVENTE (SGSP)</v>
          </cell>
          <cell r="E9128" t="str">
            <v>H</v>
          </cell>
          <cell r="F9128">
            <v>19.59</v>
          </cell>
          <cell r="G9128">
            <v>0.9</v>
          </cell>
          <cell r="I9128">
            <v>17.633500000000002</v>
          </cell>
        </row>
        <row r="9129">
          <cell r="A9129">
            <v>135030</v>
          </cell>
          <cell r="B9129" t="str">
            <v>DEMOLIÇÃO DE RODAPÉS EM GERAL, INCLUSIVE ARGAMASSA DE ASSENTAMENTO</v>
          </cell>
          <cell r="H9129" t="str">
            <v>M</v>
          </cell>
          <cell r="J9129">
            <v>2.86</v>
          </cell>
        </row>
        <row r="9130">
          <cell r="C9130">
            <v>2020</v>
          </cell>
          <cell r="D9130" t="str">
            <v>PEDREIRO (SGSP)</v>
          </cell>
          <cell r="E9130" t="str">
            <v>H</v>
          </cell>
          <cell r="F9130">
            <v>24.28</v>
          </cell>
          <cell r="G9130">
            <v>1.2999999999999999E-2</v>
          </cell>
          <cell r="I9130">
            <v>0.31569999999999998</v>
          </cell>
        </row>
        <row r="9131">
          <cell r="C9131">
            <v>2099</v>
          </cell>
          <cell r="D9131" t="str">
            <v>SERVENTE (SGSP)</v>
          </cell>
          <cell r="E9131" t="str">
            <v>H</v>
          </cell>
          <cell r="F9131">
            <v>19.59</v>
          </cell>
          <cell r="G9131">
            <v>0.13</v>
          </cell>
          <cell r="I9131">
            <v>2.5470000000000002</v>
          </cell>
        </row>
        <row r="9132">
          <cell r="A9132">
            <v>135040</v>
          </cell>
          <cell r="B9132" t="str">
            <v>DEMOLIÇÃO DE DEGRAUS EM GERAL, INCLUSIVE ARGAMASSA DE ASSENTAMENTO</v>
          </cell>
          <cell r="H9132" t="str">
            <v>M</v>
          </cell>
          <cell r="J9132">
            <v>8.81</v>
          </cell>
        </row>
        <row r="9133">
          <cell r="C9133">
            <v>2020</v>
          </cell>
          <cell r="D9133" t="str">
            <v>PEDREIRO (SGSP)</v>
          </cell>
          <cell r="E9133" t="str">
            <v>H</v>
          </cell>
          <cell r="F9133">
            <v>24.28</v>
          </cell>
          <cell r="G9133">
            <v>0.04</v>
          </cell>
          <cell r="I9133">
            <v>0.97130000000000005</v>
          </cell>
        </row>
        <row r="9134">
          <cell r="C9134">
            <v>2099</v>
          </cell>
          <cell r="D9134" t="str">
            <v>SERVENTE (SGSP)</v>
          </cell>
          <cell r="E9134" t="str">
            <v>H</v>
          </cell>
          <cell r="F9134">
            <v>19.59</v>
          </cell>
          <cell r="G9134">
            <v>0.4</v>
          </cell>
          <cell r="I9134">
            <v>7.8371000000000004</v>
          </cell>
        </row>
        <row r="9135">
          <cell r="A9135">
            <v>136002</v>
          </cell>
          <cell r="B9135" t="str">
            <v>RETIRADA DE FORRAS DE PEDRAS NATURAIS - GRANITO OU MÁRMORE</v>
          </cell>
          <cell r="H9135" t="str">
            <v>M2</v>
          </cell>
          <cell r="J9135">
            <v>30.83</v>
          </cell>
        </row>
        <row r="9136">
          <cell r="C9136">
            <v>2020</v>
          </cell>
          <cell r="D9136" t="str">
            <v>PEDREIRO (SGSP)</v>
          </cell>
          <cell r="E9136" t="str">
            <v>H</v>
          </cell>
          <cell r="F9136">
            <v>24.28</v>
          </cell>
          <cell r="G9136">
            <v>0.14000000000000001</v>
          </cell>
          <cell r="I9136">
            <v>3.3997999999999999</v>
          </cell>
        </row>
        <row r="9137">
          <cell r="C9137">
            <v>2099</v>
          </cell>
          <cell r="D9137" t="str">
            <v>SERVENTE (SGSP)</v>
          </cell>
          <cell r="E9137" t="str">
            <v>H</v>
          </cell>
          <cell r="F9137">
            <v>19.59</v>
          </cell>
          <cell r="G9137">
            <v>1.4</v>
          </cell>
          <cell r="I9137">
            <v>27.4299</v>
          </cell>
        </row>
        <row r="9138">
          <cell r="A9138">
            <v>136010</v>
          </cell>
          <cell r="B9138" t="str">
            <v>RETIRADA DE TACOS DE MADEIRA</v>
          </cell>
          <cell r="H9138" t="str">
            <v>M2</v>
          </cell>
          <cell r="J9138">
            <v>33.03</v>
          </cell>
        </row>
        <row r="9139">
          <cell r="C9139">
            <v>2020</v>
          </cell>
          <cell r="D9139" t="str">
            <v>PEDREIRO (SGSP)</v>
          </cell>
          <cell r="E9139" t="str">
            <v>H</v>
          </cell>
          <cell r="F9139">
            <v>24.28</v>
          </cell>
          <cell r="G9139">
            <v>0.15</v>
          </cell>
          <cell r="I9139">
            <v>3.6427</v>
          </cell>
        </row>
        <row r="9140">
          <cell r="C9140">
            <v>2099</v>
          </cell>
          <cell r="D9140" t="str">
            <v>SERVENTE (SGSP)</v>
          </cell>
          <cell r="E9140" t="str">
            <v>H</v>
          </cell>
          <cell r="F9140">
            <v>19.59</v>
          </cell>
          <cell r="G9140">
            <v>1.5</v>
          </cell>
          <cell r="I9140">
            <v>29.389199999999999</v>
          </cell>
        </row>
        <row r="9141">
          <cell r="A9141">
            <v>136012</v>
          </cell>
          <cell r="B9141" t="str">
            <v>RETIRADA DE SOALHO DE MADEIRA, EXCLUSIVE VIGAMENTO</v>
          </cell>
          <cell r="H9141" t="str">
            <v>M2</v>
          </cell>
          <cell r="J9141">
            <v>31.62</v>
          </cell>
        </row>
        <row r="9142">
          <cell r="C9142">
            <v>2013</v>
          </cell>
          <cell r="D9142" t="str">
            <v>CARPINTEIRO (SGSP)</v>
          </cell>
          <cell r="E9142" t="str">
            <v>H</v>
          </cell>
          <cell r="F9142">
            <v>24.1</v>
          </cell>
          <cell r="G9142">
            <v>0.5</v>
          </cell>
          <cell r="I9142">
            <v>12.052099999999999</v>
          </cell>
        </row>
        <row r="9143">
          <cell r="C9143">
            <v>2014</v>
          </cell>
          <cell r="D9143" t="str">
            <v>AJUDANTE DE CARPINTEIRO (SGSP)</v>
          </cell>
          <cell r="E9143" t="str">
            <v>H</v>
          </cell>
          <cell r="F9143">
            <v>19.559999999999999</v>
          </cell>
          <cell r="G9143">
            <v>1</v>
          </cell>
          <cell r="I9143">
            <v>19.567</v>
          </cell>
        </row>
        <row r="9144">
          <cell r="A9144">
            <v>136014</v>
          </cell>
          <cell r="B9144" t="str">
            <v>RETIRADA DE SOALHO DE MADEIRA, INCLUSIVE VIGAMENTO</v>
          </cell>
          <cell r="H9144" t="str">
            <v>M2</v>
          </cell>
          <cell r="J9144">
            <v>37.94</v>
          </cell>
        </row>
        <row r="9145">
          <cell r="C9145">
            <v>2013</v>
          </cell>
          <cell r="D9145" t="str">
            <v>CARPINTEIRO (SGSP)</v>
          </cell>
          <cell r="E9145" t="str">
            <v>H</v>
          </cell>
          <cell r="F9145">
            <v>24.1</v>
          </cell>
          <cell r="G9145">
            <v>0.6</v>
          </cell>
          <cell r="I9145">
            <v>14.4625</v>
          </cell>
        </row>
        <row r="9146">
          <cell r="C9146">
            <v>2014</v>
          </cell>
          <cell r="D9146" t="str">
            <v>AJUDANTE DE CARPINTEIRO (SGSP)</v>
          </cell>
          <cell r="E9146" t="str">
            <v>H</v>
          </cell>
          <cell r="F9146">
            <v>19.559999999999999</v>
          </cell>
          <cell r="G9146">
            <v>1.2</v>
          </cell>
          <cell r="I9146">
            <v>23.480399999999999</v>
          </cell>
        </row>
        <row r="9147">
          <cell r="A9147">
            <v>136020</v>
          </cell>
          <cell r="B9147" t="str">
            <v>RETIRADA DE FIBRO-VINIL</v>
          </cell>
          <cell r="H9147" t="str">
            <v>M2</v>
          </cell>
          <cell r="J9147">
            <v>31.31</v>
          </cell>
        </row>
        <row r="9148">
          <cell r="C9148">
            <v>2020</v>
          </cell>
          <cell r="D9148" t="str">
            <v>PEDREIRO (SGSP)</v>
          </cell>
          <cell r="E9148" t="str">
            <v>H</v>
          </cell>
          <cell r="F9148">
            <v>24.28</v>
          </cell>
          <cell r="G9148">
            <v>0.2</v>
          </cell>
          <cell r="I9148">
            <v>4.8569000000000004</v>
          </cell>
        </row>
        <row r="9149">
          <cell r="C9149">
            <v>2099</v>
          </cell>
          <cell r="D9149" t="str">
            <v>SERVENTE (SGSP)</v>
          </cell>
          <cell r="E9149" t="str">
            <v>H</v>
          </cell>
          <cell r="F9149">
            <v>19.59</v>
          </cell>
          <cell r="G9149">
            <v>1.35</v>
          </cell>
          <cell r="I9149">
            <v>26.450199999999999</v>
          </cell>
        </row>
        <row r="9150">
          <cell r="A9150">
            <v>136030</v>
          </cell>
          <cell r="B9150" t="str">
            <v>RETIRADA DE RODAPÉS DE MADEIRA, INCLUSIVE CORDÃO</v>
          </cell>
          <cell r="H9150" t="str">
            <v>M</v>
          </cell>
          <cell r="J9150">
            <v>5.5</v>
          </cell>
        </row>
        <row r="9151">
          <cell r="C9151">
            <v>2014</v>
          </cell>
          <cell r="D9151" t="str">
            <v>AJUDANTE DE CARPINTEIRO (SGSP)</v>
          </cell>
          <cell r="E9151" t="str">
            <v>H</v>
          </cell>
          <cell r="F9151">
            <v>19.559999999999999</v>
          </cell>
          <cell r="G9151">
            <v>0.25</v>
          </cell>
          <cell r="I9151">
            <v>4.8917000000000002</v>
          </cell>
        </row>
        <row r="9152">
          <cell r="C9152">
            <v>2020</v>
          </cell>
          <cell r="D9152" t="str">
            <v>PEDREIRO (SGSP)</v>
          </cell>
          <cell r="E9152" t="str">
            <v>H</v>
          </cell>
          <cell r="F9152">
            <v>24.28</v>
          </cell>
          <cell r="G9152">
            <v>2.5000000000000001E-2</v>
          </cell>
          <cell r="I9152">
            <v>0.60709999999999997</v>
          </cell>
        </row>
        <row r="9153">
          <cell r="A9153">
            <v>137010</v>
          </cell>
          <cell r="B9153" t="str">
            <v>RECOLOCAÇÃO DE TACOS DE MADEIRA</v>
          </cell>
          <cell r="H9153" t="str">
            <v>M2</v>
          </cell>
          <cell r="J9153">
            <v>100.32</v>
          </cell>
        </row>
        <row r="9154">
          <cell r="C9154">
            <v>2099</v>
          </cell>
          <cell r="D9154" t="str">
            <v>SERVENTE (SGSP)</v>
          </cell>
          <cell r="E9154" t="str">
            <v>H</v>
          </cell>
          <cell r="F9154">
            <v>19.59</v>
          </cell>
          <cell r="G9154">
            <v>2.64</v>
          </cell>
          <cell r="I9154">
            <v>51.724899999999998</v>
          </cell>
        </row>
        <row r="9155">
          <cell r="C9155">
            <v>2224</v>
          </cell>
          <cell r="D9155" t="str">
            <v>PEDREIRO DE ACABAMENTO (SGSP)</v>
          </cell>
          <cell r="E9155" t="str">
            <v>H</v>
          </cell>
          <cell r="F9155">
            <v>31.76</v>
          </cell>
          <cell r="G9155">
            <v>1</v>
          </cell>
          <cell r="I9155">
            <v>31.760899999999999</v>
          </cell>
        </row>
        <row r="9156">
          <cell r="C9156">
            <v>10631</v>
          </cell>
          <cell r="D9156" t="str">
            <v>ARGAMASSA DE CIMENTO COM AREIA MÉDIA 1:4</v>
          </cell>
          <cell r="E9156" t="str">
            <v>M3</v>
          </cell>
          <cell r="F9156">
            <v>561.12</v>
          </cell>
          <cell r="G9156">
            <v>0.03</v>
          </cell>
          <cell r="I9156">
            <v>16.8337</v>
          </cell>
        </row>
        <row r="9157">
          <cell r="A9157">
            <v>137012</v>
          </cell>
          <cell r="B9157" t="str">
            <v>RECOLOCAÇÃO DE SOALHO DE MADEIRA, EXCLUSIVE VIGAMENTO</v>
          </cell>
          <cell r="H9157" t="str">
            <v>M2</v>
          </cell>
          <cell r="J9157">
            <v>26.16</v>
          </cell>
        </row>
        <row r="9158">
          <cell r="C9158">
            <v>2013</v>
          </cell>
          <cell r="D9158" t="str">
            <v>CARPINTEIRO (SGSP)</v>
          </cell>
          <cell r="E9158" t="str">
            <v>H</v>
          </cell>
          <cell r="F9158">
            <v>24.1</v>
          </cell>
          <cell r="G9158">
            <v>0.5</v>
          </cell>
          <cell r="I9158">
            <v>12.052099999999999</v>
          </cell>
        </row>
        <row r="9159">
          <cell r="C9159">
            <v>2014</v>
          </cell>
          <cell r="D9159" t="str">
            <v>AJUDANTE DE CARPINTEIRO (SGSP)</v>
          </cell>
          <cell r="E9159" t="str">
            <v>H</v>
          </cell>
          <cell r="F9159">
            <v>19.559999999999999</v>
          </cell>
          <cell r="G9159">
            <v>0.5</v>
          </cell>
          <cell r="I9159">
            <v>9.7835000000000001</v>
          </cell>
        </row>
        <row r="9160">
          <cell r="C9160">
            <v>17515</v>
          </cell>
          <cell r="D9160" t="str">
            <v>PREGO 18 X 27 COMUM - POLIDO</v>
          </cell>
          <cell r="E9160" t="str">
            <v>Kg</v>
          </cell>
          <cell r="F9160">
            <v>16.64</v>
          </cell>
          <cell r="G9160">
            <v>0.26</v>
          </cell>
          <cell r="I9160">
            <v>4.3263999999999996</v>
          </cell>
        </row>
        <row r="9161">
          <cell r="A9161">
            <v>137014</v>
          </cell>
          <cell r="B9161" t="str">
            <v>RECOLOCAÇÃO DE SOALHO DE MADEIRA, INCLUSIVE VIGAMENTO</v>
          </cell>
          <cell r="H9161" t="str">
            <v>M2</v>
          </cell>
          <cell r="J9161">
            <v>69.83</v>
          </cell>
        </row>
        <row r="9162">
          <cell r="C9162">
            <v>2013</v>
          </cell>
          <cell r="D9162" t="str">
            <v>CARPINTEIRO (SGSP)</v>
          </cell>
          <cell r="E9162" t="str">
            <v>H</v>
          </cell>
          <cell r="F9162">
            <v>24.1</v>
          </cell>
          <cell r="G9162">
            <v>1.5</v>
          </cell>
          <cell r="I9162">
            <v>36.156399999999998</v>
          </cell>
        </row>
        <row r="9163">
          <cell r="C9163">
            <v>2014</v>
          </cell>
          <cell r="D9163" t="str">
            <v>AJUDANTE DE CARPINTEIRO (SGSP)</v>
          </cell>
          <cell r="E9163" t="str">
            <v>H</v>
          </cell>
          <cell r="F9163">
            <v>19.559999999999999</v>
          </cell>
          <cell r="G9163">
            <v>1.5</v>
          </cell>
          <cell r="I9163">
            <v>29.3505</v>
          </cell>
        </row>
        <row r="9164">
          <cell r="C9164">
            <v>17515</v>
          </cell>
          <cell r="D9164" t="str">
            <v>PREGO 18 X 27 COMUM - POLIDO</v>
          </cell>
          <cell r="E9164" t="str">
            <v>Kg</v>
          </cell>
          <cell r="F9164">
            <v>16.64</v>
          </cell>
          <cell r="G9164">
            <v>0.26</v>
          </cell>
          <cell r="I9164">
            <v>4.3263999999999996</v>
          </cell>
        </row>
        <row r="9165">
          <cell r="A9165">
            <v>137020</v>
          </cell>
          <cell r="B9165" t="str">
            <v>RECOLOCAÇÃO DE FIBRO-VINIL</v>
          </cell>
          <cell r="H9165" t="str">
            <v>M2</v>
          </cell>
          <cell r="J9165">
            <v>13.86</v>
          </cell>
        </row>
        <row r="9166">
          <cell r="C9166">
            <v>2020</v>
          </cell>
          <cell r="D9166" t="str">
            <v>PEDREIRO (SGSP)</v>
          </cell>
          <cell r="E9166" t="str">
            <v>H</v>
          </cell>
          <cell r="F9166">
            <v>24.28</v>
          </cell>
          <cell r="G9166">
            <v>0.17</v>
          </cell>
          <cell r="I9166">
            <v>4.1284000000000001</v>
          </cell>
        </row>
        <row r="9167">
          <cell r="C9167">
            <v>2099</v>
          </cell>
          <cell r="D9167" t="str">
            <v>SERVENTE (SGSP)</v>
          </cell>
          <cell r="E9167" t="str">
            <v>H</v>
          </cell>
          <cell r="F9167">
            <v>19.59</v>
          </cell>
          <cell r="G9167">
            <v>0.17</v>
          </cell>
          <cell r="I9167">
            <v>3.3307000000000002</v>
          </cell>
        </row>
        <row r="9168">
          <cell r="C9168">
            <v>28006</v>
          </cell>
          <cell r="D9168" t="str">
            <v>COLA A BASE DE BORRACHA SINTÉTICA</v>
          </cell>
          <cell r="E9168" t="str">
            <v>Kg</v>
          </cell>
          <cell r="F9168">
            <v>45.75</v>
          </cell>
          <cell r="G9168">
            <v>0.14000000000000001</v>
          </cell>
          <cell r="I9168">
            <v>6.4050000000000002</v>
          </cell>
        </row>
        <row r="9169">
          <cell r="A9169">
            <v>137030</v>
          </cell>
          <cell r="B9169" t="str">
            <v>RECOLOCAÇÃO DE RODAPÉS DE MADEIRA, INCLUSIVE CORDÃO</v>
          </cell>
          <cell r="H9169" t="str">
            <v>M</v>
          </cell>
          <cell r="J9169">
            <v>20.059999999999999</v>
          </cell>
        </row>
        <row r="9170">
          <cell r="C9170">
            <v>2013</v>
          </cell>
          <cell r="D9170" t="str">
            <v>CARPINTEIRO (SGSP)</v>
          </cell>
          <cell r="E9170" t="str">
            <v>H</v>
          </cell>
          <cell r="F9170">
            <v>24.1</v>
          </cell>
          <cell r="G9170">
            <v>0.5</v>
          </cell>
          <cell r="I9170">
            <v>12.052099999999999</v>
          </cell>
        </row>
        <row r="9171">
          <cell r="C9171">
            <v>2014</v>
          </cell>
          <cell r="D9171" t="str">
            <v>AJUDANTE DE CARPINTEIRO (SGSP)</v>
          </cell>
          <cell r="E9171" t="str">
            <v>H</v>
          </cell>
          <cell r="F9171">
            <v>19.559999999999999</v>
          </cell>
          <cell r="G9171">
            <v>0.4</v>
          </cell>
          <cell r="I9171">
            <v>7.8268000000000004</v>
          </cell>
        </row>
        <row r="9172">
          <cell r="C9172">
            <v>17515</v>
          </cell>
          <cell r="D9172" t="str">
            <v>PREGO 18 X 27 COMUM - POLIDO</v>
          </cell>
          <cell r="E9172" t="str">
            <v>Kg</v>
          </cell>
          <cell r="F9172">
            <v>16.64</v>
          </cell>
          <cell r="G9172">
            <v>1.0999999999999999E-2</v>
          </cell>
          <cell r="I9172">
            <v>0.183</v>
          </cell>
        </row>
        <row r="9173">
          <cell r="A9173">
            <v>138015</v>
          </cell>
          <cell r="B9173" t="str">
            <v>COLAGEM DE TACOS SOLTOS - COM FORNECIMENTO DE TACOS</v>
          </cell>
          <cell r="H9173" t="str">
            <v>M2</v>
          </cell>
          <cell r="J9173">
            <v>286.04000000000002</v>
          </cell>
        </row>
        <row r="9174">
          <cell r="C9174">
            <v>2099</v>
          </cell>
          <cell r="D9174" t="str">
            <v>SERVENTE (SGSP)</v>
          </cell>
          <cell r="E9174" t="str">
            <v>H</v>
          </cell>
          <cell r="F9174">
            <v>19.59</v>
          </cell>
          <cell r="G9174">
            <v>0.5</v>
          </cell>
          <cell r="I9174">
            <v>9.7964000000000002</v>
          </cell>
        </row>
        <row r="9175">
          <cell r="C9175">
            <v>2224</v>
          </cell>
          <cell r="D9175" t="str">
            <v>PEDREIRO DE ACABAMENTO (SGSP)</v>
          </cell>
          <cell r="E9175" t="str">
            <v>H</v>
          </cell>
          <cell r="F9175">
            <v>31.76</v>
          </cell>
          <cell r="G9175">
            <v>0.35</v>
          </cell>
          <cell r="I9175">
            <v>11.116300000000001</v>
          </cell>
        </row>
        <row r="9176">
          <cell r="C9176">
            <v>19021</v>
          </cell>
          <cell r="D9176" t="str">
            <v>COLA EM PU ( POLIURETANO) PARA TACO</v>
          </cell>
          <cell r="E9176" t="str">
            <v>Kg</v>
          </cell>
          <cell r="F9176">
            <v>22.56</v>
          </cell>
          <cell r="G9176">
            <v>0.5</v>
          </cell>
          <cell r="I9176">
            <v>11.28</v>
          </cell>
        </row>
        <row r="9177">
          <cell r="C9177">
            <v>35081</v>
          </cell>
          <cell r="D9177" t="str">
            <v>TACO EM CUMARU MEDIDAS - 10 X 40 X 2 CM</v>
          </cell>
          <cell r="E9177" t="str">
            <v>M2</v>
          </cell>
          <cell r="F9177">
            <v>241.76</v>
          </cell>
          <cell r="G9177">
            <v>1.05</v>
          </cell>
          <cell r="I9177">
            <v>253.84800000000001</v>
          </cell>
        </row>
        <row r="9178">
          <cell r="A9178">
            <v>138016</v>
          </cell>
          <cell r="B9178" t="str">
            <v>COLAGEM DE TACOS SOLTOS - SEM FORNECIMENTO DE TACOS</v>
          </cell>
          <cell r="H9178" t="str">
            <v>M2</v>
          </cell>
          <cell r="J9178">
            <v>32.19</v>
          </cell>
        </row>
        <row r="9179">
          <cell r="C9179">
            <v>2099</v>
          </cell>
          <cell r="D9179" t="str">
            <v>SERVENTE (SGSP)</v>
          </cell>
          <cell r="E9179" t="str">
            <v>H</v>
          </cell>
          <cell r="F9179">
            <v>19.59</v>
          </cell>
          <cell r="G9179">
            <v>0.5</v>
          </cell>
          <cell r="I9179">
            <v>9.7964000000000002</v>
          </cell>
        </row>
        <row r="9180">
          <cell r="C9180">
            <v>2224</v>
          </cell>
          <cell r="D9180" t="str">
            <v>PEDREIRO DE ACABAMENTO (SGSP)</v>
          </cell>
          <cell r="E9180" t="str">
            <v>H</v>
          </cell>
          <cell r="F9180">
            <v>31.76</v>
          </cell>
          <cell r="G9180">
            <v>0.35</v>
          </cell>
          <cell r="I9180">
            <v>11.116300000000001</v>
          </cell>
        </row>
        <row r="9181">
          <cell r="C9181">
            <v>19021</v>
          </cell>
          <cell r="D9181" t="str">
            <v>COLA EM PU ( POLIURETANO) PARA TACO</v>
          </cell>
          <cell r="E9181" t="str">
            <v>Kg</v>
          </cell>
          <cell r="F9181">
            <v>22.56</v>
          </cell>
          <cell r="G9181">
            <v>0.5</v>
          </cell>
          <cell r="I9181">
            <v>11.28</v>
          </cell>
        </row>
        <row r="9182">
          <cell r="A9182">
            <v>138017</v>
          </cell>
          <cell r="B9182" t="str">
            <v>REPREGAMENTO DE ASSOALHO DE MADEIRA</v>
          </cell>
          <cell r="H9182" t="str">
            <v>M2</v>
          </cell>
          <cell r="J9182">
            <v>7.69</v>
          </cell>
        </row>
        <row r="9183">
          <cell r="C9183">
            <v>2013</v>
          </cell>
          <cell r="D9183" t="str">
            <v>CARPINTEIRO (SGSP)</v>
          </cell>
          <cell r="E9183" t="str">
            <v>H</v>
          </cell>
          <cell r="F9183">
            <v>24.1</v>
          </cell>
          <cell r="G9183">
            <v>0.25</v>
          </cell>
          <cell r="I9183">
            <v>6.0259999999999998</v>
          </cell>
        </row>
        <row r="9184">
          <cell r="C9184">
            <v>17515</v>
          </cell>
          <cell r="D9184" t="str">
            <v>PREGO 18 X 27 COMUM - POLIDO</v>
          </cell>
          <cell r="E9184" t="str">
            <v>Kg</v>
          </cell>
          <cell r="F9184">
            <v>16.64</v>
          </cell>
          <cell r="G9184">
            <v>0.1</v>
          </cell>
          <cell r="I9184">
            <v>1.6639999999999999</v>
          </cell>
        </row>
        <row r="9185">
          <cell r="A9185">
            <v>138018</v>
          </cell>
          <cell r="B9185" t="str">
            <v>TABUAS DE MADEIRA MACIÇA PARA ASSOALHO - CUMARU</v>
          </cell>
          <cell r="H9185" t="str">
            <v>M2</v>
          </cell>
          <cell r="J9185">
            <v>411.02</v>
          </cell>
        </row>
        <row r="9186">
          <cell r="C9186">
            <v>2013</v>
          </cell>
          <cell r="D9186" t="str">
            <v>CARPINTEIRO (SGSP)</v>
          </cell>
          <cell r="E9186" t="str">
            <v>H</v>
          </cell>
          <cell r="F9186">
            <v>24.1</v>
          </cell>
          <cell r="G9186">
            <v>0.25</v>
          </cell>
          <cell r="I9186">
            <v>6.0259999999999998</v>
          </cell>
        </row>
        <row r="9187">
          <cell r="C9187">
            <v>2014</v>
          </cell>
          <cell r="D9187" t="str">
            <v>AJUDANTE DE CARPINTEIRO (SGSP)</v>
          </cell>
          <cell r="E9187" t="str">
            <v>H</v>
          </cell>
          <cell r="F9187">
            <v>19.559999999999999</v>
          </cell>
          <cell r="G9187">
            <v>0.25</v>
          </cell>
          <cell r="I9187">
            <v>4.8917000000000002</v>
          </cell>
        </row>
        <row r="9188">
          <cell r="C9188">
            <v>17515</v>
          </cell>
          <cell r="D9188" t="str">
            <v>PREGO 18 X 27 COMUM - POLIDO</v>
          </cell>
          <cell r="E9188" t="str">
            <v>Kg</v>
          </cell>
          <cell r="F9188">
            <v>16.64</v>
          </cell>
          <cell r="G9188">
            <v>0.2</v>
          </cell>
          <cell r="I9188">
            <v>3.3279999999999998</v>
          </cell>
        </row>
        <row r="9189">
          <cell r="C9189">
            <v>35072</v>
          </cell>
          <cell r="D9189" t="str">
            <v>ASSOALHO EM CUMARU COM  ENCAIXE MACHO E FÊMEA MEDIDAS 15X2CM</v>
          </cell>
          <cell r="E9189" t="str">
            <v>M2</v>
          </cell>
          <cell r="F9189">
            <v>360.7</v>
          </cell>
          <cell r="G9189">
            <v>1.1000000000000001</v>
          </cell>
          <cell r="I9189">
            <v>396.77</v>
          </cell>
        </row>
        <row r="9190">
          <cell r="A9190">
            <v>138041</v>
          </cell>
          <cell r="B9190" t="str">
            <v>TESTEIRA DE BORRACHA SINTÉTICA PARA DEGRAUS</v>
          </cell>
          <cell r="H9190" t="str">
            <v>M</v>
          </cell>
          <cell r="J9190">
            <v>24.69</v>
          </cell>
        </row>
        <row r="9191">
          <cell r="C9191">
            <v>2020</v>
          </cell>
          <cell r="D9191" t="str">
            <v>PEDREIRO (SGSP)</v>
          </cell>
          <cell r="E9191" t="str">
            <v>H</v>
          </cell>
          <cell r="F9191">
            <v>24.28</v>
          </cell>
          <cell r="G9191">
            <v>7.0000000000000007E-2</v>
          </cell>
          <cell r="I9191">
            <v>1.6999</v>
          </cell>
        </row>
        <row r="9192">
          <cell r="C9192">
            <v>28006</v>
          </cell>
          <cell r="D9192" t="str">
            <v>COLA A BASE DE BORRACHA SINTÉTICA</v>
          </cell>
          <cell r="E9192" t="str">
            <v>Kg</v>
          </cell>
          <cell r="F9192">
            <v>45.75</v>
          </cell>
          <cell r="G9192">
            <v>0.05</v>
          </cell>
          <cell r="I9192">
            <v>2.2875000000000001</v>
          </cell>
        </row>
        <row r="9193">
          <cell r="C9193">
            <v>35596</v>
          </cell>
          <cell r="D9193" t="str">
            <v>TESTEIRA DE BORRACHA SINTÉTICA - SUPERFÍCIES EM RELEVO MED. (50 OU 70 X 30)MM - ESPES. DE 3MM - P/ FIXAÇÃO C/ COLA</v>
          </cell>
          <cell r="E9193" t="str">
            <v>M</v>
          </cell>
          <cell r="F9193">
            <v>19.72</v>
          </cell>
          <cell r="G9193">
            <v>1.05</v>
          </cell>
          <cell r="I9193">
            <v>20.706</v>
          </cell>
        </row>
        <row r="9194">
          <cell r="A9194">
            <v>138061</v>
          </cell>
          <cell r="B9194" t="str">
            <v>POLIMENTO DE PISO DE GRANILITE OU ARGAMASSA DE ALTA RESISTÊNCIA</v>
          </cell>
          <cell r="H9194" t="str">
            <v>M2</v>
          </cell>
          <cell r="J9194">
            <v>6.91</v>
          </cell>
        </row>
        <row r="9195">
          <cell r="C9195">
            <v>39025</v>
          </cell>
          <cell r="D9195" t="str">
            <v>POLIMENTO DE PISOS</v>
          </cell>
          <cell r="E9195" t="str">
            <v>M2</v>
          </cell>
          <cell r="F9195">
            <v>6.91</v>
          </cell>
          <cell r="G9195">
            <v>1</v>
          </cell>
          <cell r="I9195">
            <v>6.9097999999999997</v>
          </cell>
        </row>
        <row r="9196">
          <cell r="A9196">
            <v>138062</v>
          </cell>
          <cell r="B9196" t="str">
            <v>POLIMENTO DE PISO DE MÁRMORE</v>
          </cell>
          <cell r="H9196" t="str">
            <v>M2</v>
          </cell>
          <cell r="J9196">
            <v>6.91</v>
          </cell>
        </row>
        <row r="9197">
          <cell r="C9197">
            <v>39025</v>
          </cell>
          <cell r="D9197" t="str">
            <v>POLIMENTO DE PISOS</v>
          </cell>
          <cell r="E9197" t="str">
            <v>M2</v>
          </cell>
          <cell r="F9197">
            <v>6.91</v>
          </cell>
          <cell r="G9197">
            <v>1</v>
          </cell>
          <cell r="I9197">
            <v>6.9097999999999997</v>
          </cell>
        </row>
        <row r="9198">
          <cell r="A9198">
            <v>138070</v>
          </cell>
          <cell r="B9198" t="str">
            <v>RESINA ACRÍLICA PARA PISO GRANILITE</v>
          </cell>
          <cell r="H9198" t="str">
            <v>M2</v>
          </cell>
          <cell r="J9198">
            <v>29.49</v>
          </cell>
        </row>
        <row r="9199">
          <cell r="C9199">
            <v>2075</v>
          </cell>
          <cell r="D9199" t="str">
            <v>PINTOR (SGSP)</v>
          </cell>
          <cell r="E9199" t="str">
            <v>H</v>
          </cell>
          <cell r="F9199">
            <v>25.93</v>
          </cell>
          <cell r="G9199">
            <v>0.5</v>
          </cell>
          <cell r="I9199">
            <v>12.9673</v>
          </cell>
        </row>
        <row r="9200">
          <cell r="C9200">
            <v>2076</v>
          </cell>
          <cell r="D9200" t="str">
            <v>AJUDANTE DE PINTOR (SGSP)</v>
          </cell>
          <cell r="E9200" t="str">
            <v>H</v>
          </cell>
          <cell r="F9200">
            <v>19.559999999999999</v>
          </cell>
          <cell r="G9200">
            <v>0.4</v>
          </cell>
          <cell r="I9200">
            <v>7.8268000000000004</v>
          </cell>
        </row>
        <row r="9201">
          <cell r="C9201">
            <v>39031</v>
          </cell>
          <cell r="D9201" t="str">
            <v>RESINA ACRÍLICA PARA PISO GRANILITE ALINKOL, REF. ALINCRIL AB</v>
          </cell>
          <cell r="E9201" t="str">
            <v>L</v>
          </cell>
          <cell r="F9201">
            <v>28.97</v>
          </cell>
          <cell r="G9201">
            <v>0.3</v>
          </cell>
          <cell r="I9201">
            <v>8.6910000000000007</v>
          </cell>
        </row>
        <row r="9202">
          <cell r="A9202">
            <v>138071</v>
          </cell>
          <cell r="B9202" t="str">
            <v>RESINA EPÓXI PARA PISO GRANILITE</v>
          </cell>
          <cell r="H9202" t="str">
            <v>M2</v>
          </cell>
          <cell r="J9202">
            <v>37.700000000000003</v>
          </cell>
        </row>
        <row r="9203">
          <cell r="C9203">
            <v>2075</v>
          </cell>
          <cell r="D9203" t="str">
            <v>PINTOR (SGSP)</v>
          </cell>
          <cell r="E9203" t="str">
            <v>H</v>
          </cell>
          <cell r="F9203">
            <v>25.93</v>
          </cell>
          <cell r="G9203">
            <v>0.5</v>
          </cell>
          <cell r="I9203">
            <v>12.9673</v>
          </cell>
        </row>
        <row r="9204">
          <cell r="C9204">
            <v>2076</v>
          </cell>
          <cell r="D9204" t="str">
            <v>AJUDANTE DE PINTOR (SGSP)</v>
          </cell>
          <cell r="E9204" t="str">
            <v>H</v>
          </cell>
          <cell r="F9204">
            <v>19.559999999999999</v>
          </cell>
          <cell r="G9204">
            <v>0.4</v>
          </cell>
          <cell r="I9204">
            <v>7.8268000000000004</v>
          </cell>
        </row>
        <row r="9205">
          <cell r="C9205">
            <v>39032</v>
          </cell>
          <cell r="D9205" t="str">
            <v>RESINA EPÓXI PARA PISO GRANILITE BI-COMPONENTE (A+B=CONJUNTO DE 18L) ALINKOL, REF. ALINPOXI-VERNIZ</v>
          </cell>
          <cell r="E9205" t="str">
            <v>L</v>
          </cell>
          <cell r="F9205">
            <v>56.36</v>
          </cell>
          <cell r="G9205">
            <v>0.3</v>
          </cell>
          <cell r="I9205">
            <v>16.908000000000001</v>
          </cell>
        </row>
        <row r="9206">
          <cell r="A9206">
            <v>138072</v>
          </cell>
          <cell r="B9206" t="str">
            <v>RESINA POLIURETANO PARA PISO GRANILITE</v>
          </cell>
          <cell r="H9206" t="str">
            <v>M2</v>
          </cell>
          <cell r="J9206">
            <v>49.82</v>
          </cell>
        </row>
        <row r="9207">
          <cell r="C9207">
            <v>2075</v>
          </cell>
          <cell r="D9207" t="str">
            <v>PINTOR (SGSP)</v>
          </cell>
          <cell r="E9207" t="str">
            <v>H</v>
          </cell>
          <cell r="F9207">
            <v>25.93</v>
          </cell>
          <cell r="G9207">
            <v>0.5</v>
          </cell>
          <cell r="I9207">
            <v>12.9673</v>
          </cell>
        </row>
        <row r="9208">
          <cell r="C9208">
            <v>2076</v>
          </cell>
          <cell r="D9208" t="str">
            <v>AJUDANTE DE PINTOR (SGSP)</v>
          </cell>
          <cell r="E9208" t="str">
            <v>H</v>
          </cell>
          <cell r="F9208">
            <v>19.559999999999999</v>
          </cell>
          <cell r="G9208">
            <v>0.4</v>
          </cell>
          <cell r="I9208">
            <v>7.8268000000000004</v>
          </cell>
        </row>
        <row r="9209">
          <cell r="C9209">
            <v>39033</v>
          </cell>
          <cell r="D9209" t="str">
            <v>RESINA POLIURETANO MONOCONPONENTE PARA PISO GRANILITE ALINKOL, REF. ALINFIX PU</v>
          </cell>
          <cell r="E9209" t="str">
            <v>L</v>
          </cell>
          <cell r="F9209">
            <v>96.75</v>
          </cell>
          <cell r="G9209">
            <v>0.3</v>
          </cell>
          <cell r="I9209">
            <v>29.024999999999999</v>
          </cell>
        </row>
        <row r="9210">
          <cell r="A9210">
            <v>138073</v>
          </cell>
          <cell r="B9210" t="str">
            <v>RESINA ACRÍLICA PARA DEGRAU DE GRANILITE</v>
          </cell>
          <cell r="H9210" t="str">
            <v>M</v>
          </cell>
          <cell r="J9210">
            <v>15.26</v>
          </cell>
        </row>
        <row r="9211">
          <cell r="C9211">
            <v>2075</v>
          </cell>
          <cell r="D9211" t="str">
            <v>PINTOR (SGSP)</v>
          </cell>
          <cell r="E9211" t="str">
            <v>H</v>
          </cell>
          <cell r="F9211">
            <v>25.93</v>
          </cell>
          <cell r="G9211">
            <v>0.25874999999999998</v>
          </cell>
          <cell r="I9211">
            <v>6.7104999999999997</v>
          </cell>
        </row>
        <row r="9212">
          <cell r="C9212">
            <v>2076</v>
          </cell>
          <cell r="D9212" t="str">
            <v>AJUDANTE DE PINTOR (SGSP)</v>
          </cell>
          <cell r="E9212" t="str">
            <v>H</v>
          </cell>
          <cell r="F9212">
            <v>19.559999999999999</v>
          </cell>
          <cell r="G9212">
            <v>0.20699999999999999</v>
          </cell>
          <cell r="I9212">
            <v>4.0503</v>
          </cell>
        </row>
        <row r="9213">
          <cell r="C9213">
            <v>39031</v>
          </cell>
          <cell r="D9213" t="str">
            <v>RESINA ACRÍLICA PARA PISO GRANILITE ALINKOL, REF. ALINCRIL AB</v>
          </cell>
          <cell r="E9213" t="str">
            <v>L</v>
          </cell>
          <cell r="F9213">
            <v>28.97</v>
          </cell>
          <cell r="G9213">
            <v>0.15525</v>
          </cell>
          <cell r="I9213">
            <v>4.4974999999999996</v>
          </cell>
        </row>
        <row r="9214">
          <cell r="A9214">
            <v>138074</v>
          </cell>
          <cell r="B9214" t="str">
            <v>RESINA EPÓXI PARA DEGRAU DE GRANILITE</v>
          </cell>
          <cell r="H9214" t="str">
            <v>M</v>
          </cell>
          <cell r="J9214">
            <v>19.510000000000002</v>
          </cell>
        </row>
        <row r="9215">
          <cell r="C9215">
            <v>2075</v>
          </cell>
          <cell r="D9215" t="str">
            <v>PINTOR (SGSP)</v>
          </cell>
          <cell r="E9215" t="str">
            <v>H</v>
          </cell>
          <cell r="F9215">
            <v>25.93</v>
          </cell>
          <cell r="G9215">
            <v>0.25874999999999998</v>
          </cell>
          <cell r="I9215">
            <v>6.7104999999999997</v>
          </cell>
        </row>
        <row r="9216">
          <cell r="C9216">
            <v>2076</v>
          </cell>
          <cell r="D9216" t="str">
            <v>AJUDANTE DE PINTOR (SGSP)</v>
          </cell>
          <cell r="E9216" t="str">
            <v>H</v>
          </cell>
          <cell r="F9216">
            <v>19.559999999999999</v>
          </cell>
          <cell r="G9216">
            <v>0.20699999999999999</v>
          </cell>
          <cell r="I9216">
            <v>4.0503</v>
          </cell>
        </row>
        <row r="9217">
          <cell r="C9217">
            <v>39032</v>
          </cell>
          <cell r="D9217" t="str">
            <v>RESINA EPÓXI PARA PISO GRANILITE BI-COMPONENTE (A+B=CONJUNTO DE 18L) ALINKOL, REF. ALINPOXI-VERNIZ</v>
          </cell>
          <cell r="E9217" t="str">
            <v>L</v>
          </cell>
          <cell r="F9217">
            <v>56.36</v>
          </cell>
          <cell r="G9217">
            <v>0.15525</v>
          </cell>
          <cell r="I9217">
            <v>8.7498000000000005</v>
          </cell>
        </row>
        <row r="9218">
          <cell r="A9218">
            <v>138075</v>
          </cell>
          <cell r="B9218" t="str">
            <v>RESINA POLIURETANO PARA DEGRAU DE GRANILITE</v>
          </cell>
          <cell r="H9218" t="str">
            <v>M</v>
          </cell>
          <cell r="J9218">
            <v>25.78</v>
          </cell>
        </row>
        <row r="9219">
          <cell r="C9219">
            <v>2075</v>
          </cell>
          <cell r="D9219" t="str">
            <v>PINTOR (SGSP)</v>
          </cell>
          <cell r="E9219" t="str">
            <v>H</v>
          </cell>
          <cell r="F9219">
            <v>25.93</v>
          </cell>
          <cell r="G9219">
            <v>0.25874999999999998</v>
          </cell>
          <cell r="I9219">
            <v>6.7104999999999997</v>
          </cell>
        </row>
        <row r="9220">
          <cell r="C9220">
            <v>2076</v>
          </cell>
          <cell r="D9220" t="str">
            <v>AJUDANTE DE PINTOR (SGSP)</v>
          </cell>
          <cell r="E9220" t="str">
            <v>H</v>
          </cell>
          <cell r="F9220">
            <v>19.559999999999999</v>
          </cell>
          <cell r="G9220">
            <v>0.20699999999999999</v>
          </cell>
          <cell r="I9220">
            <v>4.0503</v>
          </cell>
        </row>
        <row r="9221">
          <cell r="C9221">
            <v>39033</v>
          </cell>
          <cell r="D9221" t="str">
            <v>RESINA POLIURETANO MONOCONPONENTE PARA PISO GRANILITE ALINKOL, REF. ALINFIX PU</v>
          </cell>
          <cell r="E9221" t="str">
            <v>L</v>
          </cell>
          <cell r="F9221">
            <v>96.75</v>
          </cell>
          <cell r="G9221">
            <v>0.15525</v>
          </cell>
          <cell r="I9221">
            <v>15.0204</v>
          </cell>
        </row>
        <row r="9222">
          <cell r="A9222">
            <v>138076</v>
          </cell>
          <cell r="B9222" t="str">
            <v>LIMPEZA POR HIDROJATEAMENTO E REJUNTAMENTO DE PISO CERÂMICO TIPO GAIL OU SIMILAR</v>
          </cell>
          <cell r="H9222" t="str">
            <v>M2</v>
          </cell>
          <cell r="J9222">
            <v>22.2</v>
          </cell>
        </row>
        <row r="9223">
          <cell r="C9223">
            <v>2001</v>
          </cell>
          <cell r="D9223" t="str">
            <v>AJUDANTE GERAL (SGSP)</v>
          </cell>
          <cell r="E9223" t="str">
            <v>H</v>
          </cell>
          <cell r="F9223">
            <v>19.850000000000001</v>
          </cell>
          <cell r="G9223">
            <v>0.1</v>
          </cell>
          <cell r="I9223">
            <v>1.9850000000000001</v>
          </cell>
        </row>
        <row r="9224">
          <cell r="C9224">
            <v>2099</v>
          </cell>
          <cell r="D9224" t="str">
            <v>SERVENTE (SGSP)</v>
          </cell>
          <cell r="E9224" t="str">
            <v>H</v>
          </cell>
          <cell r="F9224">
            <v>19.59</v>
          </cell>
          <cell r="G9224">
            <v>0.1</v>
          </cell>
          <cell r="I9224">
            <v>1.9592000000000001</v>
          </cell>
        </row>
        <row r="9225">
          <cell r="C9225">
            <v>10565</v>
          </cell>
          <cell r="D9225" t="str">
            <v>ARGAMASSA  QUÍMICA BICOMPONENTE, ALTA RESISTÊNCIA QUÍMICA, TÉRMICAS E VIBRAÇÕES, ARGAMASSA AC-III-E DA GAIL</v>
          </cell>
          <cell r="E9225" t="str">
            <v>Kg</v>
          </cell>
          <cell r="F9225">
            <v>4.88</v>
          </cell>
          <cell r="G9225">
            <v>0.7</v>
          </cell>
          <cell r="I9225">
            <v>3.4159999999999999</v>
          </cell>
        </row>
        <row r="9226">
          <cell r="C9226">
            <v>37503</v>
          </cell>
          <cell r="D9226" t="str">
            <v>HIDROJATEAMENTO PARA LIMPEZA DE SUPERFÍCIES</v>
          </cell>
          <cell r="E9226" t="str">
            <v>M2</v>
          </cell>
          <cell r="F9226">
            <v>6.2</v>
          </cell>
          <cell r="G9226">
            <v>0.1</v>
          </cell>
          <cell r="I9226">
            <v>0.62</v>
          </cell>
        </row>
        <row r="9227">
          <cell r="C9227">
            <v>87020</v>
          </cell>
          <cell r="D9227" t="str">
            <v>ÁCIDO MURIÁTICO (CLORÍDRICO) - SEM A BOMBONA</v>
          </cell>
          <cell r="E9227" t="str">
            <v>L</v>
          </cell>
          <cell r="F9227">
            <v>10.94</v>
          </cell>
          <cell r="G9227">
            <v>1.3</v>
          </cell>
          <cell r="I9227">
            <v>14.222</v>
          </cell>
        </row>
        <row r="9228">
          <cell r="A9228">
            <v>140103</v>
          </cell>
          <cell r="B9228" t="str">
            <v>VIDRO LISO COMUM, TRANSPARENTE INCOLOR - ESPESSURA 4MM</v>
          </cell>
          <cell r="H9228" t="str">
            <v>M2</v>
          </cell>
          <cell r="J9228">
            <v>180.08</v>
          </cell>
        </row>
        <row r="9229">
          <cell r="C9229">
            <v>2070</v>
          </cell>
          <cell r="D9229" t="str">
            <v>VIDRACEIRO COMUM (SGSP)</v>
          </cell>
          <cell r="E9229" t="str">
            <v>H</v>
          </cell>
          <cell r="F9229">
            <v>40.42</v>
          </cell>
          <cell r="G9229">
            <v>2</v>
          </cell>
          <cell r="I9229">
            <v>80.846000000000004</v>
          </cell>
        </row>
        <row r="9230">
          <cell r="C9230">
            <v>36551</v>
          </cell>
          <cell r="D9230" t="str">
            <v>VIDRO LISO COMUM; TRANSPARENTE INCOLOR - 4MM</v>
          </cell>
          <cell r="E9230" t="str">
            <v>M2</v>
          </cell>
          <cell r="F9230">
            <v>90.21</v>
          </cell>
          <cell r="G9230">
            <v>1.1000000000000001</v>
          </cell>
          <cell r="I9230">
            <v>99.230999999999995</v>
          </cell>
        </row>
        <row r="9231">
          <cell r="A9231">
            <v>140104</v>
          </cell>
          <cell r="B9231" t="str">
            <v>VIDRO LISO COMUM, TRANSPARENTE INCOLOR - ESPESSURA 5MM</v>
          </cell>
          <cell r="H9231" t="str">
            <v>M2</v>
          </cell>
          <cell r="J9231">
            <v>194.75</v>
          </cell>
        </row>
        <row r="9232">
          <cell r="C9232">
            <v>2070</v>
          </cell>
          <cell r="D9232" t="str">
            <v>VIDRACEIRO COMUM (SGSP)</v>
          </cell>
          <cell r="E9232" t="str">
            <v>H</v>
          </cell>
          <cell r="F9232">
            <v>40.42</v>
          </cell>
          <cell r="G9232">
            <v>2</v>
          </cell>
          <cell r="I9232">
            <v>80.846000000000004</v>
          </cell>
        </row>
        <row r="9233">
          <cell r="C9233">
            <v>36552</v>
          </cell>
          <cell r="D9233" t="str">
            <v>VIDRO LISO COMUM; TRANSPARENTE INCOLOR - 5MM</v>
          </cell>
          <cell r="E9233" t="str">
            <v>M2</v>
          </cell>
          <cell r="F9233">
            <v>103.55</v>
          </cell>
          <cell r="G9233">
            <v>1.1000000000000001</v>
          </cell>
          <cell r="I9233">
            <v>113.905</v>
          </cell>
        </row>
        <row r="9234">
          <cell r="A9234">
            <v>140105</v>
          </cell>
          <cell r="B9234" t="str">
            <v>VIDRO LISO COMUM, TRANSPARENTE INCOLOR - ESPESSURA 6MM</v>
          </cell>
          <cell r="H9234" t="str">
            <v>M2</v>
          </cell>
          <cell r="J9234">
            <v>213.8</v>
          </cell>
        </row>
        <row r="9235">
          <cell r="C9235">
            <v>2070</v>
          </cell>
          <cell r="D9235" t="str">
            <v>VIDRACEIRO COMUM (SGSP)</v>
          </cell>
          <cell r="E9235" t="str">
            <v>H</v>
          </cell>
          <cell r="F9235">
            <v>40.42</v>
          </cell>
          <cell r="G9235">
            <v>2</v>
          </cell>
          <cell r="I9235">
            <v>80.846000000000004</v>
          </cell>
        </row>
        <row r="9236">
          <cell r="C9236">
            <v>36553</v>
          </cell>
          <cell r="D9236" t="str">
            <v>VIDRO LISO COMUM; TRANSPARENTE INCOLOR - 6MM</v>
          </cell>
          <cell r="E9236" t="str">
            <v>M2</v>
          </cell>
          <cell r="F9236">
            <v>120.87</v>
          </cell>
          <cell r="G9236">
            <v>1.1000000000000001</v>
          </cell>
          <cell r="I9236">
            <v>132.95699999999999</v>
          </cell>
        </row>
        <row r="9237">
          <cell r="A9237">
            <v>140111</v>
          </cell>
          <cell r="B9237" t="str">
            <v>VIDRO IMPRESSO COMUM, TRANSLÚCIDO INCOLOR - TIPO CANELADO, 4MM</v>
          </cell>
          <cell r="H9237" t="str">
            <v>M2</v>
          </cell>
          <cell r="J9237">
            <v>184.76</v>
          </cell>
        </row>
        <row r="9238">
          <cell r="C9238">
            <v>2070</v>
          </cell>
          <cell r="D9238" t="str">
            <v>VIDRACEIRO COMUM (SGSP)</v>
          </cell>
          <cell r="E9238" t="str">
            <v>H</v>
          </cell>
          <cell r="F9238">
            <v>40.42</v>
          </cell>
          <cell r="G9238">
            <v>2</v>
          </cell>
          <cell r="I9238">
            <v>80.846000000000004</v>
          </cell>
        </row>
        <row r="9239">
          <cell r="C9239">
            <v>36535</v>
          </cell>
          <cell r="D9239" t="str">
            <v>VIDRO IMPRESSO; TIPO CANELADO - 4MM</v>
          </cell>
          <cell r="E9239" t="str">
            <v>M2</v>
          </cell>
          <cell r="F9239">
            <v>94.47</v>
          </cell>
          <cell r="G9239">
            <v>1.1000000000000001</v>
          </cell>
          <cell r="I9239">
            <v>103.917</v>
          </cell>
        </row>
        <row r="9240">
          <cell r="A9240">
            <v>140130</v>
          </cell>
          <cell r="B9240" t="str">
            <v>VIDRO LISO DE SEGURANÇA, LAMINADO INCOLOR - ESPESSURA 6MM</v>
          </cell>
          <cell r="H9240" t="str">
            <v>M2</v>
          </cell>
          <cell r="J9240">
            <v>380.34</v>
          </cell>
        </row>
        <row r="9241">
          <cell r="C9241">
            <v>2070</v>
          </cell>
          <cell r="D9241" t="str">
            <v>VIDRACEIRO COMUM (SGSP)</v>
          </cell>
          <cell r="E9241" t="str">
            <v>H</v>
          </cell>
          <cell r="F9241">
            <v>40.42</v>
          </cell>
          <cell r="G9241">
            <v>3.8</v>
          </cell>
          <cell r="I9241">
            <v>153.60749999999999</v>
          </cell>
        </row>
        <row r="9242">
          <cell r="C9242">
            <v>36540</v>
          </cell>
          <cell r="D9242" t="str">
            <v>VIDRO LAMINADO INCOLOR - 6MM</v>
          </cell>
          <cell r="E9242" t="str">
            <v>M2</v>
          </cell>
          <cell r="F9242">
            <v>206.12</v>
          </cell>
          <cell r="G9242">
            <v>1.1000000000000001</v>
          </cell>
          <cell r="I9242">
            <v>226.732</v>
          </cell>
        </row>
        <row r="9243">
          <cell r="A9243">
            <v>140137</v>
          </cell>
          <cell r="B9243" t="str">
            <v>VIDRO LISO DE SEGURANÇA, LAMINADO LEITOSO - ESPESSURA 6MM</v>
          </cell>
          <cell r="H9243" t="str">
            <v>M2</v>
          </cell>
          <cell r="J9243">
            <v>608.45000000000005</v>
          </cell>
        </row>
        <row r="9244">
          <cell r="C9244">
            <v>2070</v>
          </cell>
          <cell r="D9244" t="str">
            <v>VIDRACEIRO COMUM (SGSP)</v>
          </cell>
          <cell r="E9244" t="str">
            <v>H</v>
          </cell>
          <cell r="F9244">
            <v>40.42</v>
          </cell>
          <cell r="G9244">
            <v>3.8</v>
          </cell>
          <cell r="I9244">
            <v>153.60749999999999</v>
          </cell>
        </row>
        <row r="9245">
          <cell r="C9245">
            <v>36545</v>
          </cell>
          <cell r="D9245" t="str">
            <v>VIDRO LAMINADO LEITOSO - 6MM</v>
          </cell>
          <cell r="E9245" t="str">
            <v>M2</v>
          </cell>
          <cell r="F9245">
            <v>413.49</v>
          </cell>
          <cell r="G9245">
            <v>1.1000000000000001</v>
          </cell>
          <cell r="I9245">
            <v>454.839</v>
          </cell>
        </row>
        <row r="9246">
          <cell r="A9246">
            <v>140150</v>
          </cell>
          <cell r="B9246" t="str">
            <v>VIDRO LISO DE SEGURANÇA, TEMPERADO INCOLOR - ESPESSURA 6MM</v>
          </cell>
          <cell r="H9246" t="str">
            <v>M2</v>
          </cell>
          <cell r="J9246">
            <v>329.5</v>
          </cell>
        </row>
        <row r="9247">
          <cell r="C9247">
            <v>2070</v>
          </cell>
          <cell r="D9247" t="str">
            <v>VIDRACEIRO COMUM (SGSP)</v>
          </cell>
          <cell r="E9247" t="str">
            <v>H</v>
          </cell>
          <cell r="F9247">
            <v>40.42</v>
          </cell>
          <cell r="G9247">
            <v>3.8</v>
          </cell>
          <cell r="I9247">
            <v>153.60749999999999</v>
          </cell>
        </row>
        <row r="9248">
          <cell r="C9248">
            <v>36525</v>
          </cell>
          <cell r="D9248" t="str">
            <v>VIDRO DE SEGURANÇA; TEMPERADO - 6MM</v>
          </cell>
          <cell r="E9248" t="str">
            <v>M2</v>
          </cell>
          <cell r="F9248">
            <v>159.9</v>
          </cell>
          <cell r="G9248">
            <v>1.1000000000000001</v>
          </cell>
          <cell r="I9248">
            <v>175.89</v>
          </cell>
        </row>
        <row r="9249">
          <cell r="A9249">
            <v>140152</v>
          </cell>
          <cell r="B9249" t="str">
            <v>VIDRO LISO DE SEGURANÇA, TEMPERADO INCOLOR - ESPESSURA 10MM</v>
          </cell>
          <cell r="H9249" t="str">
            <v>M2</v>
          </cell>
          <cell r="J9249">
            <v>426.2</v>
          </cell>
        </row>
        <row r="9250">
          <cell r="C9250">
            <v>2070</v>
          </cell>
          <cell r="D9250" t="str">
            <v>VIDRACEIRO COMUM (SGSP)</v>
          </cell>
          <cell r="E9250" t="str">
            <v>H</v>
          </cell>
          <cell r="F9250">
            <v>40.42</v>
          </cell>
          <cell r="G9250">
            <v>3.8</v>
          </cell>
          <cell r="I9250">
            <v>153.60749999999999</v>
          </cell>
        </row>
        <row r="9251">
          <cell r="C9251">
            <v>36527</v>
          </cell>
          <cell r="D9251" t="str">
            <v>VIDRO DE SEGURANÇA; TEMPERADO - 10MM</v>
          </cell>
          <cell r="E9251" t="str">
            <v>M2</v>
          </cell>
          <cell r="F9251">
            <v>247.81</v>
          </cell>
          <cell r="G9251">
            <v>1.1000000000000001</v>
          </cell>
          <cell r="I9251">
            <v>272.59100000000001</v>
          </cell>
        </row>
        <row r="9252">
          <cell r="A9252">
            <v>140170</v>
          </cell>
          <cell r="B9252" t="str">
            <v>ESPELHO COMUM - ESPESSURA 3MM</v>
          </cell>
          <cell r="H9252" t="str">
            <v>M2</v>
          </cell>
          <cell r="J9252">
            <v>208.11</v>
          </cell>
        </row>
        <row r="9253">
          <cell r="C9253">
            <v>2070</v>
          </cell>
          <cell r="D9253" t="str">
            <v>VIDRACEIRO COMUM (SGSP)</v>
          </cell>
          <cell r="E9253" t="str">
            <v>H</v>
          </cell>
          <cell r="F9253">
            <v>40.42</v>
          </cell>
          <cell r="G9253">
            <v>1</v>
          </cell>
          <cell r="I9253">
            <v>40.423000000000002</v>
          </cell>
        </row>
        <row r="9254">
          <cell r="C9254">
            <v>36505</v>
          </cell>
          <cell r="D9254" t="str">
            <v>ESPELHO COMUM - 3MM</v>
          </cell>
          <cell r="E9254" t="str">
            <v>M2</v>
          </cell>
          <cell r="F9254">
            <v>167.69</v>
          </cell>
          <cell r="G9254">
            <v>1</v>
          </cell>
          <cell r="I9254">
            <v>167.69</v>
          </cell>
        </row>
        <row r="9255">
          <cell r="A9255">
            <v>140172</v>
          </cell>
          <cell r="B9255" t="str">
            <v>ESPELHO E=3MM COM MOLDURA DE ALUMÍNIO</v>
          </cell>
          <cell r="H9255" t="str">
            <v>M2</v>
          </cell>
          <cell r="J9255">
            <v>632.42999999999995</v>
          </cell>
        </row>
        <row r="9256">
          <cell r="C9256">
            <v>2070</v>
          </cell>
          <cell r="D9256" t="str">
            <v>VIDRACEIRO COMUM (SGSP)</v>
          </cell>
          <cell r="E9256" t="str">
            <v>H</v>
          </cell>
          <cell r="F9256">
            <v>40.42</v>
          </cell>
          <cell r="G9256">
            <v>0.4</v>
          </cell>
          <cell r="I9256">
            <v>16.1692</v>
          </cell>
        </row>
        <row r="9257">
          <cell r="C9257">
            <v>36507</v>
          </cell>
          <cell r="D9257" t="str">
            <v>ESPELHO COMUM C/ MOLD. ALUMÍNIO - 3MM</v>
          </cell>
          <cell r="E9257" t="str">
            <v>M2</v>
          </cell>
          <cell r="F9257">
            <v>616.26</v>
          </cell>
          <cell r="G9257">
            <v>1</v>
          </cell>
          <cell r="I9257">
            <v>616.26</v>
          </cell>
        </row>
        <row r="9258">
          <cell r="A9258">
            <v>145001</v>
          </cell>
          <cell r="B9258" t="str">
            <v>DEMOLIÇÃO DE VIDROS ENCAIXILHADOS EM GERAL, INCLUSIVE LIMPEZA DO CAIXILHO</v>
          </cell>
          <cell r="H9258" t="str">
            <v>M2</v>
          </cell>
          <cell r="J9258">
            <v>80.849999999999994</v>
          </cell>
        </row>
        <row r="9259">
          <cell r="C9259">
            <v>2070</v>
          </cell>
          <cell r="D9259" t="str">
            <v>VIDRACEIRO COMUM (SGSP)</v>
          </cell>
          <cell r="E9259" t="str">
            <v>H</v>
          </cell>
          <cell r="F9259">
            <v>40.42</v>
          </cell>
          <cell r="G9259">
            <v>2</v>
          </cell>
          <cell r="I9259">
            <v>80.846000000000004</v>
          </cell>
        </row>
        <row r="9260">
          <cell r="A9260">
            <v>146001</v>
          </cell>
          <cell r="B9260" t="str">
            <v>RETIRADA DE VIDROS ENCAIXILHADOS EM GERAL, INCLUSIVE LIMPEZA DO CAIXILHO</v>
          </cell>
          <cell r="H9260" t="str">
            <v>M2</v>
          </cell>
          <cell r="J9260">
            <v>121.27</v>
          </cell>
        </row>
        <row r="9261">
          <cell r="C9261">
            <v>2070</v>
          </cell>
          <cell r="D9261" t="str">
            <v>VIDRACEIRO COMUM (SGSP)</v>
          </cell>
          <cell r="E9261" t="str">
            <v>H</v>
          </cell>
          <cell r="F9261">
            <v>40.42</v>
          </cell>
          <cell r="G9261">
            <v>3</v>
          </cell>
          <cell r="I9261">
            <v>121.26909999999999</v>
          </cell>
        </row>
        <row r="9262">
          <cell r="A9262">
            <v>147001</v>
          </cell>
          <cell r="B9262" t="str">
            <v>RECOLOCAÇÃO DE VIDROS ENCAIXILHADOS EM GERAL</v>
          </cell>
          <cell r="H9262" t="str">
            <v>M2</v>
          </cell>
          <cell r="J9262">
            <v>87.25</v>
          </cell>
        </row>
        <row r="9263">
          <cell r="C9263">
            <v>2070</v>
          </cell>
          <cell r="D9263" t="str">
            <v>VIDRACEIRO COMUM (SGSP)</v>
          </cell>
          <cell r="E9263" t="str">
            <v>H</v>
          </cell>
          <cell r="F9263">
            <v>40.42</v>
          </cell>
          <cell r="G9263">
            <v>2</v>
          </cell>
          <cell r="I9263">
            <v>80.846000000000004</v>
          </cell>
        </row>
        <row r="9264">
          <cell r="C9264">
            <v>39050</v>
          </cell>
          <cell r="D9264" t="str">
            <v>MASSA DE VIDRACEIRO</v>
          </cell>
          <cell r="E9264" t="str">
            <v>Kg</v>
          </cell>
          <cell r="F9264">
            <v>3.2</v>
          </cell>
          <cell r="G9264">
            <v>2</v>
          </cell>
          <cell r="I9264">
            <v>6.4</v>
          </cell>
        </row>
        <row r="9265">
          <cell r="A9265">
            <v>150101</v>
          </cell>
          <cell r="B9265" t="str">
            <v>AGUADA DE CAL - CONCRETO OU REBOCO SEM MASSA CORRIDA, INTERIOR</v>
          </cell>
          <cell r="H9265" t="str">
            <v>M2</v>
          </cell>
          <cell r="J9265">
            <v>7.07</v>
          </cell>
        </row>
        <row r="9266">
          <cell r="C9266">
            <v>2075</v>
          </cell>
          <cell r="D9266" t="str">
            <v>PINTOR (SGSP)</v>
          </cell>
          <cell r="E9266" t="str">
            <v>H</v>
          </cell>
          <cell r="F9266">
            <v>25.93</v>
          </cell>
          <cell r="G9266">
            <v>0.25</v>
          </cell>
          <cell r="I9266">
            <v>6.4836</v>
          </cell>
        </row>
        <row r="9267">
          <cell r="C9267">
            <v>10508</v>
          </cell>
          <cell r="D9267" t="str">
            <v>CAL HIDRATADA - CH-III</v>
          </cell>
          <cell r="E9267" t="str">
            <v>Kg</v>
          </cell>
          <cell r="F9267">
            <v>0.68</v>
          </cell>
          <cell r="G9267">
            <v>0.5</v>
          </cell>
          <cell r="I9267">
            <v>0.34</v>
          </cell>
        </row>
        <row r="9268">
          <cell r="C9268">
            <v>37565</v>
          </cell>
          <cell r="D9268" t="str">
            <v>ÓLEO DE LINHAÇA</v>
          </cell>
          <cell r="E9268" t="str">
            <v>L</v>
          </cell>
          <cell r="F9268">
            <v>24.9</v>
          </cell>
          <cell r="G9268">
            <v>0.01</v>
          </cell>
          <cell r="I9268">
            <v>0.249</v>
          </cell>
        </row>
        <row r="9269">
          <cell r="A9269">
            <v>150102</v>
          </cell>
          <cell r="B9269" t="str">
            <v>AGUADA DE CAL - CONCRETO OU REBOCO SEM MASSA CORRIDA, EXTERIOR</v>
          </cell>
          <cell r="H9269" t="str">
            <v>M2</v>
          </cell>
          <cell r="J9269">
            <v>9.67</v>
          </cell>
        </row>
        <row r="9270">
          <cell r="C9270">
            <v>2075</v>
          </cell>
          <cell r="D9270" t="str">
            <v>PINTOR (SGSP)</v>
          </cell>
          <cell r="E9270" t="str">
            <v>H</v>
          </cell>
          <cell r="F9270">
            <v>25.93</v>
          </cell>
          <cell r="G9270">
            <v>0.35</v>
          </cell>
          <cell r="I9270">
            <v>9.0770999999999997</v>
          </cell>
        </row>
        <row r="9271">
          <cell r="C9271">
            <v>10508</v>
          </cell>
          <cell r="D9271" t="str">
            <v>CAL HIDRATADA - CH-III</v>
          </cell>
          <cell r="E9271" t="str">
            <v>Kg</v>
          </cell>
          <cell r="F9271">
            <v>0.68</v>
          </cell>
          <cell r="G9271">
            <v>0.5</v>
          </cell>
          <cell r="I9271">
            <v>0.34</v>
          </cell>
        </row>
        <row r="9272">
          <cell r="C9272">
            <v>37565</v>
          </cell>
          <cell r="D9272" t="str">
            <v>ÓLEO DE LINHAÇA</v>
          </cell>
          <cell r="E9272" t="str">
            <v>L</v>
          </cell>
          <cell r="F9272">
            <v>24.9</v>
          </cell>
          <cell r="G9272">
            <v>0.01</v>
          </cell>
          <cell r="I9272">
            <v>0.249</v>
          </cell>
        </row>
        <row r="9273">
          <cell r="A9273">
            <v>150108</v>
          </cell>
          <cell r="B9273" t="str">
            <v>TINTA HIDROFUGA A BASE DE CIMENTO -  CONCRETO OU REBOCO SEM MASSA CORRIDA</v>
          </cell>
          <cell r="H9273" t="str">
            <v>M2</v>
          </cell>
          <cell r="J9273">
            <v>11.11</v>
          </cell>
        </row>
        <row r="9274">
          <cell r="C9274">
            <v>2075</v>
          </cell>
          <cell r="D9274" t="str">
            <v>PINTOR (SGSP)</v>
          </cell>
          <cell r="E9274" t="str">
            <v>H</v>
          </cell>
          <cell r="F9274">
            <v>25.93</v>
          </cell>
          <cell r="G9274">
            <v>0.35</v>
          </cell>
          <cell r="I9274">
            <v>9.0770999999999997</v>
          </cell>
        </row>
        <row r="9275">
          <cell r="C9275">
            <v>37055</v>
          </cell>
          <cell r="D9275" t="str">
            <v>TINTA À BASE DE CIMENTO - MODIFICADA COM RESINA ACRÍLICA (UTILIZ. EM IMPERMEABILIZ. DE FACH. DE CONCRETO OU ALVEN.)</v>
          </cell>
          <cell r="E9275" t="str">
            <v>Kg</v>
          </cell>
          <cell r="F9275">
            <v>2.4900000000000002</v>
          </cell>
          <cell r="G9275">
            <v>0.81799999999999995</v>
          </cell>
          <cell r="I9275">
            <v>2.0367999999999999</v>
          </cell>
        </row>
        <row r="9276">
          <cell r="A9276">
            <v>150110</v>
          </cell>
          <cell r="B9276" t="str">
            <v>TINTA PVA (LÁTEX) - CONCRETO OU REBOCO SEM MASSA CORRIDA</v>
          </cell>
          <cell r="H9276" t="str">
            <v>M2</v>
          </cell>
          <cell r="J9276">
            <v>23.05</v>
          </cell>
        </row>
        <row r="9277">
          <cell r="C9277">
            <v>2075</v>
          </cell>
          <cell r="D9277" t="str">
            <v>PINTOR (SGSP)</v>
          </cell>
          <cell r="E9277" t="str">
            <v>H</v>
          </cell>
          <cell r="F9277">
            <v>25.93</v>
          </cell>
          <cell r="G9277">
            <v>0.45</v>
          </cell>
          <cell r="I9277">
            <v>11.6706</v>
          </cell>
        </row>
        <row r="9278">
          <cell r="C9278">
            <v>2076</v>
          </cell>
          <cell r="D9278" t="str">
            <v>AJUDANTE DE PINTOR (SGSP)</v>
          </cell>
          <cell r="E9278" t="str">
            <v>H</v>
          </cell>
          <cell r="F9278">
            <v>19.559999999999999</v>
          </cell>
          <cell r="G9278">
            <v>0.2</v>
          </cell>
          <cell r="I9278">
            <v>3.9134000000000002</v>
          </cell>
        </row>
        <row r="9279">
          <cell r="C9279">
            <v>37025</v>
          </cell>
          <cell r="D9279" t="str">
            <v>TINTA LÁTEX - PVA (1a. LINHA / PREMIUM) BRANCA</v>
          </cell>
          <cell r="E9279" t="str">
            <v>L</v>
          </cell>
          <cell r="F9279">
            <v>20.6</v>
          </cell>
          <cell r="G9279">
            <v>0.25</v>
          </cell>
          <cell r="I9279">
            <v>5.15</v>
          </cell>
        </row>
        <row r="9280">
          <cell r="C9280">
            <v>37525</v>
          </cell>
          <cell r="D9280" t="str">
            <v>SELADOR ACRÍLICO</v>
          </cell>
          <cell r="E9280" t="str">
            <v>L</v>
          </cell>
          <cell r="F9280">
            <v>11.57</v>
          </cell>
          <cell r="G9280">
            <v>0.2</v>
          </cell>
          <cell r="I9280">
            <v>2.3140000000000001</v>
          </cell>
        </row>
        <row r="9281">
          <cell r="A9281">
            <v>150111</v>
          </cell>
          <cell r="B9281" t="str">
            <v>TINTA PVA (LÁTEX) - REBOCO COM MASSA CORRIDA</v>
          </cell>
          <cell r="H9281" t="str">
            <v>M2</v>
          </cell>
          <cell r="J9281">
            <v>34.619999999999997</v>
          </cell>
        </row>
        <row r="9282">
          <cell r="C9282">
            <v>2075</v>
          </cell>
          <cell r="D9282" t="str">
            <v>PINTOR (SGSP)</v>
          </cell>
          <cell r="E9282" t="str">
            <v>H</v>
          </cell>
          <cell r="F9282">
            <v>25.93</v>
          </cell>
          <cell r="G9282">
            <v>0.75</v>
          </cell>
          <cell r="I9282">
            <v>19.451000000000001</v>
          </cell>
        </row>
        <row r="9283">
          <cell r="C9283">
            <v>2076</v>
          </cell>
          <cell r="D9283" t="str">
            <v>AJUDANTE DE PINTOR (SGSP)</v>
          </cell>
          <cell r="E9283" t="str">
            <v>H</v>
          </cell>
          <cell r="F9283">
            <v>19.559999999999999</v>
          </cell>
          <cell r="G9283">
            <v>0.3</v>
          </cell>
          <cell r="I9283">
            <v>5.8700999999999999</v>
          </cell>
        </row>
        <row r="9284">
          <cell r="C9284">
            <v>37025</v>
          </cell>
          <cell r="D9284" t="str">
            <v>TINTA LÁTEX - PVA (1a. LINHA / PREMIUM) BRANCA</v>
          </cell>
          <cell r="E9284" t="str">
            <v>L</v>
          </cell>
          <cell r="F9284">
            <v>20.6</v>
          </cell>
          <cell r="G9284">
            <v>0.25</v>
          </cell>
          <cell r="I9284">
            <v>5.15</v>
          </cell>
        </row>
        <row r="9285">
          <cell r="C9285">
            <v>37525</v>
          </cell>
          <cell r="D9285" t="str">
            <v>SELADOR ACRÍLICO</v>
          </cell>
          <cell r="E9285" t="str">
            <v>L</v>
          </cell>
          <cell r="F9285">
            <v>11.57</v>
          </cell>
          <cell r="G9285">
            <v>0.2</v>
          </cell>
          <cell r="I9285">
            <v>2.3140000000000001</v>
          </cell>
        </row>
        <row r="9286">
          <cell r="C9286">
            <v>37530</v>
          </cell>
          <cell r="D9286" t="str">
            <v>LIXA D'ÁGUA - N. 80  E  N. 320</v>
          </cell>
          <cell r="E9286" t="str">
            <v>Un</v>
          </cell>
          <cell r="F9286">
            <v>1.51</v>
          </cell>
          <cell r="G9286">
            <v>0.3</v>
          </cell>
          <cell r="I9286">
            <v>0.45300000000000001</v>
          </cell>
        </row>
        <row r="9287">
          <cell r="C9287">
            <v>37550</v>
          </cell>
          <cell r="D9287" t="str">
            <v>MASSA CORRIDA - PVA</v>
          </cell>
          <cell r="E9287" t="str">
            <v>L</v>
          </cell>
          <cell r="F9287">
            <v>5.1100000000000003</v>
          </cell>
          <cell r="G9287">
            <v>0.27</v>
          </cell>
          <cell r="I9287">
            <v>1.3796999999999999</v>
          </cell>
        </row>
        <row r="9288">
          <cell r="A9288">
            <v>150115</v>
          </cell>
          <cell r="B9288" t="str">
            <v>TINTA ACRÍLICA - CONCRETO OU REBOCO SEM MASSA CORRIDA</v>
          </cell>
          <cell r="H9288" t="str">
            <v>M2</v>
          </cell>
          <cell r="J9288">
            <v>23.85</v>
          </cell>
        </row>
        <row r="9289">
          <cell r="C9289">
            <v>2075</v>
          </cell>
          <cell r="D9289" t="str">
            <v>PINTOR (SGSP)</v>
          </cell>
          <cell r="E9289" t="str">
            <v>H</v>
          </cell>
          <cell r="F9289">
            <v>25.93</v>
          </cell>
          <cell r="G9289">
            <v>0.45</v>
          </cell>
          <cell r="I9289">
            <v>11.6706</v>
          </cell>
        </row>
        <row r="9290">
          <cell r="C9290">
            <v>2076</v>
          </cell>
          <cell r="D9290" t="str">
            <v>AJUDANTE DE PINTOR (SGSP)</v>
          </cell>
          <cell r="E9290" t="str">
            <v>H</v>
          </cell>
          <cell r="F9290">
            <v>19.559999999999999</v>
          </cell>
          <cell r="G9290">
            <v>0.2</v>
          </cell>
          <cell r="I9290">
            <v>3.9134000000000002</v>
          </cell>
        </row>
        <row r="9291">
          <cell r="C9291">
            <v>37040</v>
          </cell>
          <cell r="D9291" t="str">
            <v>TINTA ACRÍLICA FOSCA BRANCA</v>
          </cell>
          <cell r="E9291" t="str">
            <v>L</v>
          </cell>
          <cell r="F9291">
            <v>23.81</v>
          </cell>
          <cell r="G9291">
            <v>0.25</v>
          </cell>
          <cell r="I9291">
            <v>5.9524999999999997</v>
          </cell>
        </row>
        <row r="9292">
          <cell r="C9292">
            <v>37525</v>
          </cell>
          <cell r="D9292" t="str">
            <v>SELADOR ACRÍLICO</v>
          </cell>
          <cell r="E9292" t="str">
            <v>L</v>
          </cell>
          <cell r="F9292">
            <v>11.57</v>
          </cell>
          <cell r="G9292">
            <v>0.2</v>
          </cell>
          <cell r="I9292">
            <v>2.3140000000000001</v>
          </cell>
        </row>
        <row r="9293">
          <cell r="A9293">
            <v>150116</v>
          </cell>
          <cell r="B9293" t="str">
            <v>TINTA ACRÍLICA - REBOCO COM MASSA CORRIDA</v>
          </cell>
          <cell r="H9293" t="str">
            <v>M2</v>
          </cell>
          <cell r="J9293">
            <v>38.61</v>
          </cell>
        </row>
        <row r="9294">
          <cell r="C9294">
            <v>2075</v>
          </cell>
          <cell r="D9294" t="str">
            <v>PINTOR (SGSP)</v>
          </cell>
          <cell r="E9294" t="str">
            <v>H</v>
          </cell>
          <cell r="F9294">
            <v>25.93</v>
          </cell>
          <cell r="G9294">
            <v>0.8</v>
          </cell>
          <cell r="I9294">
            <v>20.747699999999998</v>
          </cell>
        </row>
        <row r="9295">
          <cell r="C9295">
            <v>2076</v>
          </cell>
          <cell r="D9295" t="str">
            <v>AJUDANTE DE PINTOR (SGSP)</v>
          </cell>
          <cell r="E9295" t="str">
            <v>H</v>
          </cell>
          <cell r="F9295">
            <v>19.559999999999999</v>
          </cell>
          <cell r="G9295">
            <v>0.3</v>
          </cell>
          <cell r="I9295">
            <v>5.8700999999999999</v>
          </cell>
        </row>
        <row r="9296">
          <cell r="C9296">
            <v>37040</v>
          </cell>
          <cell r="D9296" t="str">
            <v>TINTA ACRÍLICA FOSCA BRANCA</v>
          </cell>
          <cell r="E9296" t="str">
            <v>L</v>
          </cell>
          <cell r="F9296">
            <v>23.81</v>
          </cell>
          <cell r="G9296">
            <v>0.25</v>
          </cell>
          <cell r="I9296">
            <v>5.9524999999999997</v>
          </cell>
        </row>
        <row r="9297">
          <cell r="C9297">
            <v>37525</v>
          </cell>
          <cell r="D9297" t="str">
            <v>SELADOR ACRÍLICO</v>
          </cell>
          <cell r="E9297" t="str">
            <v>L</v>
          </cell>
          <cell r="F9297">
            <v>11.57</v>
          </cell>
          <cell r="G9297">
            <v>0.2</v>
          </cell>
          <cell r="I9297">
            <v>2.3140000000000001</v>
          </cell>
        </row>
        <row r="9298">
          <cell r="C9298">
            <v>37530</v>
          </cell>
          <cell r="D9298" t="str">
            <v>LIXA D'ÁGUA - N. 80  E  N. 320</v>
          </cell>
          <cell r="E9298" t="str">
            <v>Un</v>
          </cell>
          <cell r="F9298">
            <v>1.51</v>
          </cell>
          <cell r="G9298">
            <v>0.5</v>
          </cell>
          <cell r="I9298">
            <v>0.755</v>
          </cell>
        </row>
        <row r="9299">
          <cell r="C9299">
            <v>37560</v>
          </cell>
          <cell r="D9299" t="str">
            <v>MASSA ACRÍLICA (PARA PAREDE)</v>
          </cell>
          <cell r="E9299" t="str">
            <v>L</v>
          </cell>
          <cell r="F9299">
            <v>9.9</v>
          </cell>
          <cell r="G9299">
            <v>0.3</v>
          </cell>
          <cell r="I9299">
            <v>2.97</v>
          </cell>
        </row>
        <row r="9300">
          <cell r="A9300">
            <v>150118</v>
          </cell>
          <cell r="B9300" t="str">
            <v>TINTA ACRÍLICA COR DE CONCRETO COM MASSA TEXTURA ACRÍLICA</v>
          </cell>
          <cell r="H9300" t="str">
            <v>M2</v>
          </cell>
          <cell r="J9300">
            <v>70.510000000000005</v>
          </cell>
        </row>
        <row r="9301">
          <cell r="C9301">
            <v>2075</v>
          </cell>
          <cell r="D9301" t="str">
            <v>PINTOR (SGSP)</v>
          </cell>
          <cell r="E9301" t="str">
            <v>H</v>
          </cell>
          <cell r="F9301">
            <v>25.93</v>
          </cell>
          <cell r="G9301">
            <v>1.5</v>
          </cell>
          <cell r="I9301">
            <v>38.902000000000001</v>
          </cell>
        </row>
        <row r="9302">
          <cell r="C9302">
            <v>2076</v>
          </cell>
          <cell r="D9302" t="str">
            <v>AJUDANTE DE PINTOR (SGSP)</v>
          </cell>
          <cell r="E9302" t="str">
            <v>H</v>
          </cell>
          <cell r="F9302">
            <v>19.559999999999999</v>
          </cell>
          <cell r="G9302">
            <v>0.5</v>
          </cell>
          <cell r="I9302">
            <v>9.7835000000000001</v>
          </cell>
        </row>
        <row r="9303">
          <cell r="C9303">
            <v>37040</v>
          </cell>
          <cell r="D9303" t="str">
            <v>TINTA ACRÍLICA FOSCA BRANCA</v>
          </cell>
          <cell r="E9303" t="str">
            <v>L</v>
          </cell>
          <cell r="F9303">
            <v>23.81</v>
          </cell>
          <cell r="G9303">
            <v>0.3</v>
          </cell>
          <cell r="I9303">
            <v>7.1429999999999998</v>
          </cell>
        </row>
        <row r="9304">
          <cell r="C9304">
            <v>37041</v>
          </cell>
          <cell r="D9304" t="str">
            <v>TEXTURA ACRÍLICA BRANCA</v>
          </cell>
          <cell r="E9304" t="str">
            <v>L</v>
          </cell>
          <cell r="F9304">
            <v>18.57</v>
          </cell>
          <cell r="G9304">
            <v>0.66</v>
          </cell>
          <cell r="I9304">
            <v>12.2562</v>
          </cell>
        </row>
        <row r="9305">
          <cell r="C9305">
            <v>37525</v>
          </cell>
          <cell r="D9305" t="str">
            <v>SELADOR ACRÍLICO</v>
          </cell>
          <cell r="E9305" t="str">
            <v>L</v>
          </cell>
          <cell r="F9305">
            <v>11.57</v>
          </cell>
          <cell r="G9305">
            <v>0.21</v>
          </cell>
          <cell r="I9305">
            <v>2.4297</v>
          </cell>
        </row>
        <row r="9306">
          <cell r="A9306">
            <v>150119</v>
          </cell>
          <cell r="B9306" t="str">
            <v>TINTA ACRÍLICA TEXTURADA</v>
          </cell>
          <cell r="H9306" t="str">
            <v>M2</v>
          </cell>
          <cell r="J9306">
            <v>26.38</v>
          </cell>
        </row>
        <row r="9307">
          <cell r="C9307">
            <v>2075</v>
          </cell>
          <cell r="D9307" t="str">
            <v>PINTOR (SGSP)</v>
          </cell>
          <cell r="E9307" t="str">
            <v>H</v>
          </cell>
          <cell r="F9307">
            <v>25.93</v>
          </cell>
          <cell r="G9307">
            <v>0.3</v>
          </cell>
          <cell r="I9307">
            <v>7.7804000000000002</v>
          </cell>
        </row>
        <row r="9308">
          <cell r="C9308">
            <v>2076</v>
          </cell>
          <cell r="D9308" t="str">
            <v>AJUDANTE DE PINTOR (SGSP)</v>
          </cell>
          <cell r="E9308" t="str">
            <v>H</v>
          </cell>
          <cell r="F9308">
            <v>19.559999999999999</v>
          </cell>
          <cell r="G9308">
            <v>0.2</v>
          </cell>
          <cell r="I9308">
            <v>3.9134000000000002</v>
          </cell>
        </row>
        <row r="9309">
          <cell r="C9309">
            <v>37041</v>
          </cell>
          <cell r="D9309" t="str">
            <v>TEXTURA ACRÍLICA BRANCA</v>
          </cell>
          <cell r="E9309" t="str">
            <v>L</v>
          </cell>
          <cell r="F9309">
            <v>18.57</v>
          </cell>
          <cell r="G9309">
            <v>0.66</v>
          </cell>
          <cell r="I9309">
            <v>12.2562</v>
          </cell>
        </row>
        <row r="9310">
          <cell r="C9310">
            <v>37525</v>
          </cell>
          <cell r="D9310" t="str">
            <v>SELADOR ACRÍLICO</v>
          </cell>
          <cell r="E9310" t="str">
            <v>L</v>
          </cell>
          <cell r="F9310">
            <v>11.57</v>
          </cell>
          <cell r="G9310">
            <v>0.21</v>
          </cell>
          <cell r="I9310">
            <v>2.4297</v>
          </cell>
        </row>
        <row r="9311">
          <cell r="A9311">
            <v>150123</v>
          </cell>
          <cell r="B9311" t="str">
            <v>TINTA ESMALTE SINTÉTICO - CONCRETO OU REBOCO SEM MASSA CORRIDA</v>
          </cell>
          <cell r="H9311" t="str">
            <v>M2</v>
          </cell>
          <cell r="J9311">
            <v>26.06</v>
          </cell>
        </row>
        <row r="9312">
          <cell r="C9312">
            <v>2075</v>
          </cell>
          <cell r="D9312" t="str">
            <v>PINTOR (SGSP)</v>
          </cell>
          <cell r="E9312" t="str">
            <v>H</v>
          </cell>
          <cell r="F9312">
            <v>25.93</v>
          </cell>
          <cell r="G9312">
            <v>0.45</v>
          </cell>
          <cell r="I9312">
            <v>11.6706</v>
          </cell>
        </row>
        <row r="9313">
          <cell r="C9313">
            <v>2076</v>
          </cell>
          <cell r="D9313" t="str">
            <v>AJUDANTE DE PINTOR (SGSP)</v>
          </cell>
          <cell r="E9313" t="str">
            <v>H</v>
          </cell>
          <cell r="F9313">
            <v>19.559999999999999</v>
          </cell>
          <cell r="G9313">
            <v>0.2</v>
          </cell>
          <cell r="I9313">
            <v>3.9134000000000002</v>
          </cell>
        </row>
        <row r="9314">
          <cell r="C9314">
            <v>37005</v>
          </cell>
          <cell r="D9314" t="str">
            <v>TINTA ESMALTE BRILHANTE BRANCA</v>
          </cell>
          <cell r="E9314" t="str">
            <v>L</v>
          </cell>
          <cell r="F9314">
            <v>31.9</v>
          </cell>
          <cell r="G9314">
            <v>0.25</v>
          </cell>
          <cell r="I9314">
            <v>7.9749999999999996</v>
          </cell>
        </row>
        <row r="9315">
          <cell r="C9315">
            <v>37525</v>
          </cell>
          <cell r="D9315" t="str">
            <v>SELADOR ACRÍLICO</v>
          </cell>
          <cell r="E9315" t="str">
            <v>L</v>
          </cell>
          <cell r="F9315">
            <v>11.57</v>
          </cell>
          <cell r="G9315">
            <v>0.2</v>
          </cell>
          <cell r="I9315">
            <v>2.3140000000000001</v>
          </cell>
        </row>
        <row r="9316">
          <cell r="C9316">
            <v>37540</v>
          </cell>
          <cell r="D9316" t="str">
            <v>LIXA PARA MADEIRA - N.100</v>
          </cell>
          <cell r="E9316" t="str">
            <v>Un</v>
          </cell>
          <cell r="F9316">
            <v>0.61</v>
          </cell>
          <cell r="G9316">
            <v>0.3</v>
          </cell>
          <cell r="I9316">
            <v>0.183</v>
          </cell>
        </row>
        <row r="9317">
          <cell r="A9317">
            <v>150124</v>
          </cell>
          <cell r="B9317" t="str">
            <v>TINTA ESMALTE SINTÉTICO - CONCRETO OU REBOCO COM MASSA CORRIDA</v>
          </cell>
          <cell r="H9317" t="str">
            <v>M2</v>
          </cell>
          <cell r="J9317">
            <v>51.98</v>
          </cell>
        </row>
        <row r="9318">
          <cell r="C9318">
            <v>2075</v>
          </cell>
          <cell r="D9318" t="str">
            <v>PINTOR (SGSP)</v>
          </cell>
          <cell r="E9318" t="str">
            <v>H</v>
          </cell>
          <cell r="F9318">
            <v>25.93</v>
          </cell>
          <cell r="G9318">
            <v>0.8</v>
          </cell>
          <cell r="I9318">
            <v>20.747699999999998</v>
          </cell>
        </row>
        <row r="9319">
          <cell r="C9319">
            <v>2076</v>
          </cell>
          <cell r="D9319" t="str">
            <v>AJUDANTE DE PINTOR (SGSP)</v>
          </cell>
          <cell r="E9319" t="str">
            <v>H</v>
          </cell>
          <cell r="F9319">
            <v>19.559999999999999</v>
          </cell>
          <cell r="G9319">
            <v>0.3</v>
          </cell>
          <cell r="I9319">
            <v>5.8700999999999999</v>
          </cell>
        </row>
        <row r="9320">
          <cell r="C9320">
            <v>37005</v>
          </cell>
          <cell r="D9320" t="str">
            <v>TINTA ESMALTE BRILHANTE BRANCA</v>
          </cell>
          <cell r="E9320" t="str">
            <v>L</v>
          </cell>
          <cell r="F9320">
            <v>31.9</v>
          </cell>
          <cell r="G9320">
            <v>0.25</v>
          </cell>
          <cell r="I9320">
            <v>7.9749999999999996</v>
          </cell>
        </row>
        <row r="9321">
          <cell r="C9321">
            <v>37525</v>
          </cell>
          <cell r="D9321" t="str">
            <v>SELADOR ACRÍLICO</v>
          </cell>
          <cell r="E9321" t="str">
            <v>L</v>
          </cell>
          <cell r="F9321">
            <v>11.57</v>
          </cell>
          <cell r="G9321">
            <v>0.2</v>
          </cell>
          <cell r="I9321">
            <v>2.3140000000000001</v>
          </cell>
        </row>
        <row r="9322">
          <cell r="C9322">
            <v>37540</v>
          </cell>
          <cell r="D9322" t="str">
            <v>LIXA PARA MADEIRA - N.100</v>
          </cell>
          <cell r="E9322" t="str">
            <v>Un</v>
          </cell>
          <cell r="F9322">
            <v>0.61</v>
          </cell>
          <cell r="G9322">
            <v>0.5</v>
          </cell>
          <cell r="I9322">
            <v>0.30499999999999999</v>
          </cell>
        </row>
        <row r="9323">
          <cell r="C9323">
            <v>37545</v>
          </cell>
          <cell r="D9323" t="str">
            <v>MASSA BASE ÓLEO PARA MADEIRA</v>
          </cell>
          <cell r="E9323" t="str">
            <v>L</v>
          </cell>
          <cell r="F9323">
            <v>29.54</v>
          </cell>
          <cell r="G9323">
            <v>0.5</v>
          </cell>
          <cell r="I9323">
            <v>14.77</v>
          </cell>
        </row>
        <row r="9324">
          <cell r="A9324">
            <v>150125</v>
          </cell>
          <cell r="B9324" t="str">
            <v>APLICAÇÃO DE TINTA ANTI-PICHAÇÃO - BASE SOLVENTE - 2 DEMÃOS (REMOÇÃO DA PICHAÇÃO SOMENTE A SECO OU COM ÁGUA E SABÃO)</v>
          </cell>
          <cell r="H9324" t="str">
            <v>M2</v>
          </cell>
          <cell r="J9324">
            <v>63.59</v>
          </cell>
        </row>
        <row r="9325">
          <cell r="C9325">
            <v>2075</v>
          </cell>
          <cell r="D9325" t="str">
            <v>PINTOR (SGSP)</v>
          </cell>
          <cell r="E9325" t="str">
            <v>H</v>
          </cell>
          <cell r="F9325">
            <v>25.93</v>
          </cell>
          <cell r="G9325">
            <v>0.45</v>
          </cell>
          <cell r="I9325">
            <v>11.6706</v>
          </cell>
        </row>
        <row r="9326">
          <cell r="C9326">
            <v>2076</v>
          </cell>
          <cell r="D9326" t="str">
            <v>AJUDANTE DE PINTOR (SGSP)</v>
          </cell>
          <cell r="E9326" t="str">
            <v>H</v>
          </cell>
          <cell r="F9326">
            <v>19.559999999999999</v>
          </cell>
          <cell r="G9326">
            <v>0.2</v>
          </cell>
          <cell r="I9326">
            <v>3.9134000000000002</v>
          </cell>
        </row>
        <row r="9327">
          <cell r="C9327">
            <v>14023</v>
          </cell>
          <cell r="D9327" t="str">
            <v>PRIMER PARA TINTA ANTI-PICHAÇÃO</v>
          </cell>
          <cell r="E9327" t="str">
            <v>L</v>
          </cell>
          <cell r="F9327">
            <v>20.88</v>
          </cell>
          <cell r="G9327">
            <v>0.12</v>
          </cell>
          <cell r="I9327">
            <v>2.5055999999999998</v>
          </cell>
        </row>
        <row r="9328">
          <cell r="C9328">
            <v>37065</v>
          </cell>
          <cell r="D9328" t="str">
            <v>TINTA ANTI-PICHAÇÃO - BASE SOLVENTE (SOLÚVEL EM SOLVENTE)</v>
          </cell>
          <cell r="E9328" t="str">
            <v>L</v>
          </cell>
          <cell r="F9328">
            <v>182</v>
          </cell>
          <cell r="G9328">
            <v>0.25</v>
          </cell>
          <cell r="I9328">
            <v>45.5</v>
          </cell>
        </row>
        <row r="9329">
          <cell r="A9329">
            <v>150136</v>
          </cell>
          <cell r="B9329" t="str">
            <v>TINTA EPÓXI - REBOCO COM MASSA BASE EPÓXI</v>
          </cell>
          <cell r="H9329" t="str">
            <v>M2</v>
          </cell>
          <cell r="J9329">
            <v>164.84</v>
          </cell>
        </row>
        <row r="9330">
          <cell r="C9330">
            <v>2075</v>
          </cell>
          <cell r="D9330" t="str">
            <v>PINTOR (SGSP)</v>
          </cell>
          <cell r="E9330" t="str">
            <v>H</v>
          </cell>
          <cell r="F9330">
            <v>25.93</v>
          </cell>
          <cell r="G9330">
            <v>1.5</v>
          </cell>
          <cell r="I9330">
            <v>38.902000000000001</v>
          </cell>
        </row>
        <row r="9331">
          <cell r="C9331">
            <v>2076</v>
          </cell>
          <cell r="D9331" t="str">
            <v>AJUDANTE DE PINTOR (SGSP)</v>
          </cell>
          <cell r="E9331" t="str">
            <v>H</v>
          </cell>
          <cell r="F9331">
            <v>19.559999999999999</v>
          </cell>
          <cell r="G9331">
            <v>1.5</v>
          </cell>
          <cell r="I9331">
            <v>29.3505</v>
          </cell>
        </row>
        <row r="9332">
          <cell r="C9332">
            <v>37030</v>
          </cell>
          <cell r="D9332" t="str">
            <v>TINTA A BASE DE RESINA EPÓXI</v>
          </cell>
          <cell r="E9332" t="str">
            <v>L</v>
          </cell>
          <cell r="F9332">
            <v>93.45</v>
          </cell>
          <cell r="G9332">
            <v>0.5</v>
          </cell>
          <cell r="I9332">
            <v>46.725000000000001</v>
          </cell>
        </row>
        <row r="9333">
          <cell r="C9333">
            <v>37520</v>
          </cell>
          <cell r="D9333" t="str">
            <v>SELADOR P/ TINTA EPÓXI (P/FUNDO DE PAREDE,S/MASSA CORRIDA)</v>
          </cell>
          <cell r="E9333" t="str">
            <v>L</v>
          </cell>
          <cell r="F9333">
            <v>70.209999999999994</v>
          </cell>
          <cell r="G9333">
            <v>0.3</v>
          </cell>
          <cell r="I9333">
            <v>21.062999999999999</v>
          </cell>
        </row>
        <row r="9334">
          <cell r="C9334">
            <v>37530</v>
          </cell>
          <cell r="D9334" t="str">
            <v>LIXA D'ÁGUA - N. 80  E  N. 320</v>
          </cell>
          <cell r="E9334" t="str">
            <v>Un</v>
          </cell>
          <cell r="F9334">
            <v>1.51</v>
          </cell>
          <cell r="G9334">
            <v>1</v>
          </cell>
          <cell r="I9334">
            <v>1.51</v>
          </cell>
        </row>
        <row r="9335">
          <cell r="C9335">
            <v>37555</v>
          </cell>
          <cell r="D9335" t="str">
            <v>MASSA BASE EPÓXI - BICOMPONENTE (MASSA E CATALIZADOR)</v>
          </cell>
          <cell r="E9335" t="str">
            <v>L</v>
          </cell>
          <cell r="F9335">
            <v>56.86</v>
          </cell>
          <cell r="G9335">
            <v>0.48</v>
          </cell>
          <cell r="I9335">
            <v>27.2928</v>
          </cell>
        </row>
        <row r="9336">
          <cell r="A9336">
            <v>150170</v>
          </cell>
          <cell r="B9336" t="str">
            <v>HIDRO-REPELENTE A BASE DE SILICONE - CONCRETO OU ALVENARIA APARENTE (2 DEMÃOS)</v>
          </cell>
          <cell r="H9336" t="str">
            <v>M2</v>
          </cell>
          <cell r="J9336">
            <v>117.53</v>
          </cell>
        </row>
        <row r="9337">
          <cell r="C9337">
            <v>2075</v>
          </cell>
          <cell r="D9337" t="str">
            <v>PINTOR (SGSP)</v>
          </cell>
          <cell r="E9337" t="str">
            <v>H</v>
          </cell>
          <cell r="F9337">
            <v>25.93</v>
          </cell>
          <cell r="G9337">
            <v>0.36</v>
          </cell>
          <cell r="I9337">
            <v>9.3363999999999994</v>
          </cell>
        </row>
        <row r="9338">
          <cell r="C9338">
            <v>2076</v>
          </cell>
          <cell r="D9338" t="str">
            <v>AJUDANTE DE PINTOR (SGSP)</v>
          </cell>
          <cell r="E9338" t="str">
            <v>H</v>
          </cell>
          <cell r="F9338">
            <v>19.559999999999999</v>
          </cell>
          <cell r="G9338">
            <v>0.18</v>
          </cell>
          <cell r="I9338">
            <v>3.5219999999999998</v>
          </cell>
        </row>
        <row r="9339">
          <cell r="C9339">
            <v>37590</v>
          </cell>
          <cell r="D9339" t="str">
            <v>SOLUÇÃO CONCENTRADA DE SILICONE - IMPERMEABILIZANTE INCOLOR HIDROREPELENTE PARA FACHADA</v>
          </cell>
          <cell r="E9339" t="str">
            <v>L</v>
          </cell>
          <cell r="F9339">
            <v>209.35</v>
          </cell>
          <cell r="G9339">
            <v>0.5</v>
          </cell>
          <cell r="I9339">
            <v>104.675</v>
          </cell>
        </row>
        <row r="9340">
          <cell r="A9340">
            <v>150176</v>
          </cell>
          <cell r="B9340" t="str">
            <v>VERNIZ ACRÍLICO - CONCRETO APARENTE/ ALVENARIA</v>
          </cell>
          <cell r="H9340" t="str">
            <v>M2</v>
          </cell>
          <cell r="J9340">
            <v>28.61</v>
          </cell>
        </row>
        <row r="9341">
          <cell r="C9341">
            <v>2075</v>
          </cell>
          <cell r="D9341" t="str">
            <v>PINTOR (SGSP)</v>
          </cell>
          <cell r="E9341" t="str">
            <v>H</v>
          </cell>
          <cell r="F9341">
            <v>25.93</v>
          </cell>
          <cell r="G9341">
            <v>0.54</v>
          </cell>
          <cell r="I9341">
            <v>14.0047</v>
          </cell>
        </row>
        <row r="9342">
          <cell r="C9342">
            <v>2076</v>
          </cell>
          <cell r="D9342" t="str">
            <v>AJUDANTE DE PINTOR (SGSP)</v>
          </cell>
          <cell r="E9342" t="str">
            <v>H</v>
          </cell>
          <cell r="F9342">
            <v>19.559999999999999</v>
          </cell>
          <cell r="G9342">
            <v>0.27</v>
          </cell>
          <cell r="I9342">
            <v>5.2830000000000004</v>
          </cell>
        </row>
        <row r="9343">
          <cell r="C9343">
            <v>37596</v>
          </cell>
          <cell r="D9343" t="str">
            <v>VERNIZ ACRÍLICO BRILHANTE BASE ÁGUA</v>
          </cell>
          <cell r="E9343" t="str">
            <v>L</v>
          </cell>
          <cell r="F9343">
            <v>26.64</v>
          </cell>
          <cell r="G9343">
            <v>0.35</v>
          </cell>
          <cell r="I9343">
            <v>9.3239999999999998</v>
          </cell>
        </row>
        <row r="9344">
          <cell r="A9344">
            <v>150177</v>
          </cell>
          <cell r="B9344" t="str">
            <v>APLICAÇÃO DE VERNIZ ANTI-PICHAÇÃO - BASE SOLVENTE - 2 DEMÃOS (REMOÇÃO DA PICHAÇÃO  SOMENTE A SECO OU COM ÁGUA E SABÃO)</v>
          </cell>
          <cell r="H9344" t="str">
            <v>M2</v>
          </cell>
          <cell r="J9344">
            <v>39.5</v>
          </cell>
        </row>
        <row r="9345">
          <cell r="C9345">
            <v>2075</v>
          </cell>
          <cell r="D9345" t="str">
            <v>PINTOR (SGSP)</v>
          </cell>
          <cell r="E9345" t="str">
            <v>H</v>
          </cell>
          <cell r="F9345">
            <v>25.93</v>
          </cell>
          <cell r="G9345">
            <v>0.54</v>
          </cell>
          <cell r="I9345">
            <v>14.0047</v>
          </cell>
        </row>
        <row r="9346">
          <cell r="C9346">
            <v>2076</v>
          </cell>
          <cell r="D9346" t="str">
            <v>AJUDANTE DE PINTOR (SGSP)</v>
          </cell>
          <cell r="E9346" t="str">
            <v>H</v>
          </cell>
          <cell r="F9346">
            <v>19.559999999999999</v>
          </cell>
          <cell r="G9346">
            <v>0.27</v>
          </cell>
          <cell r="I9346">
            <v>5.2830000000000004</v>
          </cell>
        </row>
        <row r="9347">
          <cell r="C9347">
            <v>14024</v>
          </cell>
          <cell r="D9347" t="str">
            <v>PRIMER PARA VERNIZ ANTI-PICHAÇÃO</v>
          </cell>
          <cell r="E9347" t="str">
            <v>L</v>
          </cell>
          <cell r="F9347">
            <v>23.09</v>
          </cell>
          <cell r="G9347">
            <v>0.12</v>
          </cell>
          <cell r="I9347">
            <v>2.7707999999999999</v>
          </cell>
        </row>
        <row r="9348">
          <cell r="C9348">
            <v>37587</v>
          </cell>
          <cell r="D9348" t="str">
            <v>VERNIZ ANTI-PICHAÇÃO - BASE SOLVENTE INCOLOR (SOLÚVEL EM SOLVENTE)</v>
          </cell>
          <cell r="E9348" t="str">
            <v>L</v>
          </cell>
          <cell r="F9348">
            <v>69.77</v>
          </cell>
          <cell r="G9348">
            <v>0.25</v>
          </cell>
          <cell r="I9348">
            <v>17.442499999999999</v>
          </cell>
        </row>
        <row r="9349">
          <cell r="A9349">
            <v>150210</v>
          </cell>
          <cell r="B9349" t="str">
            <v>ESMALTE SINTÉTICO - ESQUADRIAS E PEÇAS DE MARCENARIA, SEM EMASSAMENTO</v>
          </cell>
          <cell r="H9349" t="str">
            <v>M2</v>
          </cell>
          <cell r="J9349">
            <v>28.53</v>
          </cell>
        </row>
        <row r="9350">
          <cell r="C9350">
            <v>2075</v>
          </cell>
          <cell r="D9350" t="str">
            <v>PINTOR (SGSP)</v>
          </cell>
          <cell r="E9350" t="str">
            <v>H</v>
          </cell>
          <cell r="F9350">
            <v>25.93</v>
          </cell>
          <cell r="G9350">
            <v>0.45</v>
          </cell>
          <cell r="I9350">
            <v>11.6706</v>
          </cell>
        </row>
        <row r="9351">
          <cell r="C9351">
            <v>2076</v>
          </cell>
          <cell r="D9351" t="str">
            <v>AJUDANTE DE PINTOR (SGSP)</v>
          </cell>
          <cell r="E9351" t="str">
            <v>H</v>
          </cell>
          <cell r="F9351">
            <v>19.559999999999999</v>
          </cell>
          <cell r="G9351">
            <v>0.2</v>
          </cell>
          <cell r="I9351">
            <v>3.9134000000000002</v>
          </cell>
        </row>
        <row r="9352">
          <cell r="C9352">
            <v>37005</v>
          </cell>
          <cell r="D9352" t="str">
            <v>TINTA ESMALTE BRILHANTE BRANCA</v>
          </cell>
          <cell r="E9352" t="str">
            <v>L</v>
          </cell>
          <cell r="F9352">
            <v>31.9</v>
          </cell>
          <cell r="G9352">
            <v>0.4</v>
          </cell>
          <cell r="I9352">
            <v>12.76</v>
          </cell>
        </row>
        <row r="9353">
          <cell r="C9353">
            <v>37540</v>
          </cell>
          <cell r="D9353" t="str">
            <v>LIXA PARA MADEIRA - N.100</v>
          </cell>
          <cell r="E9353" t="str">
            <v>Un</v>
          </cell>
          <cell r="F9353">
            <v>0.61</v>
          </cell>
          <cell r="G9353">
            <v>0.3</v>
          </cell>
          <cell r="I9353">
            <v>0.183</v>
          </cell>
        </row>
        <row r="9354">
          <cell r="A9354">
            <v>150211</v>
          </cell>
          <cell r="B9354" t="str">
            <v>ESMALTE SINTÉTICO - ESQUADRIAS E PEÇAS DE MARCENARIA, COM EMASSAMENTO</v>
          </cell>
          <cell r="H9354" t="str">
            <v>M2</v>
          </cell>
          <cell r="J9354">
            <v>48.64</v>
          </cell>
        </row>
        <row r="9355">
          <cell r="C9355">
            <v>2075</v>
          </cell>
          <cell r="D9355" t="str">
            <v>PINTOR (SGSP)</v>
          </cell>
          <cell r="E9355" t="str">
            <v>H</v>
          </cell>
          <cell r="F9355">
            <v>25.93</v>
          </cell>
          <cell r="G9355">
            <v>0.8</v>
          </cell>
          <cell r="I9355">
            <v>20.747699999999998</v>
          </cell>
        </row>
        <row r="9356">
          <cell r="C9356">
            <v>2076</v>
          </cell>
          <cell r="D9356" t="str">
            <v>AJUDANTE DE PINTOR (SGSP)</v>
          </cell>
          <cell r="E9356" t="str">
            <v>H</v>
          </cell>
          <cell r="F9356">
            <v>19.559999999999999</v>
          </cell>
          <cell r="G9356">
            <v>0.35</v>
          </cell>
          <cell r="I9356">
            <v>6.8483999999999998</v>
          </cell>
        </row>
        <row r="9357">
          <cell r="C9357">
            <v>37005</v>
          </cell>
          <cell r="D9357" t="str">
            <v>TINTA ESMALTE BRILHANTE BRANCA</v>
          </cell>
          <cell r="E9357" t="str">
            <v>L</v>
          </cell>
          <cell r="F9357">
            <v>31.9</v>
          </cell>
          <cell r="G9357">
            <v>0.4</v>
          </cell>
          <cell r="I9357">
            <v>12.76</v>
          </cell>
        </row>
        <row r="9358">
          <cell r="C9358">
            <v>37540</v>
          </cell>
          <cell r="D9358" t="str">
            <v>LIXA PARA MADEIRA - N.100</v>
          </cell>
          <cell r="E9358" t="str">
            <v>Un</v>
          </cell>
          <cell r="F9358">
            <v>0.61</v>
          </cell>
          <cell r="G9358">
            <v>0.5</v>
          </cell>
          <cell r="I9358">
            <v>0.30499999999999999</v>
          </cell>
        </row>
        <row r="9359">
          <cell r="C9359">
            <v>37545</v>
          </cell>
          <cell r="D9359" t="str">
            <v>MASSA BASE ÓLEO PARA MADEIRA</v>
          </cell>
          <cell r="E9359" t="str">
            <v>L</v>
          </cell>
          <cell r="F9359">
            <v>29.54</v>
          </cell>
          <cell r="G9359">
            <v>0.27</v>
          </cell>
          <cell r="I9359">
            <v>7.9757999999999996</v>
          </cell>
        </row>
        <row r="9360">
          <cell r="A9360">
            <v>150212</v>
          </cell>
          <cell r="B9360" t="str">
            <v>ESMALTE SINTÉTICO - ESTRUTURAS DE MADEIRA, SEM EMASSAMENTO</v>
          </cell>
          <cell r="H9360" t="str">
            <v>M2</v>
          </cell>
          <cell r="J9360">
            <v>14.52</v>
          </cell>
        </row>
        <row r="9361">
          <cell r="C9361">
            <v>2075</v>
          </cell>
          <cell r="D9361" t="str">
            <v>PINTOR (SGSP)</v>
          </cell>
          <cell r="E9361" t="str">
            <v>H</v>
          </cell>
          <cell r="F9361">
            <v>25.93</v>
          </cell>
          <cell r="G9361">
            <v>0.3</v>
          </cell>
          <cell r="I9361">
            <v>7.7804000000000002</v>
          </cell>
        </row>
        <row r="9362">
          <cell r="C9362">
            <v>2076</v>
          </cell>
          <cell r="D9362" t="str">
            <v>AJUDANTE DE PINTOR (SGSP)</v>
          </cell>
          <cell r="E9362" t="str">
            <v>H</v>
          </cell>
          <cell r="F9362">
            <v>19.559999999999999</v>
          </cell>
          <cell r="G9362">
            <v>0.1</v>
          </cell>
          <cell r="I9362">
            <v>1.9567000000000001</v>
          </cell>
        </row>
        <row r="9363">
          <cell r="C9363">
            <v>37005</v>
          </cell>
          <cell r="D9363" t="str">
            <v>TINTA ESMALTE BRILHANTE BRANCA</v>
          </cell>
          <cell r="E9363" t="str">
            <v>L</v>
          </cell>
          <cell r="F9363">
            <v>31.9</v>
          </cell>
          <cell r="G9363">
            <v>0.15</v>
          </cell>
          <cell r="I9363">
            <v>4.7850000000000001</v>
          </cell>
        </row>
        <row r="9364">
          <cell r="A9364">
            <v>150214</v>
          </cell>
          <cell r="B9364" t="str">
            <v>ESMALTE SINTÉTICO - RODAPÉS, GUARNIÇÕES E MOLDURAS DE MADEIRA</v>
          </cell>
          <cell r="H9364" t="str">
            <v>M</v>
          </cell>
          <cell r="J9364">
            <v>5.15</v>
          </cell>
        </row>
        <row r="9365">
          <cell r="C9365">
            <v>2075</v>
          </cell>
          <cell r="D9365" t="str">
            <v>PINTOR (SGSP)</v>
          </cell>
          <cell r="E9365" t="str">
            <v>H</v>
          </cell>
          <cell r="F9365">
            <v>25.93</v>
          </cell>
          <cell r="G9365">
            <v>0.1</v>
          </cell>
          <cell r="I9365">
            <v>2.5933999999999999</v>
          </cell>
        </row>
        <row r="9366">
          <cell r="C9366">
            <v>37005</v>
          </cell>
          <cell r="D9366" t="str">
            <v>TINTA ESMALTE BRILHANTE BRANCA</v>
          </cell>
          <cell r="E9366" t="str">
            <v>L</v>
          </cell>
          <cell r="F9366">
            <v>31.9</v>
          </cell>
          <cell r="G9366">
            <v>0.08</v>
          </cell>
          <cell r="I9366">
            <v>2.552</v>
          </cell>
        </row>
        <row r="9367">
          <cell r="A9367">
            <v>150240</v>
          </cell>
          <cell r="B9367" t="str">
            <v>LÍQUIDO IMUNIZANTE PARA MADEIRA A BASE DE PIRETROIDE DISSOLVIDO EM ISOPARAFINA - COM APLICAÇÃO</v>
          </cell>
          <cell r="H9367" t="str">
            <v>M2</v>
          </cell>
          <cell r="J9367">
            <v>33.53</v>
          </cell>
        </row>
        <row r="9368">
          <cell r="C9368">
            <v>37507</v>
          </cell>
          <cell r="D9368" t="str">
            <v>LÍQUIDO IMUNIZANTE PARA MADEIRA, A BASE DE PIRETRÓIDE, DISSOLVIDO EM ISOPARAFINA - APLICADO</v>
          </cell>
          <cell r="E9368" t="str">
            <v>M2</v>
          </cell>
          <cell r="F9368">
            <v>33.53</v>
          </cell>
          <cell r="G9368">
            <v>1</v>
          </cell>
          <cell r="I9368">
            <v>33.53</v>
          </cell>
        </row>
        <row r="9369">
          <cell r="A9369">
            <v>150260</v>
          </cell>
          <cell r="B9369" t="str">
            <v>VERNIZ A BASE DE POLIURETANO TIPO "MARÍTIMO" - ESQUADRIAS E PEÇAS DE MARCENARIA</v>
          </cell>
          <cell r="H9369" t="str">
            <v>M2</v>
          </cell>
          <cell r="J9369">
            <v>23.64</v>
          </cell>
        </row>
        <row r="9370">
          <cell r="C9370">
            <v>2075</v>
          </cell>
          <cell r="D9370" t="str">
            <v>PINTOR (SGSP)</v>
          </cell>
          <cell r="E9370" t="str">
            <v>H</v>
          </cell>
          <cell r="F9370">
            <v>25.93</v>
          </cell>
          <cell r="G9370">
            <v>0.4</v>
          </cell>
          <cell r="I9370">
            <v>10.373799999999999</v>
          </cell>
        </row>
        <row r="9371">
          <cell r="C9371">
            <v>2076</v>
          </cell>
          <cell r="D9371" t="str">
            <v>AJUDANTE DE PINTOR (SGSP)</v>
          </cell>
          <cell r="E9371" t="str">
            <v>H</v>
          </cell>
          <cell r="F9371">
            <v>19.559999999999999</v>
          </cell>
          <cell r="G9371">
            <v>0.2</v>
          </cell>
          <cell r="I9371">
            <v>3.9134000000000002</v>
          </cell>
        </row>
        <row r="9372">
          <cell r="C9372">
            <v>37540</v>
          </cell>
          <cell r="D9372" t="str">
            <v>LIXA PARA MADEIRA - N.100</v>
          </cell>
          <cell r="E9372" t="str">
            <v>Un</v>
          </cell>
          <cell r="F9372">
            <v>0.61</v>
          </cell>
          <cell r="G9372">
            <v>0.5</v>
          </cell>
          <cell r="I9372">
            <v>0.30499999999999999</v>
          </cell>
        </row>
        <row r="9373">
          <cell r="C9373">
            <v>37585</v>
          </cell>
          <cell r="D9373" t="str">
            <v>VERNIZ POLIURETANO BRILHANTE (VERNIZ MARÍTIMO)</v>
          </cell>
          <cell r="E9373" t="str">
            <v>L</v>
          </cell>
          <cell r="F9373">
            <v>30.17</v>
          </cell>
          <cell r="G9373">
            <v>0.3</v>
          </cell>
          <cell r="I9373">
            <v>9.0510000000000002</v>
          </cell>
        </row>
        <row r="9374">
          <cell r="A9374">
            <v>150304</v>
          </cell>
          <cell r="B9374" t="str">
            <v>TINTA BETUMINOSA - INTERIOR DE CALHAS, RUFOS E RINCÕES METÁLICOS</v>
          </cell>
          <cell r="H9374" t="str">
            <v>M</v>
          </cell>
          <cell r="J9374">
            <v>9.2799999999999994</v>
          </cell>
        </row>
        <row r="9375">
          <cell r="C9375">
            <v>2075</v>
          </cell>
          <cell r="D9375" t="str">
            <v>PINTOR (SGSP)</v>
          </cell>
          <cell r="E9375" t="str">
            <v>H</v>
          </cell>
          <cell r="F9375">
            <v>25.93</v>
          </cell>
          <cell r="G9375">
            <v>0.1</v>
          </cell>
          <cell r="I9375">
            <v>2.5933999999999999</v>
          </cell>
        </row>
        <row r="9376">
          <cell r="C9376">
            <v>2076</v>
          </cell>
          <cell r="D9376" t="str">
            <v>AJUDANTE DE PINTOR (SGSP)</v>
          </cell>
          <cell r="E9376" t="str">
            <v>H</v>
          </cell>
          <cell r="F9376">
            <v>19.559999999999999</v>
          </cell>
          <cell r="G9376">
            <v>0.1</v>
          </cell>
          <cell r="I9376">
            <v>1.9567000000000001</v>
          </cell>
        </row>
        <row r="9377">
          <cell r="C9377">
            <v>14040</v>
          </cell>
          <cell r="D9377" t="str">
            <v>TINTA BETUMINOSA PARA CONCRETO E ALVENARIA</v>
          </cell>
          <cell r="E9377" t="str">
            <v>L</v>
          </cell>
          <cell r="F9377">
            <v>18.93</v>
          </cell>
          <cell r="G9377">
            <v>0.25</v>
          </cell>
          <cell r="I9377">
            <v>4.7324999999999999</v>
          </cell>
        </row>
        <row r="9378">
          <cell r="A9378">
            <v>150310</v>
          </cell>
          <cell r="B9378" t="str">
            <v>ESMALTE SINTÉTICO - ESQUADRIAS E PEÇAS DE SERRALHERIA</v>
          </cell>
          <cell r="H9378" t="str">
            <v>M2</v>
          </cell>
          <cell r="J9378">
            <v>56.99</v>
          </cell>
        </row>
        <row r="9379">
          <cell r="C9379">
            <v>2075</v>
          </cell>
          <cell r="D9379" t="str">
            <v>PINTOR (SGSP)</v>
          </cell>
          <cell r="E9379" t="str">
            <v>H</v>
          </cell>
          <cell r="F9379">
            <v>25.93</v>
          </cell>
          <cell r="G9379">
            <v>0.9</v>
          </cell>
          <cell r="I9379">
            <v>23.341200000000001</v>
          </cell>
        </row>
        <row r="9380">
          <cell r="C9380">
            <v>2076</v>
          </cell>
          <cell r="D9380" t="str">
            <v>AJUDANTE DE PINTOR (SGSP)</v>
          </cell>
          <cell r="E9380" t="str">
            <v>H</v>
          </cell>
          <cell r="F9380">
            <v>19.559999999999999</v>
          </cell>
          <cell r="G9380">
            <v>0.9</v>
          </cell>
          <cell r="I9380">
            <v>17.610299999999999</v>
          </cell>
        </row>
        <row r="9381">
          <cell r="C9381">
            <v>37005</v>
          </cell>
          <cell r="D9381" t="str">
            <v>TINTA ESMALTE BRILHANTE BRANCA</v>
          </cell>
          <cell r="E9381" t="str">
            <v>L</v>
          </cell>
          <cell r="F9381">
            <v>31.9</v>
          </cell>
          <cell r="G9381">
            <v>0.25</v>
          </cell>
          <cell r="I9381">
            <v>7.9749999999999996</v>
          </cell>
        </row>
        <row r="9382">
          <cell r="C9382">
            <v>37509</v>
          </cell>
          <cell r="D9382" t="str">
            <v>FUNDO CROMATO DE ZINCO</v>
          </cell>
          <cell r="E9382" t="str">
            <v>L</v>
          </cell>
          <cell r="F9382">
            <v>44.24</v>
          </cell>
          <cell r="G9382">
            <v>0.15</v>
          </cell>
          <cell r="I9382">
            <v>6.6360000000000001</v>
          </cell>
        </row>
        <row r="9383">
          <cell r="C9383">
            <v>37535</v>
          </cell>
          <cell r="D9383" t="str">
            <v>LIXA PARA FERRO - N. 150</v>
          </cell>
          <cell r="E9383" t="str">
            <v>Un</v>
          </cell>
          <cell r="F9383">
            <v>2.86</v>
          </cell>
          <cell r="G9383">
            <v>0.5</v>
          </cell>
          <cell r="I9383">
            <v>1.43</v>
          </cell>
        </row>
        <row r="9384">
          <cell r="A9384">
            <v>150312</v>
          </cell>
          <cell r="B9384" t="str">
            <v>ESMALTE SINTÉTICO - ESTRUTURAS METÁLICAS</v>
          </cell>
          <cell r="H9384" t="str">
            <v>M2</v>
          </cell>
          <cell r="J9384">
            <v>24.93</v>
          </cell>
        </row>
        <row r="9385">
          <cell r="C9385">
            <v>2075</v>
          </cell>
          <cell r="D9385" t="str">
            <v>PINTOR (SGSP)</v>
          </cell>
          <cell r="E9385" t="str">
            <v>H</v>
          </cell>
          <cell r="F9385">
            <v>25.93</v>
          </cell>
          <cell r="G9385">
            <v>0.4</v>
          </cell>
          <cell r="I9385">
            <v>10.373799999999999</v>
          </cell>
        </row>
        <row r="9386">
          <cell r="C9386">
            <v>2076</v>
          </cell>
          <cell r="D9386" t="str">
            <v>AJUDANTE DE PINTOR (SGSP)</v>
          </cell>
          <cell r="E9386" t="str">
            <v>H</v>
          </cell>
          <cell r="F9386">
            <v>19.559999999999999</v>
          </cell>
          <cell r="G9386">
            <v>0.2</v>
          </cell>
          <cell r="I9386">
            <v>3.9134000000000002</v>
          </cell>
        </row>
        <row r="9387">
          <cell r="C9387">
            <v>37005</v>
          </cell>
          <cell r="D9387" t="str">
            <v>TINTA ESMALTE BRILHANTE BRANCA</v>
          </cell>
          <cell r="E9387" t="str">
            <v>L</v>
          </cell>
          <cell r="F9387">
            <v>31.9</v>
          </cell>
          <cell r="G9387">
            <v>0.15</v>
          </cell>
          <cell r="I9387">
            <v>4.7850000000000001</v>
          </cell>
        </row>
        <row r="9388">
          <cell r="C9388">
            <v>37509</v>
          </cell>
          <cell r="D9388" t="str">
            <v>FUNDO CROMATO DE ZINCO</v>
          </cell>
          <cell r="E9388" t="str">
            <v>L</v>
          </cell>
          <cell r="F9388">
            <v>44.24</v>
          </cell>
          <cell r="G9388">
            <v>0.1</v>
          </cell>
          <cell r="I9388">
            <v>4.4240000000000004</v>
          </cell>
        </row>
        <row r="9389">
          <cell r="C9389">
            <v>37535</v>
          </cell>
          <cell r="D9389" t="str">
            <v>LIXA PARA FERRO - N. 150</v>
          </cell>
          <cell r="E9389" t="str">
            <v>Un</v>
          </cell>
          <cell r="F9389">
            <v>2.86</v>
          </cell>
          <cell r="G9389">
            <v>0.5</v>
          </cell>
          <cell r="I9389">
            <v>1.43</v>
          </cell>
        </row>
        <row r="9390">
          <cell r="A9390">
            <v>150314</v>
          </cell>
          <cell r="B9390" t="str">
            <v>ESMALTE SINTÉTICO - EXTERIOR DE CALHAS, RUFOS E CONDUTORES</v>
          </cell>
          <cell r="H9390" t="str">
            <v>M</v>
          </cell>
          <cell r="J9390">
            <v>14.94</v>
          </cell>
        </row>
        <row r="9391">
          <cell r="C9391">
            <v>2075</v>
          </cell>
          <cell r="D9391" t="str">
            <v>PINTOR (SGSP)</v>
          </cell>
          <cell r="E9391" t="str">
            <v>H</v>
          </cell>
          <cell r="F9391">
            <v>25.93</v>
          </cell>
          <cell r="G9391">
            <v>0.2</v>
          </cell>
          <cell r="I9391">
            <v>5.1868999999999996</v>
          </cell>
        </row>
        <row r="9392">
          <cell r="C9392">
            <v>2076</v>
          </cell>
          <cell r="D9392" t="str">
            <v>AJUDANTE DE PINTOR (SGSP)</v>
          </cell>
          <cell r="E9392" t="str">
            <v>H</v>
          </cell>
          <cell r="F9392">
            <v>19.559999999999999</v>
          </cell>
          <cell r="G9392">
            <v>0.2</v>
          </cell>
          <cell r="I9392">
            <v>3.9134000000000002</v>
          </cell>
        </row>
        <row r="9393">
          <cell r="C9393">
            <v>37005</v>
          </cell>
          <cell r="D9393" t="str">
            <v>TINTA ESMALTE BRILHANTE BRANCA</v>
          </cell>
          <cell r="E9393" t="str">
            <v>L</v>
          </cell>
          <cell r="F9393">
            <v>31.9</v>
          </cell>
          <cell r="G9393">
            <v>0.1</v>
          </cell>
          <cell r="I9393">
            <v>3.19</v>
          </cell>
        </row>
        <row r="9394">
          <cell r="C9394">
            <v>37509</v>
          </cell>
          <cell r="D9394" t="str">
            <v>FUNDO CROMATO DE ZINCO</v>
          </cell>
          <cell r="E9394" t="str">
            <v>L</v>
          </cell>
          <cell r="F9394">
            <v>44.24</v>
          </cell>
          <cell r="G9394">
            <v>0.06</v>
          </cell>
          <cell r="I9394">
            <v>2.6543999999999999</v>
          </cell>
        </row>
        <row r="9395">
          <cell r="A9395">
            <v>155001</v>
          </cell>
          <cell r="B9395" t="str">
            <v>REMOÇÃO DE AGUADA DE CAL OU TINTA A BASE DE CIMENTO - ESCOVA DE AÇO</v>
          </cell>
          <cell r="H9395" t="str">
            <v>M2</v>
          </cell>
          <cell r="J9395">
            <v>2.59</v>
          </cell>
        </row>
        <row r="9396">
          <cell r="C9396">
            <v>2075</v>
          </cell>
          <cell r="D9396" t="str">
            <v>PINTOR (SGSP)</v>
          </cell>
          <cell r="E9396" t="str">
            <v>H</v>
          </cell>
          <cell r="F9396">
            <v>25.93</v>
          </cell>
          <cell r="G9396">
            <v>0.1</v>
          </cell>
          <cell r="I9396">
            <v>2.5933999999999999</v>
          </cell>
        </row>
        <row r="9397">
          <cell r="A9397">
            <v>155003</v>
          </cell>
          <cell r="B9397" t="str">
            <v>REMOÇÃO DE PINTURA EM ALVENARIA E CONCRETO - LIXA</v>
          </cell>
          <cell r="H9397" t="str">
            <v>M2</v>
          </cell>
          <cell r="J9397">
            <v>5.94</v>
          </cell>
        </row>
        <row r="9398">
          <cell r="C9398">
            <v>2075</v>
          </cell>
          <cell r="D9398" t="str">
            <v>PINTOR (SGSP)</v>
          </cell>
          <cell r="E9398" t="str">
            <v>H</v>
          </cell>
          <cell r="F9398">
            <v>25.93</v>
          </cell>
          <cell r="G9398">
            <v>0.2</v>
          </cell>
          <cell r="I9398">
            <v>5.1868999999999996</v>
          </cell>
        </row>
        <row r="9399">
          <cell r="C9399">
            <v>37530</v>
          </cell>
          <cell r="D9399" t="str">
            <v>LIXA D'ÁGUA - N. 80  E  N. 320</v>
          </cell>
          <cell r="E9399" t="str">
            <v>Un</v>
          </cell>
          <cell r="F9399">
            <v>1.51</v>
          </cell>
          <cell r="G9399">
            <v>0.5</v>
          </cell>
          <cell r="I9399">
            <v>0.755</v>
          </cell>
        </row>
        <row r="9400">
          <cell r="A9400">
            <v>155004</v>
          </cell>
          <cell r="B9400" t="str">
            <v>REMOÇÃO DE PINTURA EM ALVENARIA E CONCRETO - REMOVEDOR</v>
          </cell>
          <cell r="H9400" t="str">
            <v>M2</v>
          </cell>
          <cell r="J9400">
            <v>11.13</v>
          </cell>
        </row>
        <row r="9401">
          <cell r="C9401">
            <v>2075</v>
          </cell>
          <cell r="D9401" t="str">
            <v>PINTOR (SGSP)</v>
          </cell>
          <cell r="E9401" t="str">
            <v>H</v>
          </cell>
          <cell r="F9401">
            <v>25.93</v>
          </cell>
          <cell r="G9401">
            <v>0.3</v>
          </cell>
          <cell r="I9401">
            <v>7.7804000000000002</v>
          </cell>
        </row>
        <row r="9402">
          <cell r="C9402">
            <v>37575</v>
          </cell>
          <cell r="D9402" t="str">
            <v>REMOVEDOR</v>
          </cell>
          <cell r="E9402" t="str">
            <v>L</v>
          </cell>
          <cell r="F9402">
            <v>33.46</v>
          </cell>
          <cell r="G9402">
            <v>0.1</v>
          </cell>
          <cell r="I9402">
            <v>3.3460000000000001</v>
          </cell>
        </row>
        <row r="9403">
          <cell r="A9403">
            <v>155005</v>
          </cell>
          <cell r="B9403" t="str">
            <v>REMOÇÃO DE PINTURA EM CONCRETO - JATEAMENTO</v>
          </cell>
          <cell r="H9403" t="str">
            <v>M2</v>
          </cell>
          <cell r="J9403">
            <v>115.26</v>
          </cell>
        </row>
        <row r="9404">
          <cell r="C9404">
            <v>37504</v>
          </cell>
          <cell r="D9404" t="str">
            <v>JATEAMENTO PARA LIMPEZA DE FERRAGENS E SUPERFÍCIES DE CONCRETO</v>
          </cell>
          <cell r="E9404" t="str">
            <v>M2</v>
          </cell>
          <cell r="F9404">
            <v>115.26</v>
          </cell>
          <cell r="G9404">
            <v>1</v>
          </cell>
          <cell r="I9404">
            <v>115.2587</v>
          </cell>
        </row>
        <row r="9405">
          <cell r="A9405">
            <v>155010</v>
          </cell>
          <cell r="B9405" t="str">
            <v>REMOÇÃO DE PINTURA EM ESQUADRIAS E FORROS DE MADEIRA - LIXA</v>
          </cell>
          <cell r="H9405" t="str">
            <v>M2</v>
          </cell>
          <cell r="J9405">
            <v>8.09</v>
          </cell>
        </row>
        <row r="9406">
          <cell r="C9406">
            <v>2075</v>
          </cell>
          <cell r="D9406" t="str">
            <v>PINTOR (SGSP)</v>
          </cell>
          <cell r="E9406" t="str">
            <v>H</v>
          </cell>
          <cell r="F9406">
            <v>25.93</v>
          </cell>
          <cell r="G9406">
            <v>0.3</v>
          </cell>
          <cell r="I9406">
            <v>7.7804000000000002</v>
          </cell>
        </row>
        <row r="9407">
          <cell r="C9407">
            <v>37540</v>
          </cell>
          <cell r="D9407" t="str">
            <v>LIXA PARA MADEIRA - N.100</v>
          </cell>
          <cell r="E9407" t="str">
            <v>Un</v>
          </cell>
          <cell r="F9407">
            <v>0.61</v>
          </cell>
          <cell r="G9407">
            <v>0.5</v>
          </cell>
          <cell r="I9407">
            <v>0.30499999999999999</v>
          </cell>
        </row>
        <row r="9408">
          <cell r="A9408">
            <v>155011</v>
          </cell>
          <cell r="B9408" t="str">
            <v>REMOÇÃO DE PINTURA EM ESQUADRIAS E FORROS DE MADEIRA - REMOVEDOR</v>
          </cell>
          <cell r="H9408" t="str">
            <v>M2</v>
          </cell>
          <cell r="J9408">
            <v>13.72</v>
          </cell>
        </row>
        <row r="9409">
          <cell r="C9409">
            <v>2075</v>
          </cell>
          <cell r="D9409" t="str">
            <v>PINTOR (SGSP)</v>
          </cell>
          <cell r="E9409" t="str">
            <v>H</v>
          </cell>
          <cell r="F9409">
            <v>25.93</v>
          </cell>
          <cell r="G9409">
            <v>0.4</v>
          </cell>
          <cell r="I9409">
            <v>10.373799999999999</v>
          </cell>
        </row>
        <row r="9410">
          <cell r="C9410">
            <v>37575</v>
          </cell>
          <cell r="D9410" t="str">
            <v>REMOVEDOR</v>
          </cell>
          <cell r="E9410" t="str">
            <v>L</v>
          </cell>
          <cell r="F9410">
            <v>33.46</v>
          </cell>
          <cell r="G9410">
            <v>0.1</v>
          </cell>
          <cell r="I9410">
            <v>3.3460000000000001</v>
          </cell>
        </row>
        <row r="9411">
          <cell r="A9411">
            <v>155013</v>
          </cell>
          <cell r="B9411" t="str">
            <v>REMOÇÃO DE PINTURA EM RODAPÉS E MOLDURAS DE MADEIRA - LIXA</v>
          </cell>
          <cell r="H9411" t="str">
            <v>M</v>
          </cell>
          <cell r="J9411">
            <v>1.36</v>
          </cell>
        </row>
        <row r="9412">
          <cell r="C9412">
            <v>2075</v>
          </cell>
          <cell r="D9412" t="str">
            <v>PINTOR (SGSP)</v>
          </cell>
          <cell r="E9412" t="str">
            <v>H</v>
          </cell>
          <cell r="F9412">
            <v>25.93</v>
          </cell>
          <cell r="G9412">
            <v>0.05</v>
          </cell>
          <cell r="I9412">
            <v>1.2967</v>
          </cell>
        </row>
        <row r="9413">
          <cell r="C9413">
            <v>37540</v>
          </cell>
          <cell r="D9413" t="str">
            <v>LIXA PARA MADEIRA - N.100</v>
          </cell>
          <cell r="E9413" t="str">
            <v>Un</v>
          </cell>
          <cell r="F9413">
            <v>0.61</v>
          </cell>
          <cell r="G9413">
            <v>0.1</v>
          </cell>
          <cell r="I9413">
            <v>6.0999999999999999E-2</v>
          </cell>
        </row>
        <row r="9414">
          <cell r="A9414">
            <v>155014</v>
          </cell>
          <cell r="B9414" t="str">
            <v>REMOÇÃO DE PINTURA EM RODAPÉS E MOLDURAS DE MADEIRA - REMOVEDOR</v>
          </cell>
          <cell r="H9414" t="str">
            <v>M</v>
          </cell>
          <cell r="J9414">
            <v>1.97</v>
          </cell>
        </row>
        <row r="9415">
          <cell r="C9415">
            <v>2075</v>
          </cell>
          <cell r="D9415" t="str">
            <v>PINTOR (SGSP)</v>
          </cell>
          <cell r="E9415" t="str">
            <v>H</v>
          </cell>
          <cell r="F9415">
            <v>25.93</v>
          </cell>
          <cell r="G9415">
            <v>0.05</v>
          </cell>
          <cell r="I9415">
            <v>1.2967</v>
          </cell>
        </row>
        <row r="9416">
          <cell r="C9416">
            <v>37575</v>
          </cell>
          <cell r="D9416" t="str">
            <v>REMOVEDOR</v>
          </cell>
          <cell r="E9416" t="str">
            <v>L</v>
          </cell>
          <cell r="F9416">
            <v>33.46</v>
          </cell>
          <cell r="G9416">
            <v>0.02</v>
          </cell>
          <cell r="I9416">
            <v>0.66920000000000002</v>
          </cell>
        </row>
        <row r="9417">
          <cell r="A9417">
            <v>155020</v>
          </cell>
          <cell r="B9417" t="str">
            <v>REMOÇÃO DE PINTURA EM ESQUADRIAS E PEÇAS DE SERRALHERIA - LIXA</v>
          </cell>
          <cell r="H9417" t="str">
            <v>M2</v>
          </cell>
          <cell r="J9417">
            <v>7.91</v>
          </cell>
        </row>
        <row r="9418">
          <cell r="C9418">
            <v>2075</v>
          </cell>
          <cell r="D9418" t="str">
            <v>PINTOR (SGSP)</v>
          </cell>
          <cell r="E9418" t="str">
            <v>H</v>
          </cell>
          <cell r="F9418">
            <v>25.93</v>
          </cell>
          <cell r="G9418">
            <v>0.25</v>
          </cell>
          <cell r="I9418">
            <v>6.4836</v>
          </cell>
        </row>
        <row r="9419">
          <cell r="C9419">
            <v>37535</v>
          </cell>
          <cell r="D9419" t="str">
            <v>LIXA PARA FERRO - N. 150</v>
          </cell>
          <cell r="E9419" t="str">
            <v>Un</v>
          </cell>
          <cell r="F9419">
            <v>2.86</v>
          </cell>
          <cell r="G9419">
            <v>0.5</v>
          </cell>
          <cell r="I9419">
            <v>1.43</v>
          </cell>
        </row>
        <row r="9420">
          <cell r="A9420">
            <v>155021</v>
          </cell>
          <cell r="B9420" t="str">
            <v>REMOÇÃO DE PINTURA EM ESQUADRIAS E PEÇAS DE SERRALHERIA - REMOVEDOR</v>
          </cell>
          <cell r="H9420" t="str">
            <v>M2</v>
          </cell>
          <cell r="J9420">
            <v>12.42</v>
          </cell>
        </row>
        <row r="9421">
          <cell r="C9421">
            <v>2075</v>
          </cell>
          <cell r="D9421" t="str">
            <v>PINTOR (SGSP)</v>
          </cell>
          <cell r="E9421" t="str">
            <v>H</v>
          </cell>
          <cell r="F9421">
            <v>25.93</v>
          </cell>
          <cell r="G9421">
            <v>0.35</v>
          </cell>
          <cell r="I9421">
            <v>9.0770999999999997</v>
          </cell>
        </row>
        <row r="9422">
          <cell r="C9422">
            <v>37575</v>
          </cell>
          <cell r="D9422" t="str">
            <v>REMOVEDOR</v>
          </cell>
          <cell r="E9422" t="str">
            <v>L</v>
          </cell>
          <cell r="F9422">
            <v>33.46</v>
          </cell>
          <cell r="G9422">
            <v>0.1</v>
          </cell>
          <cell r="I9422">
            <v>3.3460000000000001</v>
          </cell>
        </row>
        <row r="9423">
          <cell r="A9423">
            <v>155023</v>
          </cell>
          <cell r="B9423" t="str">
            <v>REMOÇÃO DE PINTURA EM ESTRUTURAS METÁLICAS - JATEAMENTO</v>
          </cell>
          <cell r="H9423" t="str">
            <v>M2</v>
          </cell>
          <cell r="J9423">
            <v>115.26</v>
          </cell>
        </row>
        <row r="9424">
          <cell r="C9424">
            <v>37504</v>
          </cell>
          <cell r="D9424" t="str">
            <v>JATEAMENTO PARA LIMPEZA DE FERRAGENS E SUPERFÍCIES DE CONCRETO</v>
          </cell>
          <cell r="E9424" t="str">
            <v>M2</v>
          </cell>
          <cell r="F9424">
            <v>115.26</v>
          </cell>
          <cell r="G9424">
            <v>1</v>
          </cell>
          <cell r="I9424">
            <v>115.2587</v>
          </cell>
        </row>
        <row r="9425">
          <cell r="A9425">
            <v>158001</v>
          </cell>
          <cell r="B9425" t="str">
            <v>PVA (LÁTEX) - REPINTURA DE ALVENARIA E CONCRETO, COM RETOQUES DE MASSA</v>
          </cell>
          <cell r="H9425" t="str">
            <v>M2</v>
          </cell>
          <cell r="J9425">
            <v>18.79</v>
          </cell>
        </row>
        <row r="9426">
          <cell r="C9426">
            <v>2075</v>
          </cell>
          <cell r="D9426" t="str">
            <v>PINTOR (SGSP)</v>
          </cell>
          <cell r="E9426" t="str">
            <v>H</v>
          </cell>
          <cell r="F9426">
            <v>25.93</v>
          </cell>
          <cell r="G9426">
            <v>0.3</v>
          </cell>
          <cell r="I9426">
            <v>7.7804000000000002</v>
          </cell>
        </row>
        <row r="9427">
          <cell r="C9427">
            <v>2076</v>
          </cell>
          <cell r="D9427" t="str">
            <v>AJUDANTE DE PINTOR (SGSP)</v>
          </cell>
          <cell r="E9427" t="str">
            <v>H</v>
          </cell>
          <cell r="F9427">
            <v>19.559999999999999</v>
          </cell>
          <cell r="G9427">
            <v>0.3</v>
          </cell>
          <cell r="I9427">
            <v>5.8700999999999999</v>
          </cell>
        </row>
        <row r="9428">
          <cell r="C9428">
            <v>37025</v>
          </cell>
          <cell r="D9428" t="str">
            <v>TINTA LÁTEX - PVA (1a. LINHA / PREMIUM) BRANCA</v>
          </cell>
          <cell r="E9428" t="str">
            <v>L</v>
          </cell>
          <cell r="F9428">
            <v>20.6</v>
          </cell>
          <cell r="G9428">
            <v>0.2</v>
          </cell>
          <cell r="I9428">
            <v>4.12</v>
          </cell>
        </row>
        <row r="9429">
          <cell r="C9429">
            <v>37530</v>
          </cell>
          <cell r="D9429" t="str">
            <v>LIXA D'ÁGUA - N. 80  E  N. 320</v>
          </cell>
          <cell r="E9429" t="str">
            <v>Un</v>
          </cell>
          <cell r="F9429">
            <v>1.51</v>
          </cell>
          <cell r="G9429">
            <v>0.3</v>
          </cell>
          <cell r="I9429">
            <v>0.45300000000000001</v>
          </cell>
        </row>
        <row r="9430">
          <cell r="C9430">
            <v>37550</v>
          </cell>
          <cell r="D9430" t="str">
            <v>MASSA CORRIDA - PVA</v>
          </cell>
          <cell r="E9430" t="str">
            <v>L</v>
          </cell>
          <cell r="F9430">
            <v>5.1100000000000003</v>
          </cell>
          <cell r="G9430">
            <v>0.11</v>
          </cell>
          <cell r="I9430">
            <v>0.56210000000000004</v>
          </cell>
        </row>
        <row r="9431">
          <cell r="A9431">
            <v>158005</v>
          </cell>
          <cell r="B9431" t="str">
            <v>TINTA ACRÍLICA - REPINTURA DE ALVENARIA E CONCRETO COM RETOQUE DE MASSA</v>
          </cell>
          <cell r="H9431" t="str">
            <v>M2</v>
          </cell>
          <cell r="J9431">
            <v>20.05</v>
          </cell>
        </row>
        <row r="9432">
          <cell r="C9432">
            <v>2075</v>
          </cell>
          <cell r="D9432" t="str">
            <v>PINTOR (SGSP)</v>
          </cell>
          <cell r="E9432" t="str">
            <v>H</v>
          </cell>
          <cell r="F9432">
            <v>25.93</v>
          </cell>
          <cell r="G9432">
            <v>0.3</v>
          </cell>
          <cell r="I9432">
            <v>7.7804000000000002</v>
          </cell>
        </row>
        <row r="9433">
          <cell r="C9433">
            <v>2076</v>
          </cell>
          <cell r="D9433" t="str">
            <v>AJUDANTE DE PINTOR (SGSP)</v>
          </cell>
          <cell r="E9433" t="str">
            <v>H</v>
          </cell>
          <cell r="F9433">
            <v>19.559999999999999</v>
          </cell>
          <cell r="G9433">
            <v>0.3</v>
          </cell>
          <cell r="I9433">
            <v>5.8700999999999999</v>
          </cell>
        </row>
        <row r="9434">
          <cell r="C9434">
            <v>37040</v>
          </cell>
          <cell r="D9434" t="str">
            <v>TINTA ACRÍLICA FOSCA BRANCA</v>
          </cell>
          <cell r="E9434" t="str">
            <v>L</v>
          </cell>
          <cell r="F9434">
            <v>23.81</v>
          </cell>
          <cell r="G9434">
            <v>0.2</v>
          </cell>
          <cell r="I9434">
            <v>4.7619999999999996</v>
          </cell>
        </row>
        <row r="9435">
          <cell r="C9435">
            <v>37530</v>
          </cell>
          <cell r="D9435" t="str">
            <v>LIXA D'ÁGUA - N. 80  E  N. 320</v>
          </cell>
          <cell r="E9435" t="str">
            <v>Un</v>
          </cell>
          <cell r="F9435">
            <v>1.51</v>
          </cell>
          <cell r="G9435">
            <v>0.3</v>
          </cell>
          <cell r="I9435">
            <v>0.45300000000000001</v>
          </cell>
        </row>
        <row r="9436">
          <cell r="C9436">
            <v>37560</v>
          </cell>
          <cell r="D9436" t="str">
            <v>MASSA ACRÍLICA (PARA PAREDE)</v>
          </cell>
          <cell r="E9436" t="str">
            <v>L</v>
          </cell>
          <cell r="F9436">
            <v>9.9</v>
          </cell>
          <cell r="G9436">
            <v>0.12</v>
          </cell>
          <cell r="I9436">
            <v>1.1879999999999999</v>
          </cell>
        </row>
        <row r="9437">
          <cell r="A9437">
            <v>158030</v>
          </cell>
          <cell r="B9437" t="str">
            <v>ESMALTE SINTÉTICO - REPINTURA DE ESQUADRIAS DE MADEIRA</v>
          </cell>
          <cell r="H9437" t="str">
            <v>M2</v>
          </cell>
          <cell r="J9437">
            <v>25.53</v>
          </cell>
        </row>
        <row r="9438">
          <cell r="C9438">
            <v>2075</v>
          </cell>
          <cell r="D9438" t="str">
            <v>PINTOR (SGSP)</v>
          </cell>
          <cell r="E9438" t="str">
            <v>H</v>
          </cell>
          <cell r="F9438">
            <v>25.93</v>
          </cell>
          <cell r="G9438">
            <v>0.3</v>
          </cell>
          <cell r="I9438">
            <v>7.7804000000000002</v>
          </cell>
        </row>
        <row r="9439">
          <cell r="C9439">
            <v>2076</v>
          </cell>
          <cell r="D9439" t="str">
            <v>AJUDANTE DE PINTOR (SGSP)</v>
          </cell>
          <cell r="E9439" t="str">
            <v>H</v>
          </cell>
          <cell r="F9439">
            <v>19.559999999999999</v>
          </cell>
          <cell r="G9439">
            <v>0.3</v>
          </cell>
          <cell r="I9439">
            <v>5.8700999999999999</v>
          </cell>
        </row>
        <row r="9440">
          <cell r="C9440">
            <v>37005</v>
          </cell>
          <cell r="D9440" t="str">
            <v>TINTA ESMALTE BRILHANTE BRANCA</v>
          </cell>
          <cell r="E9440" t="str">
            <v>L</v>
          </cell>
          <cell r="F9440">
            <v>31.9</v>
          </cell>
          <cell r="G9440">
            <v>0.2</v>
          </cell>
          <cell r="I9440">
            <v>6.38</v>
          </cell>
        </row>
        <row r="9441">
          <cell r="C9441">
            <v>37540</v>
          </cell>
          <cell r="D9441" t="str">
            <v>LIXA PARA MADEIRA - N.100</v>
          </cell>
          <cell r="E9441" t="str">
            <v>Un</v>
          </cell>
          <cell r="F9441">
            <v>0.61</v>
          </cell>
          <cell r="G9441">
            <v>0.3</v>
          </cell>
          <cell r="I9441">
            <v>0.183</v>
          </cell>
        </row>
        <row r="9442">
          <cell r="C9442">
            <v>37545</v>
          </cell>
          <cell r="D9442" t="str">
            <v>MASSA BASE ÓLEO PARA MADEIRA</v>
          </cell>
          <cell r="E9442" t="str">
            <v>L</v>
          </cell>
          <cell r="F9442">
            <v>29.54</v>
          </cell>
          <cell r="G9442">
            <v>0.18</v>
          </cell>
          <cell r="I9442">
            <v>5.3171999999999997</v>
          </cell>
        </row>
        <row r="9443">
          <cell r="A9443">
            <v>158031</v>
          </cell>
          <cell r="B9443" t="str">
            <v>ESMALTE SINTÉTICO - REPINTURA DE ESTRUTURAS DE MADEIRA</v>
          </cell>
          <cell r="H9443" t="str">
            <v>M2</v>
          </cell>
          <cell r="J9443">
            <v>12.29</v>
          </cell>
        </row>
        <row r="9444">
          <cell r="C9444">
            <v>2075</v>
          </cell>
          <cell r="D9444" t="str">
            <v>PINTOR (SGSP)</v>
          </cell>
          <cell r="E9444" t="str">
            <v>H</v>
          </cell>
          <cell r="F9444">
            <v>25.93</v>
          </cell>
          <cell r="G9444">
            <v>0.2</v>
          </cell>
          <cell r="I9444">
            <v>5.1868999999999996</v>
          </cell>
        </row>
        <row r="9445">
          <cell r="C9445">
            <v>2076</v>
          </cell>
          <cell r="D9445" t="str">
            <v>AJUDANTE DE PINTOR (SGSP)</v>
          </cell>
          <cell r="E9445" t="str">
            <v>H</v>
          </cell>
          <cell r="F9445">
            <v>19.559999999999999</v>
          </cell>
          <cell r="G9445">
            <v>0.2</v>
          </cell>
          <cell r="I9445">
            <v>3.9134000000000002</v>
          </cell>
        </row>
        <row r="9446">
          <cell r="C9446">
            <v>37005</v>
          </cell>
          <cell r="D9446" t="str">
            <v>TINTA ESMALTE BRILHANTE BRANCA</v>
          </cell>
          <cell r="E9446" t="str">
            <v>L</v>
          </cell>
          <cell r="F9446">
            <v>31.9</v>
          </cell>
          <cell r="G9446">
            <v>0.1</v>
          </cell>
          <cell r="I9446">
            <v>3.19</v>
          </cell>
        </row>
        <row r="9447">
          <cell r="A9447">
            <v>158032</v>
          </cell>
          <cell r="B9447" t="str">
            <v>ESMALTE SINTÉTICO - REPINTURA DE FORROS DE MADEIRA</v>
          </cell>
          <cell r="H9447" t="str">
            <v>M2</v>
          </cell>
          <cell r="J9447">
            <v>19.21</v>
          </cell>
        </row>
        <row r="9448">
          <cell r="C9448">
            <v>2075</v>
          </cell>
          <cell r="D9448" t="str">
            <v>PINTOR (SGSP)</v>
          </cell>
          <cell r="E9448" t="str">
            <v>H</v>
          </cell>
          <cell r="F9448">
            <v>25.93</v>
          </cell>
          <cell r="G9448">
            <v>0.25</v>
          </cell>
          <cell r="I9448">
            <v>6.4836</v>
          </cell>
        </row>
        <row r="9449">
          <cell r="C9449">
            <v>2076</v>
          </cell>
          <cell r="D9449" t="str">
            <v>AJUDANTE DE PINTOR (SGSP)</v>
          </cell>
          <cell r="E9449" t="str">
            <v>H</v>
          </cell>
          <cell r="F9449">
            <v>19.559999999999999</v>
          </cell>
          <cell r="G9449">
            <v>0.25</v>
          </cell>
          <cell r="I9449">
            <v>4.8917000000000002</v>
          </cell>
        </row>
        <row r="9450">
          <cell r="C9450">
            <v>37005</v>
          </cell>
          <cell r="D9450" t="str">
            <v>TINTA ESMALTE BRILHANTE BRANCA</v>
          </cell>
          <cell r="E9450" t="str">
            <v>L</v>
          </cell>
          <cell r="F9450">
            <v>31.9</v>
          </cell>
          <cell r="G9450">
            <v>0.2</v>
          </cell>
          <cell r="I9450">
            <v>6.38</v>
          </cell>
        </row>
        <row r="9451">
          <cell r="C9451">
            <v>37540</v>
          </cell>
          <cell r="D9451" t="str">
            <v>LIXA PARA MADEIRA - N.100</v>
          </cell>
          <cell r="E9451" t="str">
            <v>Un</v>
          </cell>
          <cell r="F9451">
            <v>0.61</v>
          </cell>
          <cell r="G9451">
            <v>0.2</v>
          </cell>
          <cell r="I9451">
            <v>0.122</v>
          </cell>
        </row>
        <row r="9452">
          <cell r="C9452">
            <v>37545</v>
          </cell>
          <cell r="D9452" t="str">
            <v>MASSA BASE ÓLEO PARA MADEIRA</v>
          </cell>
          <cell r="E9452" t="str">
            <v>L</v>
          </cell>
          <cell r="F9452">
            <v>29.54</v>
          </cell>
          <cell r="G9452">
            <v>4.4999999999999998E-2</v>
          </cell>
          <cell r="I9452">
            <v>1.3292999999999999</v>
          </cell>
        </row>
        <row r="9453">
          <cell r="A9453">
            <v>158033</v>
          </cell>
          <cell r="B9453" t="str">
            <v>ESMALTE SINTÉTICO - REPINTURA DE RODAPÉS E MOLDURAS DE MADEIRA</v>
          </cell>
          <cell r="H9453" t="str">
            <v>M</v>
          </cell>
          <cell r="J9453">
            <v>3.22</v>
          </cell>
        </row>
        <row r="9454">
          <cell r="C9454">
            <v>2075</v>
          </cell>
          <cell r="D9454" t="str">
            <v>PINTOR (SGSP)</v>
          </cell>
          <cell r="E9454" t="str">
            <v>H</v>
          </cell>
          <cell r="F9454">
            <v>25.93</v>
          </cell>
          <cell r="G9454">
            <v>7.4999999999999997E-2</v>
          </cell>
          <cell r="I9454">
            <v>1.9451000000000001</v>
          </cell>
        </row>
        <row r="9455">
          <cell r="C9455">
            <v>37005</v>
          </cell>
          <cell r="D9455" t="str">
            <v>TINTA ESMALTE BRILHANTE BRANCA</v>
          </cell>
          <cell r="E9455" t="str">
            <v>L</v>
          </cell>
          <cell r="F9455">
            <v>31.9</v>
          </cell>
          <cell r="G9455">
            <v>0.04</v>
          </cell>
          <cell r="I9455">
            <v>1.276</v>
          </cell>
        </row>
        <row r="9456">
          <cell r="A9456">
            <v>158034</v>
          </cell>
          <cell r="B9456" t="str">
            <v>ESMALTE SINTÉTICO - REPINTURA DE ESQUADRIAS METÁLICAS</v>
          </cell>
          <cell r="H9456" t="str">
            <v>M2</v>
          </cell>
          <cell r="J9456">
            <v>32.880000000000003</v>
          </cell>
        </row>
        <row r="9457">
          <cell r="C9457">
            <v>2075</v>
          </cell>
          <cell r="D9457" t="str">
            <v>PINTOR (SGSP)</v>
          </cell>
          <cell r="E9457" t="str">
            <v>H</v>
          </cell>
          <cell r="F9457">
            <v>25.93</v>
          </cell>
          <cell r="G9457">
            <v>0.55000000000000004</v>
          </cell>
          <cell r="I9457">
            <v>14.263999999999999</v>
          </cell>
        </row>
        <row r="9458">
          <cell r="C9458">
            <v>2076</v>
          </cell>
          <cell r="D9458" t="str">
            <v>AJUDANTE DE PINTOR (SGSP)</v>
          </cell>
          <cell r="E9458" t="str">
            <v>H</v>
          </cell>
          <cell r="F9458">
            <v>19.559999999999999</v>
          </cell>
          <cell r="G9458">
            <v>0.55000000000000004</v>
          </cell>
          <cell r="I9458">
            <v>10.761799999999999</v>
          </cell>
        </row>
        <row r="9459">
          <cell r="C9459">
            <v>37005</v>
          </cell>
          <cell r="D9459" t="str">
            <v>TINTA ESMALTE BRILHANTE BRANCA</v>
          </cell>
          <cell r="E9459" t="str">
            <v>L</v>
          </cell>
          <cell r="F9459">
            <v>31.9</v>
          </cell>
          <cell r="G9459">
            <v>0.15</v>
          </cell>
          <cell r="I9459">
            <v>4.7850000000000001</v>
          </cell>
        </row>
        <row r="9460">
          <cell r="C9460">
            <v>37509</v>
          </cell>
          <cell r="D9460" t="str">
            <v>FUNDO CROMATO DE ZINCO</v>
          </cell>
          <cell r="E9460" t="str">
            <v>L</v>
          </cell>
          <cell r="F9460">
            <v>44.24</v>
          </cell>
          <cell r="G9460">
            <v>0.05</v>
          </cell>
          <cell r="I9460">
            <v>2.2120000000000002</v>
          </cell>
        </row>
        <row r="9461">
          <cell r="C9461">
            <v>37535</v>
          </cell>
          <cell r="D9461" t="str">
            <v>LIXA PARA FERRO - N. 150</v>
          </cell>
          <cell r="E9461" t="str">
            <v>Un</v>
          </cell>
          <cell r="F9461">
            <v>2.86</v>
          </cell>
          <cell r="G9461">
            <v>0.3</v>
          </cell>
          <cell r="I9461">
            <v>0.85799999999999998</v>
          </cell>
        </row>
        <row r="9462">
          <cell r="A9462">
            <v>170127</v>
          </cell>
          <cell r="B9462" t="str">
            <v>FP.04 - ALAMBRADO EM TUBO GALVANIZADO E TELA GALVANIZADA H=2,00M</v>
          </cell>
          <cell r="H9462" t="str">
            <v>M</v>
          </cell>
          <cell r="J9462">
            <v>544.29999999999995</v>
          </cell>
        </row>
        <row r="9463">
          <cell r="C9463">
            <v>2020</v>
          </cell>
          <cell r="D9463" t="str">
            <v>PEDREIRO (SGSP)</v>
          </cell>
          <cell r="E9463" t="str">
            <v>H</v>
          </cell>
          <cell r="F9463">
            <v>24.28</v>
          </cell>
          <cell r="G9463">
            <v>2.77</v>
          </cell>
          <cell r="I9463">
            <v>67.268699999999995</v>
          </cell>
        </row>
        <row r="9464">
          <cell r="C9464">
            <v>2045</v>
          </cell>
          <cell r="D9464" t="str">
            <v>SERRALHEIRO (SGSP)</v>
          </cell>
          <cell r="E9464" t="str">
            <v>H</v>
          </cell>
          <cell r="F9464">
            <v>37.56</v>
          </cell>
          <cell r="G9464">
            <v>0.6</v>
          </cell>
          <cell r="I9464">
            <v>22.536799999999999</v>
          </cell>
        </row>
        <row r="9465">
          <cell r="C9465">
            <v>2046</v>
          </cell>
          <cell r="D9465" t="str">
            <v>AJUDANTE DE SERRALHEIRO (SGSP)</v>
          </cell>
          <cell r="E9465" t="str">
            <v>H</v>
          </cell>
          <cell r="F9465">
            <v>20.8</v>
          </cell>
          <cell r="G9465">
            <v>0.6</v>
          </cell>
          <cell r="I9465">
            <v>12.4826</v>
          </cell>
        </row>
        <row r="9466">
          <cell r="C9466">
            <v>2075</v>
          </cell>
          <cell r="D9466" t="str">
            <v>PINTOR (SGSP)</v>
          </cell>
          <cell r="E9466" t="str">
            <v>H</v>
          </cell>
          <cell r="F9466">
            <v>25.93</v>
          </cell>
          <cell r="G9466">
            <v>0.15</v>
          </cell>
          <cell r="I9466">
            <v>3.8902000000000001</v>
          </cell>
        </row>
        <row r="9467">
          <cell r="C9467">
            <v>2076</v>
          </cell>
          <cell r="D9467" t="str">
            <v>AJUDANTE DE PINTOR (SGSP)</v>
          </cell>
          <cell r="E9467" t="str">
            <v>H</v>
          </cell>
          <cell r="F9467">
            <v>19.559999999999999</v>
          </cell>
          <cell r="G9467">
            <v>0.15</v>
          </cell>
          <cell r="I9467">
            <v>2.9350000000000001</v>
          </cell>
        </row>
        <row r="9468">
          <cell r="C9468">
            <v>2099</v>
          </cell>
          <cell r="D9468" t="str">
            <v>SERVENTE (SGSP)</v>
          </cell>
          <cell r="E9468" t="str">
            <v>H</v>
          </cell>
          <cell r="F9468">
            <v>19.59</v>
          </cell>
          <cell r="G9468">
            <v>3.78</v>
          </cell>
          <cell r="I9468">
            <v>74.060699999999997</v>
          </cell>
        </row>
        <row r="9469">
          <cell r="C9469">
            <v>10543</v>
          </cell>
          <cell r="D9469" t="str">
            <v>PEDRA BRITADA NÚMERO 2</v>
          </cell>
          <cell r="E9469" t="str">
            <v>M3</v>
          </cell>
          <cell r="F9469">
            <v>96.15</v>
          </cell>
          <cell r="G9469">
            <v>6.0000000000000001E-3</v>
          </cell>
          <cell r="I9469">
            <v>0.57689999999999997</v>
          </cell>
        </row>
        <row r="9470">
          <cell r="C9470">
            <v>10612</v>
          </cell>
          <cell r="D9470" t="str">
            <v>CONCRETO FCK=20MPA C/ BRITA 2</v>
          </cell>
          <cell r="E9470" t="str">
            <v>M3</v>
          </cell>
          <cell r="F9470">
            <v>363.18</v>
          </cell>
          <cell r="G9470">
            <v>0.05</v>
          </cell>
          <cell r="I9470">
            <v>18.158899999999999</v>
          </cell>
        </row>
        <row r="9471">
          <cell r="C9471">
            <v>10648</v>
          </cell>
          <cell r="D9471" t="str">
            <v>ARGAMASSA MISTA COM AREIA GROSSA 1:2:8</v>
          </cell>
          <cell r="E9471" t="str">
            <v>M3</v>
          </cell>
          <cell r="F9471">
            <v>582.22</v>
          </cell>
          <cell r="G9471">
            <v>4.8999999999999998E-3</v>
          </cell>
          <cell r="I9471">
            <v>2.8527999999999998</v>
          </cell>
        </row>
        <row r="9472">
          <cell r="C9472">
            <v>12580</v>
          </cell>
          <cell r="D9472" t="str">
            <v>TIJOLO MAÇICO DE BARRO COMUM</v>
          </cell>
          <cell r="E9472" t="str">
            <v>Un</v>
          </cell>
          <cell r="F9472">
            <v>0.5</v>
          </cell>
          <cell r="G9472">
            <v>22</v>
          </cell>
          <cell r="I9472">
            <v>11</v>
          </cell>
        </row>
        <row r="9473">
          <cell r="C9473">
            <v>14022</v>
          </cell>
          <cell r="D9473" t="str">
            <v>PRIMER HIDROFUGANTE A BASE DE SILANO SILOXANO P/ SUPERFÍCIES DE CONCRETO, ALVENARIA, ETC.</v>
          </cell>
          <cell r="E9473" t="str">
            <v>Kg</v>
          </cell>
          <cell r="F9473">
            <v>73.540000000000006</v>
          </cell>
          <cell r="G9473">
            <v>0.13</v>
          </cell>
          <cell r="I9473">
            <v>9.5602</v>
          </cell>
        </row>
        <row r="9474">
          <cell r="C9474">
            <v>17710</v>
          </cell>
          <cell r="D9474" t="str">
            <v>ARAME GALVANIZADO N. 10</v>
          </cell>
          <cell r="E9474" t="str">
            <v>Kg</v>
          </cell>
          <cell r="F9474">
            <v>16.649999999999999</v>
          </cell>
          <cell r="G9474">
            <v>0.2442</v>
          </cell>
          <cell r="I9474">
            <v>4.0659000000000001</v>
          </cell>
        </row>
        <row r="9475">
          <cell r="C9475">
            <v>18035</v>
          </cell>
          <cell r="D9475" t="str">
            <v>TELA ALAMBRADO MALHA 2" - FIO 10 - GALVANIZADA</v>
          </cell>
          <cell r="E9475" t="str">
            <v>M2</v>
          </cell>
          <cell r="F9475">
            <v>71.2</v>
          </cell>
          <cell r="G9475">
            <v>1.82</v>
          </cell>
          <cell r="I9475">
            <v>129.584</v>
          </cell>
        </row>
        <row r="9476">
          <cell r="C9476">
            <v>30542</v>
          </cell>
          <cell r="D9476" t="str">
            <v>FERRO PERFILADO TRABALHADO</v>
          </cell>
          <cell r="E9476" t="str">
            <v>KG</v>
          </cell>
          <cell r="F9476">
            <v>15.86</v>
          </cell>
          <cell r="G9476">
            <v>0.11</v>
          </cell>
          <cell r="I9476">
            <v>1.7447999999999999</v>
          </cell>
        </row>
        <row r="9477">
          <cell r="C9477">
            <v>37005</v>
          </cell>
          <cell r="D9477" t="str">
            <v>TINTA ESMALTE BRILHANTE BRANCA</v>
          </cell>
          <cell r="E9477" t="str">
            <v>L</v>
          </cell>
          <cell r="F9477">
            <v>31.9</v>
          </cell>
          <cell r="G9477">
            <v>0.04</v>
          </cell>
          <cell r="I9477">
            <v>1.276</v>
          </cell>
        </row>
        <row r="9478">
          <cell r="C9478">
            <v>37509</v>
          </cell>
          <cell r="D9478" t="str">
            <v>FUNDO CROMATO DE ZINCO</v>
          </cell>
          <cell r="E9478" t="str">
            <v>L</v>
          </cell>
          <cell r="F9478">
            <v>44.24</v>
          </cell>
          <cell r="G9478">
            <v>0.03</v>
          </cell>
          <cell r="I9478">
            <v>1.3271999999999999</v>
          </cell>
        </row>
        <row r="9479">
          <cell r="C9479">
            <v>37535</v>
          </cell>
          <cell r="D9479" t="str">
            <v>LIXA PARA FERRO - N. 150</v>
          </cell>
          <cell r="E9479" t="str">
            <v>Un</v>
          </cell>
          <cell r="F9479">
            <v>2.86</v>
          </cell>
          <cell r="G9479">
            <v>0.09</v>
          </cell>
          <cell r="I9479">
            <v>0.25740000000000002</v>
          </cell>
        </row>
        <row r="9480">
          <cell r="C9480">
            <v>70826</v>
          </cell>
          <cell r="D9480" t="str">
            <v>TUBO DE AÇO GALVANIZADO PARA CONDUÇÃO COM COSTURA NBR 5580L (BS 1387L) - 2"</v>
          </cell>
          <cell r="E9480" t="str">
            <v>M</v>
          </cell>
          <cell r="F9480">
            <v>63.41</v>
          </cell>
          <cell r="G9480">
            <v>2.85</v>
          </cell>
          <cell r="I9480">
            <v>180.71850000000001</v>
          </cell>
        </row>
        <row r="9481">
          <cell r="A9481">
            <v>170128</v>
          </cell>
          <cell r="B9481" t="str">
            <v>FP.05 - ALAMBRADO EM TUBO GALVANIZADO E TELA GALVANIZADA H=1,00M</v>
          </cell>
          <cell r="H9481" t="str">
            <v>M</v>
          </cell>
          <cell r="J9481">
            <v>230.92</v>
          </cell>
        </row>
        <row r="9482">
          <cell r="C9482">
            <v>2020</v>
          </cell>
          <cell r="D9482" t="str">
            <v>PEDREIRO (SGSP)</v>
          </cell>
          <cell r="E9482" t="str">
            <v>H</v>
          </cell>
          <cell r="F9482">
            <v>24.28</v>
          </cell>
          <cell r="G9482">
            <v>0.72</v>
          </cell>
          <cell r="I9482">
            <v>17.484999999999999</v>
          </cell>
        </row>
        <row r="9483">
          <cell r="C9483">
            <v>2045</v>
          </cell>
          <cell r="D9483" t="str">
            <v>SERRALHEIRO (SGSP)</v>
          </cell>
          <cell r="E9483" t="str">
            <v>H</v>
          </cell>
          <cell r="F9483">
            <v>37.56</v>
          </cell>
          <cell r="G9483">
            <v>0.4</v>
          </cell>
          <cell r="I9483">
            <v>15.0245</v>
          </cell>
        </row>
        <row r="9484">
          <cell r="C9484">
            <v>2046</v>
          </cell>
          <cell r="D9484" t="str">
            <v>AJUDANTE DE SERRALHEIRO (SGSP)</v>
          </cell>
          <cell r="E9484" t="str">
            <v>H</v>
          </cell>
          <cell r="F9484">
            <v>20.8</v>
          </cell>
          <cell r="G9484">
            <v>0.4</v>
          </cell>
          <cell r="I9484">
            <v>8.3216999999999999</v>
          </cell>
        </row>
        <row r="9485">
          <cell r="C9485">
            <v>2075</v>
          </cell>
          <cell r="D9485" t="str">
            <v>PINTOR (SGSP)</v>
          </cell>
          <cell r="E9485" t="str">
            <v>H</v>
          </cell>
          <cell r="F9485">
            <v>25.93</v>
          </cell>
          <cell r="G9485">
            <v>0.11</v>
          </cell>
          <cell r="I9485">
            <v>2.8527999999999998</v>
          </cell>
        </row>
        <row r="9486">
          <cell r="C9486">
            <v>2076</v>
          </cell>
          <cell r="D9486" t="str">
            <v>AJUDANTE DE PINTOR (SGSP)</v>
          </cell>
          <cell r="E9486" t="str">
            <v>H</v>
          </cell>
          <cell r="F9486">
            <v>19.559999999999999</v>
          </cell>
          <cell r="G9486">
            <v>0.11</v>
          </cell>
          <cell r="I9486">
            <v>2.1522999999999999</v>
          </cell>
        </row>
        <row r="9487">
          <cell r="C9487">
            <v>2099</v>
          </cell>
          <cell r="D9487" t="str">
            <v>SERVENTE (SGSP)</v>
          </cell>
          <cell r="E9487" t="str">
            <v>H</v>
          </cell>
          <cell r="F9487">
            <v>19.59</v>
          </cell>
          <cell r="G9487">
            <v>0.73</v>
          </cell>
          <cell r="I9487">
            <v>14.3027</v>
          </cell>
        </row>
        <row r="9488">
          <cell r="C9488">
            <v>10550</v>
          </cell>
          <cell r="D9488" t="str">
            <v>PEDRISCO LIMPO</v>
          </cell>
          <cell r="E9488" t="str">
            <v>M3</v>
          </cell>
          <cell r="F9488">
            <v>96.24</v>
          </cell>
          <cell r="G9488">
            <v>1E-3</v>
          </cell>
          <cell r="I9488">
            <v>9.6199999999999994E-2</v>
          </cell>
        </row>
        <row r="9489">
          <cell r="C9489">
            <v>10648</v>
          </cell>
          <cell r="D9489" t="str">
            <v>ARGAMASSA MISTA COM AREIA GROSSA 1:2:8</v>
          </cell>
          <cell r="E9489" t="str">
            <v>M3</v>
          </cell>
          <cell r="F9489">
            <v>582.22</v>
          </cell>
          <cell r="G9489">
            <v>5.0000000000000001E-3</v>
          </cell>
          <cell r="I9489">
            <v>2.9110999999999998</v>
          </cell>
        </row>
        <row r="9490">
          <cell r="C9490">
            <v>17710</v>
          </cell>
          <cell r="D9490" t="str">
            <v>ARAME GALVANIZADO N. 10</v>
          </cell>
          <cell r="E9490" t="str">
            <v>Kg</v>
          </cell>
          <cell r="F9490">
            <v>16.649999999999999</v>
          </cell>
          <cell r="G9490">
            <v>0.1978</v>
          </cell>
          <cell r="I9490">
            <v>3.2932999999999999</v>
          </cell>
        </row>
        <row r="9491">
          <cell r="C9491">
            <v>18035</v>
          </cell>
          <cell r="D9491" t="str">
            <v>TELA ALAMBRADO MALHA 2" - FIO 10 - GALVANIZADA</v>
          </cell>
          <cell r="E9491" t="str">
            <v>M2</v>
          </cell>
          <cell r="F9491">
            <v>71.2</v>
          </cell>
          <cell r="G9491">
            <v>0.98</v>
          </cell>
          <cell r="I9491">
            <v>69.775999999999996</v>
          </cell>
        </row>
        <row r="9492">
          <cell r="C9492">
            <v>30542</v>
          </cell>
          <cell r="D9492" t="str">
            <v>FERRO PERFILADO TRABALHADO</v>
          </cell>
          <cell r="E9492" t="str">
            <v>KG</v>
          </cell>
          <cell r="F9492">
            <v>15.86</v>
          </cell>
          <cell r="G9492">
            <v>0.1</v>
          </cell>
          <cell r="I9492">
            <v>1.5862000000000001</v>
          </cell>
        </row>
        <row r="9493">
          <cell r="C9493">
            <v>37005</v>
          </cell>
          <cell r="D9493" t="str">
            <v>TINTA ESMALTE BRILHANTE BRANCA</v>
          </cell>
          <cell r="E9493" t="str">
            <v>L</v>
          </cell>
          <cell r="F9493">
            <v>31.9</v>
          </cell>
          <cell r="G9493">
            <v>0.03</v>
          </cell>
          <cell r="I9493">
            <v>0.95699999999999996</v>
          </cell>
        </row>
        <row r="9494">
          <cell r="C9494">
            <v>37509</v>
          </cell>
          <cell r="D9494" t="str">
            <v>FUNDO CROMATO DE ZINCO</v>
          </cell>
          <cell r="E9494" t="str">
            <v>L</v>
          </cell>
          <cell r="F9494">
            <v>44.24</v>
          </cell>
          <cell r="G9494">
            <v>0.02</v>
          </cell>
          <cell r="I9494">
            <v>0.88480000000000003</v>
          </cell>
        </row>
        <row r="9495">
          <cell r="C9495">
            <v>37535</v>
          </cell>
          <cell r="D9495" t="str">
            <v>LIXA PARA FERRO - N. 150</v>
          </cell>
          <cell r="E9495" t="str">
            <v>Un</v>
          </cell>
          <cell r="F9495">
            <v>2.86</v>
          </cell>
          <cell r="G9495">
            <v>0.06</v>
          </cell>
          <cell r="I9495">
            <v>0.1716</v>
          </cell>
        </row>
        <row r="9496">
          <cell r="C9496">
            <v>70825</v>
          </cell>
          <cell r="D9496" t="str">
            <v>TUBO DE AÇO GALVANIZADO PARA CONDUÇÃO COM COSTURA NBR 5580L (BS 1387L) - 1.1/2"</v>
          </cell>
          <cell r="E9496" t="str">
            <v>M</v>
          </cell>
          <cell r="F9496">
            <v>50.06</v>
          </cell>
          <cell r="G9496">
            <v>1.82</v>
          </cell>
          <cell r="I9496">
            <v>91.109200000000001</v>
          </cell>
        </row>
        <row r="9497">
          <cell r="A9497">
            <v>170129</v>
          </cell>
          <cell r="B9497" t="str">
            <v>FP.03 - ALAMBRADO PARA QUADRAS DE ESPORTE - GP.6/EDIF - TG/4,5M</v>
          </cell>
          <cell r="H9497" t="str">
            <v>M</v>
          </cell>
          <cell r="J9497">
            <v>874.93</v>
          </cell>
        </row>
        <row r="9498">
          <cell r="C9498">
            <v>2013</v>
          </cell>
          <cell r="D9498" t="str">
            <v>CARPINTEIRO (SGSP)</v>
          </cell>
          <cell r="E9498" t="str">
            <v>H</v>
          </cell>
          <cell r="F9498">
            <v>24.1</v>
          </cell>
          <cell r="G9498">
            <v>0.4</v>
          </cell>
          <cell r="I9498">
            <v>9.6417000000000002</v>
          </cell>
        </row>
        <row r="9499">
          <cell r="C9499">
            <v>2014</v>
          </cell>
          <cell r="D9499" t="str">
            <v>AJUDANTE DE CARPINTEIRO (SGSP)</v>
          </cell>
          <cell r="E9499" t="str">
            <v>H</v>
          </cell>
          <cell r="F9499">
            <v>19.559999999999999</v>
          </cell>
          <cell r="G9499">
            <v>0.4</v>
          </cell>
          <cell r="I9499">
            <v>7.8268000000000004</v>
          </cell>
        </row>
        <row r="9500">
          <cell r="C9500">
            <v>2020</v>
          </cell>
          <cell r="D9500" t="str">
            <v>PEDREIRO (SGSP)</v>
          </cell>
          <cell r="E9500" t="str">
            <v>H</v>
          </cell>
          <cell r="F9500">
            <v>24.28</v>
          </cell>
          <cell r="G9500">
            <v>1.52</v>
          </cell>
          <cell r="I9500">
            <v>36.912799999999997</v>
          </cell>
        </row>
        <row r="9501">
          <cell r="C9501">
            <v>2075</v>
          </cell>
          <cell r="D9501" t="str">
            <v>PINTOR (SGSP)</v>
          </cell>
          <cell r="E9501" t="str">
            <v>H</v>
          </cell>
          <cell r="F9501">
            <v>25.93</v>
          </cell>
          <cell r="G9501">
            <v>3.0000000000000001E-3</v>
          </cell>
          <cell r="I9501">
            <v>7.7799999999999994E-2</v>
          </cell>
        </row>
        <row r="9502">
          <cell r="C9502">
            <v>2076</v>
          </cell>
          <cell r="D9502" t="str">
            <v>AJUDANTE DE PINTOR (SGSP)</v>
          </cell>
          <cell r="E9502" t="str">
            <v>H</v>
          </cell>
          <cell r="F9502">
            <v>19.559999999999999</v>
          </cell>
          <cell r="G9502">
            <v>3.0000000000000001E-3</v>
          </cell>
          <cell r="I9502">
            <v>5.8700000000000002E-2</v>
          </cell>
        </row>
        <row r="9503">
          <cell r="C9503">
            <v>2099</v>
          </cell>
          <cell r="D9503" t="str">
            <v>SERVENTE (SGSP)</v>
          </cell>
          <cell r="E9503" t="str">
            <v>H</v>
          </cell>
          <cell r="F9503">
            <v>19.59</v>
          </cell>
          <cell r="G9503">
            <v>3.41</v>
          </cell>
          <cell r="I9503">
            <v>66.811400000000006</v>
          </cell>
        </row>
        <row r="9504">
          <cell r="C9504">
            <v>10612</v>
          </cell>
          <cell r="D9504" t="str">
            <v>CONCRETO FCK=20MPA C/ BRITA 2</v>
          </cell>
          <cell r="E9504" t="str">
            <v>M3</v>
          </cell>
          <cell r="F9504">
            <v>363.18</v>
          </cell>
          <cell r="G9504">
            <v>0.03</v>
          </cell>
          <cell r="I9504">
            <v>10.895300000000001</v>
          </cell>
        </row>
        <row r="9505">
          <cell r="C9505">
            <v>11066</v>
          </cell>
          <cell r="D9505" t="str">
            <v>PINUS - SARRAFO DE 1" X 4" - BRUTO</v>
          </cell>
          <cell r="E9505" t="str">
            <v>M</v>
          </cell>
          <cell r="F9505">
            <v>3.45</v>
          </cell>
          <cell r="G9505">
            <v>1.01</v>
          </cell>
          <cell r="I9505">
            <v>3.4845000000000002</v>
          </cell>
        </row>
        <row r="9506">
          <cell r="C9506">
            <v>17515</v>
          </cell>
          <cell r="D9506" t="str">
            <v>PREGO 18 X 27 COMUM - POLIDO</v>
          </cell>
          <cell r="E9506" t="str">
            <v>Kg</v>
          </cell>
          <cell r="F9506">
            <v>16.64</v>
          </cell>
          <cell r="G9506">
            <v>0.15</v>
          </cell>
          <cell r="I9506">
            <v>2.496</v>
          </cell>
        </row>
        <row r="9507">
          <cell r="C9507">
            <v>17710</v>
          </cell>
          <cell r="D9507" t="str">
            <v>ARAME GALVANIZADO N. 10</v>
          </cell>
          <cell r="E9507" t="str">
            <v>Kg</v>
          </cell>
          <cell r="F9507">
            <v>16.649999999999999</v>
          </cell>
          <cell r="G9507">
            <v>0.28570000000000001</v>
          </cell>
          <cell r="I9507">
            <v>4.7568999999999999</v>
          </cell>
        </row>
        <row r="9508">
          <cell r="C9508">
            <v>17752</v>
          </cell>
          <cell r="D9508" t="str">
            <v>ARAME GALVANIZADO N.  8</v>
          </cell>
          <cell r="E9508" t="str">
            <v>Kg</v>
          </cell>
          <cell r="F9508">
            <v>15.35</v>
          </cell>
          <cell r="G9508">
            <v>0.1111</v>
          </cell>
          <cell r="I9508">
            <v>1.7053</v>
          </cell>
        </row>
        <row r="9509">
          <cell r="C9509">
            <v>18035</v>
          </cell>
          <cell r="D9509" t="str">
            <v>TELA ALAMBRADO MALHA 2" - FIO 10 - GALVANIZADA</v>
          </cell>
          <cell r="E9509" t="str">
            <v>M2</v>
          </cell>
          <cell r="F9509">
            <v>71.2</v>
          </cell>
          <cell r="G9509">
            <v>4.46</v>
          </cell>
          <cell r="I9509">
            <v>317.55200000000002</v>
          </cell>
        </row>
        <row r="9510">
          <cell r="C9510">
            <v>30542</v>
          </cell>
          <cell r="D9510" t="str">
            <v>FERRO PERFILADO TRABALHADO</v>
          </cell>
          <cell r="E9510" t="str">
            <v>KG</v>
          </cell>
          <cell r="F9510">
            <v>15.86</v>
          </cell>
          <cell r="G9510">
            <v>3.7999999999999999E-2</v>
          </cell>
          <cell r="I9510">
            <v>0.60270000000000001</v>
          </cell>
        </row>
        <row r="9511">
          <cell r="C9511">
            <v>37005</v>
          </cell>
          <cell r="D9511" t="str">
            <v>TINTA ESMALTE BRILHANTE BRANCA</v>
          </cell>
          <cell r="E9511" t="str">
            <v>L</v>
          </cell>
          <cell r="F9511">
            <v>31.9</v>
          </cell>
          <cell r="G9511">
            <v>1E-3</v>
          </cell>
          <cell r="I9511">
            <v>3.1899999999999998E-2</v>
          </cell>
        </row>
        <row r="9512">
          <cell r="C9512">
            <v>37509</v>
          </cell>
          <cell r="D9512" t="str">
            <v>FUNDO CROMATO DE ZINCO</v>
          </cell>
          <cell r="E9512" t="str">
            <v>L</v>
          </cell>
          <cell r="F9512">
            <v>44.24</v>
          </cell>
          <cell r="G9512">
            <v>1E-3</v>
          </cell>
          <cell r="I9512">
            <v>4.4200000000000003E-2</v>
          </cell>
        </row>
        <row r="9513">
          <cell r="C9513">
            <v>37535</v>
          </cell>
          <cell r="D9513" t="str">
            <v>LIXA PARA FERRO - N. 150</v>
          </cell>
          <cell r="E9513" t="str">
            <v>Un</v>
          </cell>
          <cell r="F9513">
            <v>2.86</v>
          </cell>
          <cell r="G9513">
            <v>2E-3</v>
          </cell>
          <cell r="I9513">
            <v>5.7000000000000002E-3</v>
          </cell>
        </row>
        <row r="9514">
          <cell r="C9514">
            <v>70825</v>
          </cell>
          <cell r="D9514" t="str">
            <v>TUBO DE AÇO GALVANIZADO PARA CONDUÇÃO COM COSTURA NBR 5580L (BS 1387L) - 1.1/2"</v>
          </cell>
          <cell r="E9514" t="str">
            <v>M</v>
          </cell>
          <cell r="F9514">
            <v>50.06</v>
          </cell>
          <cell r="G9514">
            <v>2.8</v>
          </cell>
          <cell r="I9514">
            <v>140.16800000000001</v>
          </cell>
        </row>
        <row r="9515">
          <cell r="C9515">
            <v>70827</v>
          </cell>
          <cell r="D9515" t="str">
            <v>TUBO DE AÇO GALVANIZADO PARA CONDUÇÃO COM COSTURA NBR 5580L (BS 1387L) - 2.1/2"</v>
          </cell>
          <cell r="E9515" t="str">
            <v>M</v>
          </cell>
          <cell r="F9515">
            <v>90.62</v>
          </cell>
          <cell r="G9515">
            <v>3</v>
          </cell>
          <cell r="I9515">
            <v>271.86</v>
          </cell>
        </row>
        <row r="9516">
          <cell r="A9516">
            <v>170130</v>
          </cell>
          <cell r="B9516" t="str">
            <v>GRADIL DE FERRO PERFILADO - GE-1/EDIF</v>
          </cell>
          <cell r="H9516" t="str">
            <v>M</v>
          </cell>
          <cell r="J9516">
            <v>910.95</v>
          </cell>
        </row>
        <row r="9517">
          <cell r="C9517">
            <v>2013</v>
          </cell>
          <cell r="D9517" t="str">
            <v>CARPINTEIRO (SGSP)</v>
          </cell>
          <cell r="E9517" t="str">
            <v>H</v>
          </cell>
          <cell r="F9517">
            <v>24.1</v>
          </cell>
          <cell r="G9517">
            <v>0.66</v>
          </cell>
          <cell r="I9517">
            <v>15.908799999999999</v>
          </cell>
        </row>
        <row r="9518">
          <cell r="C9518">
            <v>2014</v>
          </cell>
          <cell r="D9518" t="str">
            <v>AJUDANTE DE CARPINTEIRO (SGSP)</v>
          </cell>
          <cell r="E9518" t="str">
            <v>H</v>
          </cell>
          <cell r="F9518">
            <v>19.559999999999999</v>
          </cell>
          <cell r="G9518">
            <v>0.66</v>
          </cell>
          <cell r="I9518">
            <v>12.914199999999999</v>
          </cell>
        </row>
        <row r="9519">
          <cell r="C9519">
            <v>2015</v>
          </cell>
          <cell r="D9519" t="str">
            <v>FERREIRO (SGSP)</v>
          </cell>
          <cell r="E9519" t="str">
            <v>H</v>
          </cell>
          <cell r="F9519">
            <v>24.43</v>
          </cell>
          <cell r="G9519">
            <v>0.36499999999999999</v>
          </cell>
          <cell r="I9519">
            <v>8.9202999999999992</v>
          </cell>
        </row>
        <row r="9520">
          <cell r="C9520">
            <v>2016</v>
          </cell>
          <cell r="D9520" t="str">
            <v>AJUDANTE DE FERREIRO - ARMADOR (SGSP)</v>
          </cell>
          <cell r="E9520" t="str">
            <v>H</v>
          </cell>
          <cell r="F9520">
            <v>19.559999999999999</v>
          </cell>
          <cell r="G9520">
            <v>0.36499999999999999</v>
          </cell>
          <cell r="I9520">
            <v>7.1418999999999997</v>
          </cell>
        </row>
        <row r="9521">
          <cell r="C9521">
            <v>2020</v>
          </cell>
          <cell r="D9521" t="str">
            <v>PEDREIRO (SGSP)</v>
          </cell>
          <cell r="E9521" t="str">
            <v>H</v>
          </cell>
          <cell r="F9521">
            <v>24.28</v>
          </cell>
          <cell r="G9521">
            <v>0.93700000000000006</v>
          </cell>
          <cell r="I9521">
            <v>22.754799999999999</v>
          </cell>
        </row>
        <row r="9522">
          <cell r="C9522">
            <v>2075</v>
          </cell>
          <cell r="D9522" t="str">
            <v>PINTOR (SGSP)</v>
          </cell>
          <cell r="E9522" t="str">
            <v>H</v>
          </cell>
          <cell r="F9522">
            <v>25.93</v>
          </cell>
          <cell r="G9522">
            <v>0.94</v>
          </cell>
          <cell r="I9522">
            <v>24.378499999999999</v>
          </cell>
        </row>
        <row r="9523">
          <cell r="C9523">
            <v>2076</v>
          </cell>
          <cell r="D9523" t="str">
            <v>AJUDANTE DE PINTOR (SGSP)</v>
          </cell>
          <cell r="E9523" t="str">
            <v>H</v>
          </cell>
          <cell r="F9523">
            <v>19.559999999999999</v>
          </cell>
          <cell r="G9523">
            <v>0.4</v>
          </cell>
          <cell r="I9523">
            <v>7.8268000000000004</v>
          </cell>
        </row>
        <row r="9524">
          <cell r="C9524">
            <v>2099</v>
          </cell>
          <cell r="D9524" t="str">
            <v>SERVENTE (SGSP)</v>
          </cell>
          <cell r="E9524" t="str">
            <v>H</v>
          </cell>
          <cell r="F9524">
            <v>19.59</v>
          </cell>
          <cell r="G9524">
            <v>2.88</v>
          </cell>
          <cell r="I9524">
            <v>56.427199999999999</v>
          </cell>
        </row>
        <row r="9525">
          <cell r="C9525">
            <v>10543</v>
          </cell>
          <cell r="D9525" t="str">
            <v>PEDRA BRITADA NÚMERO 2</v>
          </cell>
          <cell r="E9525" t="str">
            <v>M3</v>
          </cell>
          <cell r="F9525">
            <v>96.15</v>
          </cell>
          <cell r="G9525">
            <v>6.0000000000000001E-3</v>
          </cell>
          <cell r="I9525">
            <v>0.57689999999999997</v>
          </cell>
        </row>
        <row r="9526">
          <cell r="C9526">
            <v>10612</v>
          </cell>
          <cell r="D9526" t="str">
            <v>CONCRETO FCK=20MPA C/ BRITA 2</v>
          </cell>
          <cell r="E9526" t="str">
            <v>M3</v>
          </cell>
          <cell r="F9526">
            <v>363.18</v>
          </cell>
          <cell r="G9526">
            <v>0.09</v>
          </cell>
          <cell r="I9526">
            <v>32.686</v>
          </cell>
        </row>
        <row r="9527">
          <cell r="C9527">
            <v>10648</v>
          </cell>
          <cell r="D9527" t="str">
            <v>ARGAMASSA MISTA COM AREIA GROSSA 1:2:8</v>
          </cell>
          <cell r="E9527" t="str">
            <v>M3</v>
          </cell>
          <cell r="F9527">
            <v>582.22</v>
          </cell>
          <cell r="G9527">
            <v>4.0000000000000001E-3</v>
          </cell>
          <cell r="I9527">
            <v>2.3288000000000002</v>
          </cell>
        </row>
        <row r="9528">
          <cell r="C9528">
            <v>11066</v>
          </cell>
          <cell r="D9528" t="str">
            <v>PINUS - SARRAFO DE 1" X 4" - BRUTO</v>
          </cell>
          <cell r="E9528" t="str">
            <v>M</v>
          </cell>
          <cell r="F9528">
            <v>3.45</v>
          </cell>
          <cell r="G9528">
            <v>1.2</v>
          </cell>
          <cell r="I9528">
            <v>4.1399999999999997</v>
          </cell>
        </row>
        <row r="9529">
          <cell r="C9529">
            <v>11070</v>
          </cell>
          <cell r="D9529" t="str">
            <v>PINUS - TÁBUA DE 1" X 12" - BRUTA</v>
          </cell>
          <cell r="E9529" t="str">
            <v>M</v>
          </cell>
          <cell r="F9529">
            <v>12.51</v>
          </cell>
          <cell r="G9529">
            <v>1</v>
          </cell>
          <cell r="I9529">
            <v>12.51</v>
          </cell>
        </row>
        <row r="9530">
          <cell r="C9530">
            <v>11501</v>
          </cell>
          <cell r="D9530" t="str">
            <v>AÇO CA-25 - MÉDIA BITOLAS</v>
          </cell>
          <cell r="E9530" t="str">
            <v>KG</v>
          </cell>
          <cell r="F9530">
            <v>10.199999999999999</v>
          </cell>
          <cell r="G9530">
            <v>0.35</v>
          </cell>
          <cell r="I9530">
            <v>3.57</v>
          </cell>
        </row>
        <row r="9531">
          <cell r="C9531">
            <v>11510</v>
          </cell>
          <cell r="D9531" t="str">
            <v>AÇO CA-50A OU B - MÉDIA BITOLAS</v>
          </cell>
          <cell r="E9531" t="str">
            <v>KG</v>
          </cell>
          <cell r="F9531">
            <v>7.86</v>
          </cell>
          <cell r="G9531">
            <v>4.1974999999999998</v>
          </cell>
          <cell r="I9531">
            <v>33.010800000000003</v>
          </cell>
        </row>
        <row r="9532">
          <cell r="C9532">
            <v>17515</v>
          </cell>
          <cell r="D9532" t="str">
            <v>PREGO 18 X 27 COMUM - POLIDO</v>
          </cell>
          <cell r="E9532" t="str">
            <v>Kg</v>
          </cell>
          <cell r="F9532">
            <v>16.64</v>
          </cell>
          <cell r="G9532">
            <v>0.12</v>
          </cell>
          <cell r="I9532">
            <v>1.9967999999999999</v>
          </cell>
        </row>
        <row r="9533">
          <cell r="C9533">
            <v>17740</v>
          </cell>
          <cell r="D9533" t="str">
            <v>ARAME RECOZIDO N. 16 E N. 18</v>
          </cell>
          <cell r="E9533" t="str">
            <v>Kg</v>
          </cell>
          <cell r="F9533">
            <v>16.54</v>
          </cell>
          <cell r="G9533">
            <v>7.2999999999999995E-2</v>
          </cell>
          <cell r="I9533">
            <v>1.2074</v>
          </cell>
        </row>
        <row r="9534">
          <cell r="C9534">
            <v>30542</v>
          </cell>
          <cell r="D9534" t="str">
            <v>FERRO PERFILADO TRABALHADO</v>
          </cell>
          <cell r="E9534" t="str">
            <v>KG</v>
          </cell>
          <cell r="F9534">
            <v>15.86</v>
          </cell>
          <cell r="G9534">
            <v>40.677</v>
          </cell>
          <cell r="I9534">
            <v>645.22170000000006</v>
          </cell>
        </row>
        <row r="9535">
          <cell r="C9535">
            <v>37020</v>
          </cell>
          <cell r="D9535" t="str">
            <v>TINTA A ÓLEO BRILHANTE BRANCA</v>
          </cell>
          <cell r="E9535" t="str">
            <v>L</v>
          </cell>
          <cell r="F9535">
            <v>18.739999999999998</v>
          </cell>
          <cell r="G9535">
            <v>0.3</v>
          </cell>
          <cell r="I9535">
            <v>5.6219999999999999</v>
          </cell>
        </row>
        <row r="9536">
          <cell r="C9536">
            <v>37509</v>
          </cell>
          <cell r="D9536" t="str">
            <v>FUNDO CROMATO DE ZINCO</v>
          </cell>
          <cell r="E9536" t="str">
            <v>L</v>
          </cell>
          <cell r="F9536">
            <v>44.24</v>
          </cell>
          <cell r="G9536">
            <v>0.2</v>
          </cell>
          <cell r="I9536">
            <v>8.8480000000000008</v>
          </cell>
        </row>
        <row r="9537">
          <cell r="C9537">
            <v>37535</v>
          </cell>
          <cell r="D9537" t="str">
            <v>LIXA PARA FERRO - N. 150</v>
          </cell>
          <cell r="E9537" t="str">
            <v>Un</v>
          </cell>
          <cell r="F9537">
            <v>2.86</v>
          </cell>
          <cell r="G9537">
            <v>1</v>
          </cell>
          <cell r="I9537">
            <v>2.86</v>
          </cell>
        </row>
        <row r="9538">
          <cell r="C9538">
            <v>37565</v>
          </cell>
          <cell r="D9538" t="str">
            <v>ÓLEO DE LINHAÇA</v>
          </cell>
          <cell r="E9538" t="str">
            <v>L</v>
          </cell>
          <cell r="F9538">
            <v>24.9</v>
          </cell>
          <cell r="G9538">
            <v>4.0000000000000001E-3</v>
          </cell>
          <cell r="I9538">
            <v>9.9599999999999994E-2</v>
          </cell>
        </row>
        <row r="9539">
          <cell r="A9539">
            <v>170131</v>
          </cell>
          <cell r="B9539" t="str">
            <v>FP.01 - GRADIL DE FERRO PERFILADO, TIPO PARQUE SEM MURETA - GP-5/DEPAVE</v>
          </cell>
          <cell r="H9539" t="str">
            <v>M</v>
          </cell>
          <cell r="J9539">
            <v>1458.44</v>
          </cell>
        </row>
        <row r="9540">
          <cell r="C9540">
            <v>2013</v>
          </cell>
          <cell r="D9540" t="str">
            <v>CARPINTEIRO (SGSP)</v>
          </cell>
          <cell r="E9540" t="str">
            <v>H</v>
          </cell>
          <cell r="F9540">
            <v>24.1</v>
          </cell>
          <cell r="G9540">
            <v>1.08</v>
          </cell>
          <cell r="I9540">
            <v>26.032599999999999</v>
          </cell>
        </row>
        <row r="9541">
          <cell r="C9541">
            <v>2014</v>
          </cell>
          <cell r="D9541" t="str">
            <v>AJUDANTE DE CARPINTEIRO (SGSP)</v>
          </cell>
          <cell r="E9541" t="str">
            <v>H</v>
          </cell>
          <cell r="F9541">
            <v>19.559999999999999</v>
          </cell>
          <cell r="G9541">
            <v>1.08</v>
          </cell>
          <cell r="I9541">
            <v>21.132300000000001</v>
          </cell>
        </row>
        <row r="9542">
          <cell r="C9542">
            <v>2015</v>
          </cell>
          <cell r="D9542" t="str">
            <v>FERREIRO (SGSP)</v>
          </cell>
          <cell r="E9542" t="str">
            <v>H</v>
          </cell>
          <cell r="F9542">
            <v>24.43</v>
          </cell>
          <cell r="G9542">
            <v>0.05</v>
          </cell>
          <cell r="I9542">
            <v>1.2219</v>
          </cell>
        </row>
        <row r="9543">
          <cell r="C9543">
            <v>2016</v>
          </cell>
          <cell r="D9543" t="str">
            <v>AJUDANTE DE FERREIRO - ARMADOR (SGSP)</v>
          </cell>
          <cell r="E9543" t="str">
            <v>H</v>
          </cell>
          <cell r="F9543">
            <v>19.559999999999999</v>
          </cell>
          <cell r="G9543">
            <v>0.05</v>
          </cell>
          <cell r="I9543">
            <v>0.97829999999999995</v>
          </cell>
        </row>
        <row r="9544">
          <cell r="C9544">
            <v>2020</v>
          </cell>
          <cell r="D9544" t="str">
            <v>PEDREIRO (SGSP)</v>
          </cell>
          <cell r="E9544" t="str">
            <v>H</v>
          </cell>
          <cell r="F9544">
            <v>24.28</v>
          </cell>
          <cell r="G9544">
            <v>0.26</v>
          </cell>
          <cell r="I9544">
            <v>6.3140000000000001</v>
          </cell>
        </row>
        <row r="9545">
          <cell r="C9545">
            <v>2045</v>
          </cell>
          <cell r="D9545" t="str">
            <v>SERRALHEIRO (SGSP)</v>
          </cell>
          <cell r="E9545" t="str">
            <v>H</v>
          </cell>
          <cell r="F9545">
            <v>37.56</v>
          </cell>
          <cell r="G9545">
            <v>1</v>
          </cell>
          <cell r="I9545">
            <v>37.561399999999999</v>
          </cell>
        </row>
        <row r="9546">
          <cell r="C9546">
            <v>2046</v>
          </cell>
          <cell r="D9546" t="str">
            <v>AJUDANTE DE SERRALHEIRO (SGSP)</v>
          </cell>
          <cell r="E9546" t="str">
            <v>H</v>
          </cell>
          <cell r="F9546">
            <v>20.8</v>
          </cell>
          <cell r="G9546">
            <v>1</v>
          </cell>
          <cell r="I9546">
            <v>20.804400000000001</v>
          </cell>
        </row>
        <row r="9547">
          <cell r="C9547">
            <v>2075</v>
          </cell>
          <cell r="D9547" t="str">
            <v>PINTOR (SGSP)</v>
          </cell>
          <cell r="E9547" t="str">
            <v>H</v>
          </cell>
          <cell r="F9547">
            <v>25.93</v>
          </cell>
          <cell r="G9547">
            <v>2.2000000000000002</v>
          </cell>
          <cell r="I9547">
            <v>57.056199999999997</v>
          </cell>
        </row>
        <row r="9548">
          <cell r="C9548">
            <v>2076</v>
          </cell>
          <cell r="D9548" t="str">
            <v>AJUDANTE DE PINTOR (SGSP)</v>
          </cell>
          <cell r="E9548" t="str">
            <v>H</v>
          </cell>
          <cell r="F9548">
            <v>19.559999999999999</v>
          </cell>
          <cell r="G9548">
            <v>2.2000000000000002</v>
          </cell>
          <cell r="I9548">
            <v>43.047400000000003</v>
          </cell>
        </row>
        <row r="9549">
          <cell r="C9549">
            <v>2099</v>
          </cell>
          <cell r="D9549" t="str">
            <v>SERVENTE (SGSP)</v>
          </cell>
          <cell r="E9549" t="str">
            <v>H</v>
          </cell>
          <cell r="F9549">
            <v>19.59</v>
          </cell>
          <cell r="G9549">
            <v>2.3199999999999998</v>
          </cell>
          <cell r="I9549">
            <v>45.455199999999998</v>
          </cell>
        </row>
        <row r="9550">
          <cell r="C9550">
            <v>10550</v>
          </cell>
          <cell r="D9550" t="str">
            <v>PEDRISCO LIMPO</v>
          </cell>
          <cell r="E9550" t="str">
            <v>M3</v>
          </cell>
          <cell r="F9550">
            <v>96.24</v>
          </cell>
          <cell r="G9550">
            <v>6.0000000000000001E-3</v>
          </cell>
          <cell r="I9550">
            <v>0.57740000000000002</v>
          </cell>
        </row>
        <row r="9551">
          <cell r="C9551">
            <v>10612</v>
          </cell>
          <cell r="D9551" t="str">
            <v>CONCRETO FCK=20MPA C/ BRITA 2</v>
          </cell>
          <cell r="E9551" t="str">
            <v>M3</v>
          </cell>
          <cell r="F9551">
            <v>363.18</v>
          </cell>
          <cell r="G9551">
            <v>6.3E-2</v>
          </cell>
          <cell r="I9551">
            <v>22.880199999999999</v>
          </cell>
        </row>
        <row r="9552">
          <cell r="C9552">
            <v>10648</v>
          </cell>
          <cell r="D9552" t="str">
            <v>ARGAMASSA MISTA COM AREIA GROSSA 1:2:8</v>
          </cell>
          <cell r="E9552" t="str">
            <v>M3</v>
          </cell>
          <cell r="F9552">
            <v>582.22</v>
          </cell>
          <cell r="G9552">
            <v>1E-3</v>
          </cell>
          <cell r="I9552">
            <v>0.58220000000000005</v>
          </cell>
        </row>
        <row r="9553">
          <cell r="C9553">
            <v>11046</v>
          </cell>
          <cell r="D9553" t="str">
            <v>PINUS - PONTALETE DE 3" X 3" - BRUTO</v>
          </cell>
          <cell r="E9553" t="str">
            <v>M</v>
          </cell>
          <cell r="F9553">
            <v>6.81</v>
          </cell>
          <cell r="G9553">
            <v>0.5</v>
          </cell>
          <cell r="I9553">
            <v>3.4049999999999998</v>
          </cell>
        </row>
        <row r="9554">
          <cell r="C9554">
            <v>11066</v>
          </cell>
          <cell r="D9554" t="str">
            <v>PINUS - SARRAFO DE 1" X 4" - BRUTO</v>
          </cell>
          <cell r="E9554" t="str">
            <v>M</v>
          </cell>
          <cell r="F9554">
            <v>3.45</v>
          </cell>
          <cell r="G9554">
            <v>1.97</v>
          </cell>
          <cell r="I9554">
            <v>6.7965</v>
          </cell>
        </row>
        <row r="9555">
          <cell r="C9555">
            <v>11070</v>
          </cell>
          <cell r="D9555" t="str">
            <v>PINUS - TÁBUA DE 1" X 12" - BRUTA</v>
          </cell>
          <cell r="E9555" t="str">
            <v>M</v>
          </cell>
          <cell r="F9555">
            <v>12.51</v>
          </cell>
          <cell r="G9555">
            <v>1.6333299999999999</v>
          </cell>
          <cell r="I9555">
            <v>20.4329</v>
          </cell>
        </row>
        <row r="9556">
          <cell r="C9556">
            <v>11510</v>
          </cell>
          <cell r="D9556" t="str">
            <v>AÇO CA-50A OU B - MÉDIA BITOLAS</v>
          </cell>
          <cell r="E9556" t="str">
            <v>KG</v>
          </cell>
          <cell r="F9556">
            <v>7.86</v>
          </cell>
          <cell r="G9556">
            <v>0.51</v>
          </cell>
          <cell r="I9556">
            <v>4.0107999999999997</v>
          </cell>
        </row>
        <row r="9557">
          <cell r="C9557">
            <v>17515</v>
          </cell>
          <cell r="D9557" t="str">
            <v>PREGO 18 X 27 COMUM - POLIDO</v>
          </cell>
          <cell r="E9557" t="str">
            <v>Kg</v>
          </cell>
          <cell r="F9557">
            <v>16.64</v>
          </cell>
          <cell r="G9557">
            <v>0.2</v>
          </cell>
          <cell r="I9557">
            <v>3.3279999999999998</v>
          </cell>
        </row>
        <row r="9558">
          <cell r="C9558">
            <v>17740</v>
          </cell>
          <cell r="D9558" t="str">
            <v>ARAME RECOZIDO N. 16 E N. 18</v>
          </cell>
          <cell r="E9558" t="str">
            <v>Kg</v>
          </cell>
          <cell r="F9558">
            <v>16.54</v>
          </cell>
          <cell r="G9558">
            <v>0.01</v>
          </cell>
          <cell r="I9558">
            <v>0.16539999999999999</v>
          </cell>
        </row>
        <row r="9559">
          <cell r="C9559">
            <v>30542</v>
          </cell>
          <cell r="D9559" t="str">
            <v>FERRO PERFILADO TRABALHADO</v>
          </cell>
          <cell r="E9559" t="str">
            <v>KG</v>
          </cell>
          <cell r="F9559">
            <v>15.86</v>
          </cell>
          <cell r="G9559">
            <v>69.180000000000007</v>
          </cell>
          <cell r="I9559">
            <v>1097.3385000000001</v>
          </cell>
        </row>
        <row r="9560">
          <cell r="C9560">
            <v>37005</v>
          </cell>
          <cell r="D9560" t="str">
            <v>TINTA ESMALTE BRILHANTE BRANCA</v>
          </cell>
          <cell r="E9560" t="str">
            <v>L</v>
          </cell>
          <cell r="F9560">
            <v>31.9</v>
          </cell>
          <cell r="G9560">
            <v>0.61</v>
          </cell>
          <cell r="I9560">
            <v>19.459</v>
          </cell>
        </row>
        <row r="9561">
          <cell r="C9561">
            <v>37509</v>
          </cell>
          <cell r="D9561" t="str">
            <v>FUNDO CROMATO DE ZINCO</v>
          </cell>
          <cell r="E9561" t="str">
            <v>L</v>
          </cell>
          <cell r="F9561">
            <v>44.24</v>
          </cell>
          <cell r="G9561">
            <v>0.37</v>
          </cell>
          <cell r="I9561">
            <v>16.3688</v>
          </cell>
        </row>
        <row r="9562">
          <cell r="C9562">
            <v>37535</v>
          </cell>
          <cell r="D9562" t="str">
            <v>LIXA PARA FERRO - N. 150</v>
          </cell>
          <cell r="E9562" t="str">
            <v>Un</v>
          </cell>
          <cell r="F9562">
            <v>2.86</v>
          </cell>
          <cell r="G9562">
            <v>1.22</v>
          </cell>
          <cell r="I9562">
            <v>3.4891999999999999</v>
          </cell>
        </row>
        <row r="9563">
          <cell r="A9563">
            <v>170132</v>
          </cell>
          <cell r="B9563" t="str">
            <v>FP.02 - GRADIL DE FERRO PERFILADO, TIPO PARQUE COM MURETA - GPM-1/DEPAVE</v>
          </cell>
          <cell r="H9563" t="str">
            <v>M</v>
          </cell>
          <cell r="J9563">
            <v>1551.83</v>
          </cell>
        </row>
        <row r="9564">
          <cell r="C9564">
            <v>2013</v>
          </cell>
          <cell r="D9564" t="str">
            <v>CARPINTEIRO (SGSP)</v>
          </cell>
          <cell r="E9564" t="str">
            <v>H</v>
          </cell>
          <cell r="F9564">
            <v>24.1</v>
          </cell>
          <cell r="G9564">
            <v>0.85</v>
          </cell>
          <cell r="I9564">
            <v>20.488600000000002</v>
          </cell>
        </row>
        <row r="9565">
          <cell r="C9565">
            <v>2014</v>
          </cell>
          <cell r="D9565" t="str">
            <v>AJUDANTE DE CARPINTEIRO (SGSP)</v>
          </cell>
          <cell r="E9565" t="str">
            <v>H</v>
          </cell>
          <cell r="F9565">
            <v>19.559999999999999</v>
          </cell>
          <cell r="G9565">
            <v>0.85</v>
          </cell>
          <cell r="I9565">
            <v>16.631900000000002</v>
          </cell>
        </row>
        <row r="9566">
          <cell r="C9566">
            <v>2015</v>
          </cell>
          <cell r="D9566" t="str">
            <v>FERREIRO (SGSP)</v>
          </cell>
          <cell r="E9566" t="str">
            <v>H</v>
          </cell>
          <cell r="F9566">
            <v>24.43</v>
          </cell>
          <cell r="G9566">
            <v>0.57999999999999996</v>
          </cell>
          <cell r="I9566">
            <v>14.174799999999999</v>
          </cell>
        </row>
        <row r="9567">
          <cell r="C9567">
            <v>2016</v>
          </cell>
          <cell r="D9567" t="str">
            <v>AJUDANTE DE FERREIRO - ARMADOR (SGSP)</v>
          </cell>
          <cell r="E9567" t="str">
            <v>H</v>
          </cell>
          <cell r="F9567">
            <v>19.559999999999999</v>
          </cell>
          <cell r="G9567">
            <v>0.57999999999999996</v>
          </cell>
          <cell r="I9567">
            <v>11.348800000000001</v>
          </cell>
        </row>
        <row r="9568">
          <cell r="C9568">
            <v>2020</v>
          </cell>
          <cell r="D9568" t="str">
            <v>PEDREIRO (SGSP)</v>
          </cell>
          <cell r="E9568" t="str">
            <v>H</v>
          </cell>
          <cell r="F9568">
            <v>24.28</v>
          </cell>
          <cell r="G9568">
            <v>2.23</v>
          </cell>
          <cell r="I9568">
            <v>54.155000000000001</v>
          </cell>
        </row>
        <row r="9569">
          <cell r="C9569">
            <v>2045</v>
          </cell>
          <cell r="D9569" t="str">
            <v>SERRALHEIRO (SGSP)</v>
          </cell>
          <cell r="E9569" t="str">
            <v>H</v>
          </cell>
          <cell r="F9569">
            <v>37.56</v>
          </cell>
          <cell r="G9569">
            <v>1</v>
          </cell>
          <cell r="I9569">
            <v>37.561399999999999</v>
          </cell>
        </row>
        <row r="9570">
          <cell r="C9570">
            <v>2046</v>
          </cell>
          <cell r="D9570" t="str">
            <v>AJUDANTE DE SERRALHEIRO (SGSP)</v>
          </cell>
          <cell r="E9570" t="str">
            <v>H</v>
          </cell>
          <cell r="F9570">
            <v>20.8</v>
          </cell>
          <cell r="G9570">
            <v>1</v>
          </cell>
          <cell r="I9570">
            <v>20.804400000000001</v>
          </cell>
        </row>
        <row r="9571">
          <cell r="C9571">
            <v>2075</v>
          </cell>
          <cell r="D9571" t="str">
            <v>PINTOR (SGSP)</v>
          </cell>
          <cell r="E9571" t="str">
            <v>H</v>
          </cell>
          <cell r="F9571">
            <v>25.93</v>
          </cell>
          <cell r="G9571">
            <v>2.29</v>
          </cell>
          <cell r="I9571">
            <v>59.3904</v>
          </cell>
        </row>
        <row r="9572">
          <cell r="C9572">
            <v>2076</v>
          </cell>
          <cell r="D9572" t="str">
            <v>AJUDANTE DE PINTOR (SGSP)</v>
          </cell>
          <cell r="E9572" t="str">
            <v>H</v>
          </cell>
          <cell r="F9572">
            <v>19.559999999999999</v>
          </cell>
          <cell r="G9572">
            <v>1.99</v>
          </cell>
          <cell r="I9572">
            <v>38.938299999999998</v>
          </cell>
        </row>
        <row r="9573">
          <cell r="C9573">
            <v>2099</v>
          </cell>
          <cell r="D9573" t="str">
            <v>SERVENTE (SGSP)</v>
          </cell>
          <cell r="E9573" t="str">
            <v>H</v>
          </cell>
          <cell r="F9573">
            <v>19.59</v>
          </cell>
          <cell r="G9573">
            <v>5.34</v>
          </cell>
          <cell r="I9573">
            <v>104.6255</v>
          </cell>
        </row>
        <row r="9574">
          <cell r="C9574">
            <v>10550</v>
          </cell>
          <cell r="D9574" t="str">
            <v>PEDRISCO LIMPO</v>
          </cell>
          <cell r="E9574" t="str">
            <v>M3</v>
          </cell>
          <cell r="F9574">
            <v>96.24</v>
          </cell>
          <cell r="G9574">
            <v>2E-3</v>
          </cell>
          <cell r="I9574">
            <v>0.19239999999999999</v>
          </cell>
        </row>
        <row r="9575">
          <cell r="C9575">
            <v>10612</v>
          </cell>
          <cell r="D9575" t="str">
            <v>CONCRETO FCK=20MPA C/ BRITA 2</v>
          </cell>
          <cell r="E9575" t="str">
            <v>M3</v>
          </cell>
          <cell r="F9575">
            <v>363.18</v>
          </cell>
          <cell r="G9575">
            <v>0.11</v>
          </cell>
          <cell r="I9575">
            <v>39.949599999999997</v>
          </cell>
        </row>
        <row r="9576">
          <cell r="C9576">
            <v>10636</v>
          </cell>
          <cell r="D9576" t="str">
            <v>ARGAMASSA DE CIMENTO COM AREIA GROSSA 1:6</v>
          </cell>
          <cell r="E9576" t="str">
            <v>M3</v>
          </cell>
          <cell r="F9576">
            <v>493.84</v>
          </cell>
          <cell r="G9576">
            <v>1.2E-2</v>
          </cell>
          <cell r="I9576">
            <v>5.9260000000000002</v>
          </cell>
        </row>
        <row r="9577">
          <cell r="C9577">
            <v>10648</v>
          </cell>
          <cell r="D9577" t="str">
            <v>ARGAMASSA MISTA COM AREIA GROSSA 1:2:8</v>
          </cell>
          <cell r="E9577" t="str">
            <v>M3</v>
          </cell>
          <cell r="F9577">
            <v>582.22</v>
          </cell>
          <cell r="G9577">
            <v>5.5E-2</v>
          </cell>
          <cell r="I9577">
            <v>32.022100000000002</v>
          </cell>
        </row>
        <row r="9578">
          <cell r="C9578">
            <v>11046</v>
          </cell>
          <cell r="D9578" t="str">
            <v>PINUS - PONTALETE DE 3" X 3" - BRUTO</v>
          </cell>
          <cell r="E9578" t="str">
            <v>M</v>
          </cell>
          <cell r="F9578">
            <v>6.81</v>
          </cell>
          <cell r="G9578">
            <v>0.5</v>
          </cell>
          <cell r="I9578">
            <v>3.4049999999999998</v>
          </cell>
        </row>
        <row r="9579">
          <cell r="C9579">
            <v>11066</v>
          </cell>
          <cell r="D9579" t="str">
            <v>PINUS - SARRAFO DE 1" X 4" - BRUTO</v>
          </cell>
          <cell r="E9579" t="str">
            <v>M</v>
          </cell>
          <cell r="F9579">
            <v>3.45</v>
          </cell>
          <cell r="G9579">
            <v>1.54</v>
          </cell>
          <cell r="I9579">
            <v>5.3129999999999997</v>
          </cell>
        </row>
        <row r="9580">
          <cell r="C9580">
            <v>11070</v>
          </cell>
          <cell r="D9580" t="str">
            <v>PINUS - TÁBUA DE 1" X 12" - BRUTA</v>
          </cell>
          <cell r="E9580" t="str">
            <v>M</v>
          </cell>
          <cell r="F9580">
            <v>12.51</v>
          </cell>
          <cell r="G9580">
            <v>1.26667</v>
          </cell>
          <cell r="I9580">
            <v>15.846</v>
          </cell>
        </row>
        <row r="9581">
          <cell r="C9581">
            <v>11510</v>
          </cell>
          <cell r="D9581" t="str">
            <v>AÇO CA-50A OU B - MÉDIA BITOLAS</v>
          </cell>
          <cell r="E9581" t="str">
            <v>KG</v>
          </cell>
          <cell r="F9581">
            <v>7.86</v>
          </cell>
          <cell r="G9581">
            <v>5.91</v>
          </cell>
          <cell r="I9581">
            <v>46.4786</v>
          </cell>
        </row>
        <row r="9582">
          <cell r="C9582">
            <v>11520</v>
          </cell>
          <cell r="D9582" t="str">
            <v>AÇO CA-60B - MÉDIA BITOLAS</v>
          </cell>
          <cell r="E9582" t="str">
            <v>KG</v>
          </cell>
          <cell r="F9582">
            <v>8.6199999999999992</v>
          </cell>
          <cell r="G9582">
            <v>0.17</v>
          </cell>
          <cell r="I9582">
            <v>1.4649000000000001</v>
          </cell>
        </row>
        <row r="9583">
          <cell r="C9583">
            <v>12580</v>
          </cell>
          <cell r="D9583" t="str">
            <v>TIJOLO MAÇICO DE BARRO COMUM</v>
          </cell>
          <cell r="E9583" t="str">
            <v>Un</v>
          </cell>
          <cell r="F9583">
            <v>0.5</v>
          </cell>
          <cell r="G9583">
            <v>53</v>
          </cell>
          <cell r="I9583">
            <v>26.5</v>
          </cell>
        </row>
        <row r="9584">
          <cell r="C9584">
            <v>17515</v>
          </cell>
          <cell r="D9584" t="str">
            <v>PREGO 18 X 27 COMUM - POLIDO</v>
          </cell>
          <cell r="E9584" t="str">
            <v>Kg</v>
          </cell>
          <cell r="F9584">
            <v>16.64</v>
          </cell>
          <cell r="G9584">
            <v>0.15</v>
          </cell>
          <cell r="I9584">
            <v>2.496</v>
          </cell>
        </row>
        <row r="9585">
          <cell r="C9585">
            <v>17740</v>
          </cell>
          <cell r="D9585" t="str">
            <v>ARAME RECOZIDO N. 16 E N. 18</v>
          </cell>
          <cell r="E9585" t="str">
            <v>Kg</v>
          </cell>
          <cell r="F9585">
            <v>16.54</v>
          </cell>
          <cell r="G9585">
            <v>0.11</v>
          </cell>
          <cell r="I9585">
            <v>1.8193999999999999</v>
          </cell>
        </row>
        <row r="9586">
          <cell r="C9586">
            <v>30542</v>
          </cell>
          <cell r="D9586" t="str">
            <v>FERRO PERFILADO TRABALHADO</v>
          </cell>
          <cell r="E9586" t="str">
            <v>KG</v>
          </cell>
          <cell r="F9586">
            <v>15.86</v>
          </cell>
          <cell r="G9586">
            <v>60.03</v>
          </cell>
          <cell r="I9586">
            <v>952.20050000000003</v>
          </cell>
        </row>
        <row r="9587">
          <cell r="C9587">
            <v>37005</v>
          </cell>
          <cell r="D9587" t="str">
            <v>TINTA ESMALTE BRILHANTE BRANCA</v>
          </cell>
          <cell r="E9587" t="str">
            <v>L</v>
          </cell>
          <cell r="F9587">
            <v>31.9</v>
          </cell>
          <cell r="G9587">
            <v>0.48</v>
          </cell>
          <cell r="I9587">
            <v>15.311999999999999</v>
          </cell>
        </row>
        <row r="9588">
          <cell r="C9588">
            <v>37025</v>
          </cell>
          <cell r="D9588" t="str">
            <v>TINTA LÁTEX - PVA (1a. LINHA / PREMIUM) BRANCA</v>
          </cell>
          <cell r="E9588" t="str">
            <v>L</v>
          </cell>
          <cell r="F9588">
            <v>20.6</v>
          </cell>
          <cell r="G9588">
            <v>0.3</v>
          </cell>
          <cell r="I9588">
            <v>6.18</v>
          </cell>
        </row>
        <row r="9589">
          <cell r="C9589">
            <v>37509</v>
          </cell>
          <cell r="D9589" t="str">
            <v>FUNDO CROMATO DE ZINCO</v>
          </cell>
          <cell r="E9589" t="str">
            <v>L</v>
          </cell>
          <cell r="F9589">
            <v>44.24</v>
          </cell>
          <cell r="G9589">
            <v>0.28999999999999998</v>
          </cell>
          <cell r="I9589">
            <v>12.829599999999999</v>
          </cell>
        </row>
        <row r="9590">
          <cell r="C9590">
            <v>37525</v>
          </cell>
          <cell r="D9590" t="str">
            <v>SELADOR ACRÍLICO</v>
          </cell>
          <cell r="E9590" t="str">
            <v>L</v>
          </cell>
          <cell r="F9590">
            <v>11.57</v>
          </cell>
          <cell r="G9590">
            <v>0.24</v>
          </cell>
          <cell r="I9590">
            <v>2.7768000000000002</v>
          </cell>
        </row>
        <row r="9591">
          <cell r="C9591">
            <v>37535</v>
          </cell>
          <cell r="D9591" t="str">
            <v>LIXA PARA FERRO - N. 150</v>
          </cell>
          <cell r="E9591" t="str">
            <v>Un</v>
          </cell>
          <cell r="F9591">
            <v>2.86</v>
          </cell>
          <cell r="G9591">
            <v>0.97</v>
          </cell>
          <cell r="I9591">
            <v>2.7742</v>
          </cell>
        </row>
        <row r="9592">
          <cell r="C9592">
            <v>37540</v>
          </cell>
          <cell r="D9592" t="str">
            <v>LIXA PARA MADEIRA - N.100</v>
          </cell>
          <cell r="E9592" t="str">
            <v>Un</v>
          </cell>
          <cell r="F9592">
            <v>0.61</v>
          </cell>
          <cell r="G9592">
            <v>0.36</v>
          </cell>
          <cell r="I9592">
            <v>0.21959999999999999</v>
          </cell>
        </row>
        <row r="9593">
          <cell r="A9593">
            <v>170133</v>
          </cell>
          <cell r="B9593" t="str">
            <v>FP.06 - GRADIL/PEITORIL DE FERRO PERFILADO H=1,00M</v>
          </cell>
          <cell r="H9593" t="str">
            <v>M</v>
          </cell>
          <cell r="J9593">
            <v>366.37</v>
          </cell>
        </row>
        <row r="9594">
          <cell r="C9594">
            <v>2020</v>
          </cell>
          <cell r="D9594" t="str">
            <v>PEDREIRO (SGSP)</v>
          </cell>
          <cell r="E9594" t="str">
            <v>H</v>
          </cell>
          <cell r="F9594">
            <v>24.28</v>
          </cell>
          <cell r="G9594">
            <v>0.33</v>
          </cell>
          <cell r="I9594">
            <v>8.0138999999999996</v>
          </cell>
        </row>
        <row r="9595">
          <cell r="C9595">
            <v>2075</v>
          </cell>
          <cell r="D9595" t="str">
            <v>PINTOR (SGSP)</v>
          </cell>
          <cell r="E9595" t="str">
            <v>H</v>
          </cell>
          <cell r="F9595">
            <v>25.93</v>
          </cell>
          <cell r="G9595">
            <v>0.81</v>
          </cell>
          <cell r="I9595">
            <v>21.007000000000001</v>
          </cell>
        </row>
        <row r="9596">
          <cell r="C9596">
            <v>2076</v>
          </cell>
          <cell r="D9596" t="str">
            <v>AJUDANTE DE PINTOR (SGSP)</v>
          </cell>
          <cell r="E9596" t="str">
            <v>H</v>
          </cell>
          <cell r="F9596">
            <v>19.559999999999999</v>
          </cell>
          <cell r="G9596">
            <v>0.81</v>
          </cell>
          <cell r="I9596">
            <v>15.8492</v>
          </cell>
        </row>
        <row r="9597">
          <cell r="C9597">
            <v>2099</v>
          </cell>
          <cell r="D9597" t="str">
            <v>SERVENTE (SGSP)</v>
          </cell>
          <cell r="E9597" t="str">
            <v>H</v>
          </cell>
          <cell r="F9597">
            <v>19.59</v>
          </cell>
          <cell r="G9597">
            <v>0.52</v>
          </cell>
          <cell r="I9597">
            <v>10.1882</v>
          </cell>
        </row>
        <row r="9598">
          <cell r="C9598">
            <v>10543</v>
          </cell>
          <cell r="D9598" t="str">
            <v>PEDRA BRITADA NÚMERO 2</v>
          </cell>
          <cell r="E9598" t="str">
            <v>M3</v>
          </cell>
          <cell r="F9598">
            <v>96.15</v>
          </cell>
          <cell r="G9598">
            <v>6.0000000000000001E-3</v>
          </cell>
          <cell r="I9598">
            <v>0.57689999999999997</v>
          </cell>
        </row>
        <row r="9599">
          <cell r="C9599">
            <v>10612</v>
          </cell>
          <cell r="D9599" t="str">
            <v>CONCRETO FCK=20MPA C/ BRITA 2</v>
          </cell>
          <cell r="E9599" t="str">
            <v>M3</v>
          </cell>
          <cell r="F9599">
            <v>363.18</v>
          </cell>
          <cell r="G9599">
            <v>1.0999999999999999E-2</v>
          </cell>
          <cell r="I9599">
            <v>3.9948999999999999</v>
          </cell>
        </row>
        <row r="9600">
          <cell r="C9600">
            <v>30542</v>
          </cell>
          <cell r="D9600" t="str">
            <v>FERRO PERFILADO TRABALHADO</v>
          </cell>
          <cell r="E9600" t="str">
            <v>KG</v>
          </cell>
          <cell r="F9600">
            <v>15.86</v>
          </cell>
          <cell r="G9600">
            <v>8.2899999999999991</v>
          </cell>
          <cell r="I9600">
            <v>131.4966</v>
          </cell>
        </row>
        <row r="9601">
          <cell r="C9601">
            <v>30592</v>
          </cell>
          <cell r="D9601" t="str">
            <v>TELA ONDULADA DE ARAME GALVANIZADA MALHA 1 - FIO 10</v>
          </cell>
          <cell r="E9601" t="str">
            <v>M2</v>
          </cell>
          <cell r="F9601">
            <v>123.26</v>
          </cell>
          <cell r="G9601">
            <v>0.8</v>
          </cell>
          <cell r="I9601">
            <v>98.608000000000004</v>
          </cell>
        </row>
        <row r="9602">
          <cell r="C9602">
            <v>37005</v>
          </cell>
          <cell r="D9602" t="str">
            <v>TINTA ESMALTE BRILHANTE BRANCA</v>
          </cell>
          <cell r="E9602" t="str">
            <v>L</v>
          </cell>
          <cell r="F9602">
            <v>31.9</v>
          </cell>
          <cell r="G9602">
            <v>0.22</v>
          </cell>
          <cell r="I9602">
            <v>7.0179999999999998</v>
          </cell>
        </row>
        <row r="9603">
          <cell r="C9603">
            <v>37509</v>
          </cell>
          <cell r="D9603" t="str">
            <v>FUNDO CROMATO DE ZINCO</v>
          </cell>
          <cell r="E9603" t="str">
            <v>L</v>
          </cell>
          <cell r="F9603">
            <v>44.24</v>
          </cell>
          <cell r="G9603">
            <v>0.13</v>
          </cell>
          <cell r="I9603">
            <v>5.7511999999999999</v>
          </cell>
        </row>
        <row r="9604">
          <cell r="C9604">
            <v>37535</v>
          </cell>
          <cell r="D9604" t="str">
            <v>LIXA PARA FERRO - N. 150</v>
          </cell>
          <cell r="E9604" t="str">
            <v>Un</v>
          </cell>
          <cell r="F9604">
            <v>2.86</v>
          </cell>
          <cell r="G9604">
            <v>0.45</v>
          </cell>
          <cell r="I9604">
            <v>1.2869999999999999</v>
          </cell>
        </row>
        <row r="9605">
          <cell r="C9605">
            <v>70825</v>
          </cell>
          <cell r="D9605" t="str">
            <v>TUBO DE AÇO GALVANIZADO PARA CONDUÇÃO COM COSTURA NBR 5580L (BS 1387L) - 1.1/2"</v>
          </cell>
          <cell r="E9605" t="str">
            <v>M</v>
          </cell>
          <cell r="F9605">
            <v>50.06</v>
          </cell>
          <cell r="G9605">
            <v>1.25</v>
          </cell>
          <cell r="I9605">
            <v>62.575000000000003</v>
          </cell>
        </row>
        <row r="9606">
          <cell r="A9606">
            <v>170134</v>
          </cell>
          <cell r="B9606" t="str">
            <v>PP.38 - PORTÃO DE FERRO PERFILADO, TIPO PARQUE (GP.5/GPM1) 2,00M, 1 FOLHA</v>
          </cell>
          <cell r="H9606" t="str">
            <v>UN</v>
          </cell>
          <cell r="J9606">
            <v>4296.33</v>
          </cell>
        </row>
        <row r="9607">
          <cell r="C9607">
            <v>2015</v>
          </cell>
          <cell r="D9607" t="str">
            <v>FERREIRO (SGSP)</v>
          </cell>
          <cell r="E9607" t="str">
            <v>H</v>
          </cell>
          <cell r="F9607">
            <v>24.43</v>
          </cell>
          <cell r="G9607">
            <v>0.28000000000000003</v>
          </cell>
          <cell r="I9607">
            <v>6.843</v>
          </cell>
        </row>
        <row r="9608">
          <cell r="C9608">
            <v>2016</v>
          </cell>
          <cell r="D9608" t="str">
            <v>AJUDANTE DE FERREIRO - ARMADOR (SGSP)</v>
          </cell>
          <cell r="E9608" t="str">
            <v>H</v>
          </cell>
          <cell r="F9608">
            <v>19.559999999999999</v>
          </cell>
          <cell r="G9608">
            <v>0.28000000000000003</v>
          </cell>
          <cell r="I9608">
            <v>5.4786999999999999</v>
          </cell>
        </row>
        <row r="9609">
          <cell r="C9609">
            <v>2020</v>
          </cell>
          <cell r="D9609" t="str">
            <v>PEDREIRO (SGSP)</v>
          </cell>
          <cell r="E9609" t="str">
            <v>H</v>
          </cell>
          <cell r="F9609">
            <v>24.28</v>
          </cell>
          <cell r="G9609">
            <v>1.69</v>
          </cell>
          <cell r="I9609">
            <v>41.041200000000003</v>
          </cell>
        </row>
        <row r="9610">
          <cell r="C9610">
            <v>2075</v>
          </cell>
          <cell r="D9610" t="str">
            <v>PINTOR (SGSP)</v>
          </cell>
          <cell r="E9610" t="str">
            <v>H</v>
          </cell>
          <cell r="F9610">
            <v>25.93</v>
          </cell>
          <cell r="G9610">
            <v>4.6500000000000004</v>
          </cell>
          <cell r="I9610">
            <v>120.5962</v>
          </cell>
        </row>
        <row r="9611">
          <cell r="C9611">
            <v>2076</v>
          </cell>
          <cell r="D9611" t="str">
            <v>AJUDANTE DE PINTOR (SGSP)</v>
          </cell>
          <cell r="E9611" t="str">
            <v>H</v>
          </cell>
          <cell r="F9611">
            <v>19.559999999999999</v>
          </cell>
          <cell r="G9611">
            <v>4.6500000000000004</v>
          </cell>
          <cell r="I9611">
            <v>90.986599999999996</v>
          </cell>
        </row>
        <row r="9612">
          <cell r="C9612">
            <v>2099</v>
          </cell>
          <cell r="D9612" t="str">
            <v>SERVENTE (SGSP)</v>
          </cell>
          <cell r="E9612" t="str">
            <v>H</v>
          </cell>
          <cell r="F9612">
            <v>19.59</v>
          </cell>
          <cell r="G9612">
            <v>5.76</v>
          </cell>
          <cell r="I9612">
            <v>112.8545</v>
          </cell>
        </row>
        <row r="9613">
          <cell r="C9613">
            <v>10550</v>
          </cell>
          <cell r="D9613" t="str">
            <v>PEDRISCO LIMPO</v>
          </cell>
          <cell r="E9613" t="str">
            <v>M3</v>
          </cell>
          <cell r="F9613">
            <v>96.24</v>
          </cell>
          <cell r="G9613">
            <v>0.01</v>
          </cell>
          <cell r="I9613">
            <v>0.96240000000000003</v>
          </cell>
        </row>
        <row r="9614">
          <cell r="C9614">
            <v>10612</v>
          </cell>
          <cell r="D9614" t="str">
            <v>CONCRETO FCK=20MPA C/ BRITA 2</v>
          </cell>
          <cell r="E9614" t="str">
            <v>M3</v>
          </cell>
          <cell r="F9614">
            <v>363.18</v>
          </cell>
          <cell r="G9614">
            <v>0.18</v>
          </cell>
          <cell r="I9614">
            <v>65.372</v>
          </cell>
        </row>
        <row r="9615">
          <cell r="C9615">
            <v>10648</v>
          </cell>
          <cell r="D9615" t="str">
            <v>ARGAMASSA MISTA COM AREIA GROSSA 1:2:8</v>
          </cell>
          <cell r="E9615" t="str">
            <v>M3</v>
          </cell>
          <cell r="F9615">
            <v>582.22</v>
          </cell>
          <cell r="G9615">
            <v>2E-3</v>
          </cell>
          <cell r="I9615">
            <v>1.1644000000000001</v>
          </cell>
        </row>
        <row r="9616">
          <cell r="C9616">
            <v>11510</v>
          </cell>
          <cell r="D9616" t="str">
            <v>AÇO CA-50A OU B - MÉDIA BITOLAS</v>
          </cell>
          <cell r="E9616" t="str">
            <v>KG</v>
          </cell>
          <cell r="F9616">
            <v>7.86</v>
          </cell>
          <cell r="G9616">
            <v>2.6</v>
          </cell>
          <cell r="I9616">
            <v>20.447399999999998</v>
          </cell>
        </row>
        <row r="9617">
          <cell r="C9617">
            <v>11520</v>
          </cell>
          <cell r="D9617" t="str">
            <v>AÇO CA-60B - MÉDIA BITOLAS</v>
          </cell>
          <cell r="E9617" t="str">
            <v>KG</v>
          </cell>
          <cell r="F9617">
            <v>8.6199999999999992</v>
          </cell>
          <cell r="G9617">
            <v>0.32</v>
          </cell>
          <cell r="I9617">
            <v>2.7576000000000001</v>
          </cell>
        </row>
        <row r="9618">
          <cell r="C9618">
            <v>17740</v>
          </cell>
          <cell r="D9618" t="str">
            <v>ARAME RECOZIDO N. 16 E N. 18</v>
          </cell>
          <cell r="E9618" t="str">
            <v>Kg</v>
          </cell>
          <cell r="F9618">
            <v>16.54</v>
          </cell>
          <cell r="G9618">
            <v>0.05</v>
          </cell>
          <cell r="I9618">
            <v>0.82699999999999996</v>
          </cell>
        </row>
        <row r="9619">
          <cell r="C9619">
            <v>30542</v>
          </cell>
          <cell r="D9619" t="str">
            <v>FERRO PERFILADO TRABALHADO</v>
          </cell>
          <cell r="E9619" t="str">
            <v>KG</v>
          </cell>
          <cell r="F9619">
            <v>15.86</v>
          </cell>
          <cell r="G9619">
            <v>236.06</v>
          </cell>
          <cell r="I9619">
            <v>3744.4020999999998</v>
          </cell>
        </row>
        <row r="9620">
          <cell r="C9620">
            <v>37005</v>
          </cell>
          <cell r="D9620" t="str">
            <v>TINTA ESMALTE BRILHANTE BRANCA</v>
          </cell>
          <cell r="E9620" t="str">
            <v>L</v>
          </cell>
          <cell r="F9620">
            <v>31.9</v>
          </cell>
          <cell r="G9620">
            <v>1.29</v>
          </cell>
          <cell r="I9620">
            <v>41.151000000000003</v>
          </cell>
        </row>
        <row r="9621">
          <cell r="C9621">
            <v>37509</v>
          </cell>
          <cell r="D9621" t="str">
            <v>FUNDO CROMATO DE ZINCO</v>
          </cell>
          <cell r="E9621" t="str">
            <v>L</v>
          </cell>
          <cell r="F9621">
            <v>44.24</v>
          </cell>
          <cell r="G9621">
            <v>0.77</v>
          </cell>
          <cell r="I9621">
            <v>34.064799999999998</v>
          </cell>
        </row>
        <row r="9622">
          <cell r="C9622">
            <v>37535</v>
          </cell>
          <cell r="D9622" t="str">
            <v>LIXA PARA FERRO - N. 150</v>
          </cell>
          <cell r="E9622" t="str">
            <v>Un</v>
          </cell>
          <cell r="F9622">
            <v>2.86</v>
          </cell>
          <cell r="G9622">
            <v>2.58</v>
          </cell>
          <cell r="I9622">
            <v>7.3788</v>
          </cell>
        </row>
        <row r="9623">
          <cell r="A9623">
            <v>170135</v>
          </cell>
          <cell r="B9623" t="str">
            <v>PP.37 - PORTÃO DE FERRO PERFILADO, TIPO PARQUE (GP.5/GPM.1) 1,50M, 1 FOLHA</v>
          </cell>
          <cell r="H9623" t="str">
            <v>UN</v>
          </cell>
          <cell r="J9623">
            <v>3703.82</v>
          </cell>
        </row>
        <row r="9624">
          <cell r="C9624">
            <v>2015</v>
          </cell>
          <cell r="D9624" t="str">
            <v>FERREIRO (SGSP)</v>
          </cell>
          <cell r="E9624" t="str">
            <v>H</v>
          </cell>
          <cell r="F9624">
            <v>24.43</v>
          </cell>
          <cell r="G9624">
            <v>0.28000000000000003</v>
          </cell>
          <cell r="I9624">
            <v>6.843</v>
          </cell>
        </row>
        <row r="9625">
          <cell r="C9625">
            <v>2016</v>
          </cell>
          <cell r="D9625" t="str">
            <v>AJUDANTE DE FERREIRO - ARMADOR (SGSP)</v>
          </cell>
          <cell r="E9625" t="str">
            <v>H</v>
          </cell>
          <cell r="F9625">
            <v>19.559999999999999</v>
          </cell>
          <cell r="G9625">
            <v>0.28000000000000003</v>
          </cell>
          <cell r="I9625">
            <v>5.4786999999999999</v>
          </cell>
        </row>
        <row r="9626">
          <cell r="C9626">
            <v>2020</v>
          </cell>
          <cell r="D9626" t="str">
            <v>PEDREIRO (SGSP)</v>
          </cell>
          <cell r="E9626" t="str">
            <v>H</v>
          </cell>
          <cell r="F9626">
            <v>24.28</v>
          </cell>
          <cell r="G9626">
            <v>1.49</v>
          </cell>
          <cell r="I9626">
            <v>36.184199999999997</v>
          </cell>
        </row>
        <row r="9627">
          <cell r="C9627">
            <v>2075</v>
          </cell>
          <cell r="D9627" t="str">
            <v>PINTOR (SGSP)</v>
          </cell>
          <cell r="E9627" t="str">
            <v>H</v>
          </cell>
          <cell r="F9627">
            <v>25.93</v>
          </cell>
          <cell r="G9627">
            <v>3.55</v>
          </cell>
          <cell r="I9627">
            <v>92.068100000000001</v>
          </cell>
        </row>
        <row r="9628">
          <cell r="C9628">
            <v>2076</v>
          </cell>
          <cell r="D9628" t="str">
            <v>AJUDANTE DE PINTOR (SGSP)</v>
          </cell>
          <cell r="E9628" t="str">
            <v>H</v>
          </cell>
          <cell r="F9628">
            <v>19.559999999999999</v>
          </cell>
          <cell r="G9628">
            <v>3.55</v>
          </cell>
          <cell r="I9628">
            <v>69.462900000000005</v>
          </cell>
        </row>
        <row r="9629">
          <cell r="C9629">
            <v>2099</v>
          </cell>
          <cell r="D9629" t="str">
            <v>SERVENTE (SGSP)</v>
          </cell>
          <cell r="E9629" t="str">
            <v>H</v>
          </cell>
          <cell r="F9629">
            <v>19.59</v>
          </cell>
          <cell r="G9629">
            <v>5.56</v>
          </cell>
          <cell r="I9629">
            <v>108.9359</v>
          </cell>
        </row>
        <row r="9630">
          <cell r="C9630">
            <v>10550</v>
          </cell>
          <cell r="D9630" t="str">
            <v>PEDRISCO LIMPO</v>
          </cell>
          <cell r="E9630" t="str">
            <v>M3</v>
          </cell>
          <cell r="F9630">
            <v>96.24</v>
          </cell>
          <cell r="G9630">
            <v>0.01</v>
          </cell>
          <cell r="I9630">
            <v>0.96240000000000003</v>
          </cell>
        </row>
        <row r="9631">
          <cell r="C9631">
            <v>10612</v>
          </cell>
          <cell r="D9631" t="str">
            <v>CONCRETO FCK=20MPA C/ BRITA 2</v>
          </cell>
          <cell r="E9631" t="str">
            <v>M3</v>
          </cell>
          <cell r="F9631">
            <v>363.18</v>
          </cell>
          <cell r="G9631">
            <v>0.18</v>
          </cell>
          <cell r="I9631">
            <v>65.372</v>
          </cell>
        </row>
        <row r="9632">
          <cell r="C9632">
            <v>10648</v>
          </cell>
          <cell r="D9632" t="str">
            <v>ARGAMASSA MISTA COM AREIA GROSSA 1:2:8</v>
          </cell>
          <cell r="E9632" t="str">
            <v>M3</v>
          </cell>
          <cell r="F9632">
            <v>582.22</v>
          </cell>
          <cell r="G9632">
            <v>2E-3</v>
          </cell>
          <cell r="I9632">
            <v>1.1644000000000001</v>
          </cell>
        </row>
        <row r="9633">
          <cell r="C9633">
            <v>11510</v>
          </cell>
          <cell r="D9633" t="str">
            <v>AÇO CA-50A OU B - MÉDIA BITOLAS</v>
          </cell>
          <cell r="E9633" t="str">
            <v>KG</v>
          </cell>
          <cell r="F9633">
            <v>7.86</v>
          </cell>
          <cell r="G9633">
            <v>2.6</v>
          </cell>
          <cell r="I9633">
            <v>20.447399999999998</v>
          </cell>
        </row>
        <row r="9634">
          <cell r="C9634">
            <v>11520</v>
          </cell>
          <cell r="D9634" t="str">
            <v>AÇO CA-60B - MÉDIA BITOLAS</v>
          </cell>
          <cell r="E9634" t="str">
            <v>KG</v>
          </cell>
          <cell r="F9634">
            <v>8.6199999999999992</v>
          </cell>
          <cell r="G9634">
            <v>0.32</v>
          </cell>
          <cell r="I9634">
            <v>2.7576000000000001</v>
          </cell>
        </row>
        <row r="9635">
          <cell r="C9635">
            <v>17740</v>
          </cell>
          <cell r="D9635" t="str">
            <v>ARAME RECOZIDO N. 16 E N. 18</v>
          </cell>
          <cell r="E9635" t="str">
            <v>Kg</v>
          </cell>
          <cell r="F9635">
            <v>16.54</v>
          </cell>
          <cell r="G9635">
            <v>0.05</v>
          </cell>
          <cell r="I9635">
            <v>0.82699999999999996</v>
          </cell>
        </row>
        <row r="9636">
          <cell r="C9636">
            <v>30542</v>
          </cell>
          <cell r="D9636" t="str">
            <v>FERRO PERFILADO TRABALHADO</v>
          </cell>
          <cell r="E9636" t="str">
            <v>KG</v>
          </cell>
          <cell r="F9636">
            <v>15.86</v>
          </cell>
          <cell r="G9636">
            <v>203.63</v>
          </cell>
          <cell r="I9636">
            <v>3229.9949000000001</v>
          </cell>
        </row>
        <row r="9637">
          <cell r="C9637">
            <v>37005</v>
          </cell>
          <cell r="D9637" t="str">
            <v>TINTA ESMALTE BRILHANTE BRANCA</v>
          </cell>
          <cell r="E9637" t="str">
            <v>L</v>
          </cell>
          <cell r="F9637">
            <v>31.9</v>
          </cell>
          <cell r="G9637">
            <v>0.99</v>
          </cell>
          <cell r="I9637">
            <v>31.581</v>
          </cell>
        </row>
        <row r="9638">
          <cell r="C9638">
            <v>37509</v>
          </cell>
          <cell r="D9638" t="str">
            <v>FUNDO CROMATO DE ZINCO</v>
          </cell>
          <cell r="E9638" t="str">
            <v>L</v>
          </cell>
          <cell r="F9638">
            <v>44.24</v>
          </cell>
          <cell r="G9638">
            <v>0.59</v>
          </cell>
          <cell r="I9638">
            <v>26.101600000000001</v>
          </cell>
        </row>
        <row r="9639">
          <cell r="C9639">
            <v>37535</v>
          </cell>
          <cell r="D9639" t="str">
            <v>LIXA PARA FERRO - N. 150</v>
          </cell>
          <cell r="E9639" t="str">
            <v>Un</v>
          </cell>
          <cell r="F9639">
            <v>2.86</v>
          </cell>
          <cell r="G9639">
            <v>1.97</v>
          </cell>
          <cell r="I9639">
            <v>5.6341999999999999</v>
          </cell>
        </row>
        <row r="9640">
          <cell r="A9640">
            <v>170136</v>
          </cell>
          <cell r="B9640" t="str">
            <v>PP.39/PP.40 - PORTÃO DE FERRO PERFILADO TIPO PARQUE (GP.5/GPM1) 3,0M, 1 OU 2 FOLHAS</v>
          </cell>
          <cell r="H9640" t="str">
            <v>UN</v>
          </cell>
          <cell r="J9640">
            <v>5825.21</v>
          </cell>
        </row>
        <row r="9641">
          <cell r="C9641">
            <v>2015</v>
          </cell>
          <cell r="D9641" t="str">
            <v>FERREIRO (SGSP)</v>
          </cell>
          <cell r="E9641" t="str">
            <v>H</v>
          </cell>
          <cell r="F9641">
            <v>24.43</v>
          </cell>
          <cell r="G9641">
            <v>0.28000000000000003</v>
          </cell>
          <cell r="I9641">
            <v>6.843</v>
          </cell>
        </row>
        <row r="9642">
          <cell r="C9642">
            <v>2016</v>
          </cell>
          <cell r="D9642" t="str">
            <v>AJUDANTE DE FERREIRO - ARMADOR (SGSP)</v>
          </cell>
          <cell r="E9642" t="str">
            <v>H</v>
          </cell>
          <cell r="F9642">
            <v>19.559999999999999</v>
          </cell>
          <cell r="G9642">
            <v>0.28000000000000003</v>
          </cell>
          <cell r="I9642">
            <v>5.4786999999999999</v>
          </cell>
        </row>
        <row r="9643">
          <cell r="C9643">
            <v>2020</v>
          </cell>
          <cell r="D9643" t="str">
            <v>PEDREIRO (SGSP)</v>
          </cell>
          <cell r="E9643" t="str">
            <v>H</v>
          </cell>
          <cell r="F9643">
            <v>24.28</v>
          </cell>
          <cell r="G9643">
            <v>2.39</v>
          </cell>
          <cell r="I9643">
            <v>58.040500000000002</v>
          </cell>
        </row>
        <row r="9644">
          <cell r="C9644">
            <v>2075</v>
          </cell>
          <cell r="D9644" t="str">
            <v>PINTOR (SGSP)</v>
          </cell>
          <cell r="E9644" t="str">
            <v>H</v>
          </cell>
          <cell r="F9644">
            <v>25.93</v>
          </cell>
          <cell r="G9644">
            <v>6.85</v>
          </cell>
          <cell r="I9644">
            <v>177.6525</v>
          </cell>
        </row>
        <row r="9645">
          <cell r="C9645">
            <v>2076</v>
          </cell>
          <cell r="D9645" t="str">
            <v>AJUDANTE DE PINTOR (SGSP)</v>
          </cell>
          <cell r="E9645" t="str">
            <v>H</v>
          </cell>
          <cell r="F9645">
            <v>19.559999999999999</v>
          </cell>
          <cell r="G9645">
            <v>6.85</v>
          </cell>
          <cell r="I9645">
            <v>134.03399999999999</v>
          </cell>
        </row>
        <row r="9646">
          <cell r="C9646">
            <v>2099</v>
          </cell>
          <cell r="D9646" t="str">
            <v>SERVENTE (SGSP)</v>
          </cell>
          <cell r="E9646" t="str">
            <v>H</v>
          </cell>
          <cell r="F9646">
            <v>19.59</v>
          </cell>
          <cell r="G9646">
            <v>6.46</v>
          </cell>
          <cell r="I9646">
            <v>126.5694</v>
          </cell>
        </row>
        <row r="9647">
          <cell r="C9647">
            <v>10550</v>
          </cell>
          <cell r="D9647" t="str">
            <v>PEDRISCO LIMPO</v>
          </cell>
          <cell r="E9647" t="str">
            <v>M3</v>
          </cell>
          <cell r="F9647">
            <v>96.24</v>
          </cell>
          <cell r="G9647">
            <v>0.01</v>
          </cell>
          <cell r="I9647">
            <v>0.96240000000000003</v>
          </cell>
        </row>
        <row r="9648">
          <cell r="C9648">
            <v>10612</v>
          </cell>
          <cell r="D9648" t="str">
            <v>CONCRETO FCK=20MPA C/ BRITA 2</v>
          </cell>
          <cell r="E9648" t="str">
            <v>M3</v>
          </cell>
          <cell r="F9648">
            <v>363.18</v>
          </cell>
          <cell r="G9648">
            <v>0.18</v>
          </cell>
          <cell r="I9648">
            <v>65.372</v>
          </cell>
        </row>
        <row r="9649">
          <cell r="C9649">
            <v>10648</v>
          </cell>
          <cell r="D9649" t="str">
            <v>ARGAMASSA MISTA COM AREIA GROSSA 1:2:8</v>
          </cell>
          <cell r="E9649" t="str">
            <v>M3</v>
          </cell>
          <cell r="F9649">
            <v>582.22</v>
          </cell>
          <cell r="G9649">
            <v>2E-3</v>
          </cell>
          <cell r="I9649">
            <v>1.1644000000000001</v>
          </cell>
        </row>
        <row r="9650">
          <cell r="C9650">
            <v>11510</v>
          </cell>
          <cell r="D9650" t="str">
            <v>AÇO CA-50A OU B - MÉDIA BITOLAS</v>
          </cell>
          <cell r="E9650" t="str">
            <v>KG</v>
          </cell>
          <cell r="F9650">
            <v>7.86</v>
          </cell>
          <cell r="G9650">
            <v>2.6</v>
          </cell>
          <cell r="I9650">
            <v>20.447399999999998</v>
          </cell>
        </row>
        <row r="9651">
          <cell r="C9651">
            <v>11520</v>
          </cell>
          <cell r="D9651" t="str">
            <v>AÇO CA-60B - MÉDIA BITOLAS</v>
          </cell>
          <cell r="E9651" t="str">
            <v>KG</v>
          </cell>
          <cell r="F9651">
            <v>8.6199999999999992</v>
          </cell>
          <cell r="G9651">
            <v>0.32</v>
          </cell>
          <cell r="I9651">
            <v>2.7576000000000001</v>
          </cell>
        </row>
        <row r="9652">
          <cell r="C9652">
            <v>17740</v>
          </cell>
          <cell r="D9652" t="str">
            <v>ARAME RECOZIDO N. 16 E N. 18</v>
          </cell>
          <cell r="E9652" t="str">
            <v>Kg</v>
          </cell>
          <cell r="F9652">
            <v>16.54</v>
          </cell>
          <cell r="G9652">
            <v>0.05</v>
          </cell>
          <cell r="I9652">
            <v>0.82699999999999996</v>
          </cell>
        </row>
        <row r="9653">
          <cell r="C9653">
            <v>30542</v>
          </cell>
          <cell r="D9653" t="str">
            <v>FERRO PERFILADO TRABALHADO</v>
          </cell>
          <cell r="E9653" t="str">
            <v>KG</v>
          </cell>
          <cell r="F9653">
            <v>15.86</v>
          </cell>
          <cell r="G9653">
            <v>321.72000000000003</v>
          </cell>
          <cell r="I9653">
            <v>5103.1477000000004</v>
          </cell>
        </row>
        <row r="9654">
          <cell r="C9654">
            <v>37005</v>
          </cell>
          <cell r="D9654" t="str">
            <v>TINTA ESMALTE BRILHANTE BRANCA</v>
          </cell>
          <cell r="E9654" t="str">
            <v>L</v>
          </cell>
          <cell r="F9654">
            <v>31.9</v>
          </cell>
          <cell r="G9654">
            <v>1.9</v>
          </cell>
          <cell r="I9654">
            <v>60.61</v>
          </cell>
        </row>
        <row r="9655">
          <cell r="C9655">
            <v>37509</v>
          </cell>
          <cell r="D9655" t="str">
            <v>FUNDO CROMATO DE ZINCO</v>
          </cell>
          <cell r="E9655" t="str">
            <v>L</v>
          </cell>
          <cell r="F9655">
            <v>44.24</v>
          </cell>
          <cell r="G9655">
            <v>1.1399999999999999</v>
          </cell>
          <cell r="I9655">
            <v>50.433599999999998</v>
          </cell>
        </row>
        <row r="9656">
          <cell r="C9656">
            <v>37535</v>
          </cell>
          <cell r="D9656" t="str">
            <v>LIXA PARA FERRO - N. 150</v>
          </cell>
          <cell r="E9656" t="str">
            <v>Un</v>
          </cell>
          <cell r="F9656">
            <v>2.86</v>
          </cell>
          <cell r="G9656">
            <v>3.8</v>
          </cell>
          <cell r="I9656">
            <v>10.868</v>
          </cell>
        </row>
        <row r="9657">
          <cell r="A9657">
            <v>170137</v>
          </cell>
          <cell r="B9657" t="str">
            <v>PP.41 - PORTÃO DE FERRO PERFILADO, TIPO PARQUE (GP-5/GPM-1) 4,00M, 2 FOLHAS</v>
          </cell>
          <cell r="H9657" t="str">
            <v>UN</v>
          </cell>
          <cell r="J9657">
            <v>7108.1</v>
          </cell>
        </row>
        <row r="9658">
          <cell r="C9658">
            <v>2020</v>
          </cell>
          <cell r="D9658" t="str">
            <v>PEDREIRO (SGSP)</v>
          </cell>
          <cell r="E9658" t="str">
            <v>H</v>
          </cell>
          <cell r="F9658">
            <v>24.28</v>
          </cell>
          <cell r="G9658">
            <v>3.24</v>
          </cell>
          <cell r="I9658">
            <v>78.682599999999994</v>
          </cell>
        </row>
        <row r="9659">
          <cell r="C9659">
            <v>2075</v>
          </cell>
          <cell r="D9659" t="str">
            <v>PINTOR (SGSP)</v>
          </cell>
          <cell r="E9659" t="str">
            <v>H</v>
          </cell>
          <cell r="F9659">
            <v>25.93</v>
          </cell>
          <cell r="G9659">
            <v>3.5</v>
          </cell>
          <cell r="I9659">
            <v>90.771299999999997</v>
          </cell>
        </row>
        <row r="9660">
          <cell r="C9660">
            <v>2099</v>
          </cell>
          <cell r="D9660" t="str">
            <v>SERVENTE (SGSP)</v>
          </cell>
          <cell r="E9660" t="str">
            <v>H</v>
          </cell>
          <cell r="F9660">
            <v>19.59</v>
          </cell>
          <cell r="G9660">
            <v>11.34</v>
          </cell>
          <cell r="I9660">
            <v>222.1823</v>
          </cell>
        </row>
        <row r="9661">
          <cell r="C9661">
            <v>10612</v>
          </cell>
          <cell r="D9661" t="str">
            <v>CONCRETO FCK=20MPA C/ BRITA 2</v>
          </cell>
          <cell r="E9661" t="str">
            <v>M3</v>
          </cell>
          <cell r="F9661">
            <v>363.18</v>
          </cell>
          <cell r="G9661">
            <v>0.18</v>
          </cell>
          <cell r="I9661">
            <v>65.372</v>
          </cell>
        </row>
        <row r="9662">
          <cell r="C9662">
            <v>10648</v>
          </cell>
          <cell r="D9662" t="str">
            <v>ARGAMASSA MISTA COM AREIA GROSSA 1:2:8</v>
          </cell>
          <cell r="E9662" t="str">
            <v>M3</v>
          </cell>
          <cell r="F9662">
            <v>582.22</v>
          </cell>
          <cell r="G9662">
            <v>2E-3</v>
          </cell>
          <cell r="I9662">
            <v>1.1644000000000001</v>
          </cell>
        </row>
        <row r="9663">
          <cell r="C9663">
            <v>30542</v>
          </cell>
          <cell r="D9663" t="str">
            <v>FERRO PERFILADO TRABALHADO</v>
          </cell>
          <cell r="E9663" t="str">
            <v>KG</v>
          </cell>
          <cell r="F9663">
            <v>15.86</v>
          </cell>
          <cell r="G9663">
            <v>416.43299999999999</v>
          </cell>
          <cell r="I9663">
            <v>6605.4926999999998</v>
          </cell>
        </row>
        <row r="9664">
          <cell r="C9664">
            <v>37020</v>
          </cell>
          <cell r="D9664" t="str">
            <v>TINTA A ÓLEO BRILHANTE BRANCA</v>
          </cell>
          <cell r="E9664" t="str">
            <v>L</v>
          </cell>
          <cell r="F9664">
            <v>18.739999999999998</v>
          </cell>
          <cell r="G9664">
            <v>1</v>
          </cell>
          <cell r="I9664">
            <v>18.739999999999998</v>
          </cell>
        </row>
        <row r="9665">
          <cell r="C9665">
            <v>37509</v>
          </cell>
          <cell r="D9665" t="str">
            <v>FUNDO CROMATO DE ZINCO</v>
          </cell>
          <cell r="E9665" t="str">
            <v>L</v>
          </cell>
          <cell r="F9665">
            <v>44.24</v>
          </cell>
          <cell r="G9665">
            <v>0.5</v>
          </cell>
          <cell r="I9665">
            <v>22.12</v>
          </cell>
        </row>
        <row r="9666">
          <cell r="C9666">
            <v>37535</v>
          </cell>
          <cell r="D9666" t="str">
            <v>LIXA PARA FERRO - N. 150</v>
          </cell>
          <cell r="E9666" t="str">
            <v>Un</v>
          </cell>
          <cell r="F9666">
            <v>2.86</v>
          </cell>
          <cell r="G9666">
            <v>1.25</v>
          </cell>
          <cell r="I9666">
            <v>3.5750000000000002</v>
          </cell>
        </row>
        <row r="9667">
          <cell r="A9667">
            <v>170138</v>
          </cell>
          <cell r="B9667" t="str">
            <v>PP.42 - PORTÃO DE FERRO PERFILADO, TIPO PARQUE (GP-5/GPM-1) 6,00M, 2 FOLHAS</v>
          </cell>
          <cell r="H9667" t="str">
            <v>UN</v>
          </cell>
          <cell r="J9667">
            <v>9688.69</v>
          </cell>
        </row>
        <row r="9668">
          <cell r="C9668">
            <v>2020</v>
          </cell>
          <cell r="D9668" t="str">
            <v>PEDREIRO (SGSP)</v>
          </cell>
          <cell r="E9668" t="str">
            <v>H</v>
          </cell>
          <cell r="F9668">
            <v>24.28</v>
          </cell>
          <cell r="G9668">
            <v>4.24</v>
          </cell>
          <cell r="I9668">
            <v>102.96729999999999</v>
          </cell>
        </row>
        <row r="9669">
          <cell r="C9669">
            <v>2075</v>
          </cell>
          <cell r="D9669" t="str">
            <v>PINTOR (SGSP)</v>
          </cell>
          <cell r="E9669" t="str">
            <v>H</v>
          </cell>
          <cell r="F9669">
            <v>25.93</v>
          </cell>
          <cell r="G9669">
            <v>5.25</v>
          </cell>
          <cell r="I9669">
            <v>136.15700000000001</v>
          </cell>
        </row>
        <row r="9670">
          <cell r="C9670">
            <v>2099</v>
          </cell>
          <cell r="D9670" t="str">
            <v>SERVENTE (SGSP)</v>
          </cell>
          <cell r="E9670" t="str">
            <v>H</v>
          </cell>
          <cell r="F9670">
            <v>19.59</v>
          </cell>
          <cell r="G9670">
            <v>13.34</v>
          </cell>
          <cell r="I9670">
            <v>261.36790000000002</v>
          </cell>
        </row>
        <row r="9671">
          <cell r="C9671">
            <v>10612</v>
          </cell>
          <cell r="D9671" t="str">
            <v>CONCRETO FCK=20MPA C/ BRITA 2</v>
          </cell>
          <cell r="E9671" t="str">
            <v>M3</v>
          </cell>
          <cell r="F9671">
            <v>363.18</v>
          </cell>
          <cell r="G9671">
            <v>0.18</v>
          </cell>
          <cell r="I9671">
            <v>65.372</v>
          </cell>
        </row>
        <row r="9672">
          <cell r="C9672">
            <v>10648</v>
          </cell>
          <cell r="D9672" t="str">
            <v>ARGAMASSA MISTA COM AREIA GROSSA 1:2:8</v>
          </cell>
          <cell r="E9672" t="str">
            <v>M3</v>
          </cell>
          <cell r="F9672">
            <v>582.22</v>
          </cell>
          <cell r="G9672">
            <v>2E-3</v>
          </cell>
          <cell r="I9672">
            <v>1.1644000000000001</v>
          </cell>
        </row>
        <row r="9673">
          <cell r="C9673">
            <v>30542</v>
          </cell>
          <cell r="D9673" t="str">
            <v>FERRO PERFILADO TRABALHADO</v>
          </cell>
          <cell r="E9673" t="str">
            <v>KG</v>
          </cell>
          <cell r="F9673">
            <v>15.86</v>
          </cell>
          <cell r="G9673">
            <v>570.85900000000004</v>
          </cell>
          <cell r="I9673">
            <v>9055.01</v>
          </cell>
        </row>
        <row r="9674">
          <cell r="C9674">
            <v>37020</v>
          </cell>
          <cell r="D9674" t="str">
            <v>TINTA A ÓLEO BRILHANTE BRANCA</v>
          </cell>
          <cell r="E9674" t="str">
            <v>L</v>
          </cell>
          <cell r="F9674">
            <v>18.739999999999998</v>
          </cell>
          <cell r="G9674">
            <v>1.5</v>
          </cell>
          <cell r="I9674">
            <v>28.11</v>
          </cell>
        </row>
        <row r="9675">
          <cell r="C9675">
            <v>37509</v>
          </cell>
          <cell r="D9675" t="str">
            <v>FUNDO CROMATO DE ZINCO</v>
          </cell>
          <cell r="E9675" t="str">
            <v>L</v>
          </cell>
          <cell r="F9675">
            <v>44.24</v>
          </cell>
          <cell r="G9675">
            <v>0.75</v>
          </cell>
          <cell r="I9675">
            <v>33.18</v>
          </cell>
        </row>
        <row r="9676">
          <cell r="C9676">
            <v>37535</v>
          </cell>
          <cell r="D9676" t="str">
            <v>LIXA PARA FERRO - N. 150</v>
          </cell>
          <cell r="E9676" t="str">
            <v>Un</v>
          </cell>
          <cell r="F9676">
            <v>2.86</v>
          </cell>
          <cell r="G9676">
            <v>1.875</v>
          </cell>
          <cell r="I9676">
            <v>5.3624999999999998</v>
          </cell>
        </row>
        <row r="9677">
          <cell r="A9677">
            <v>170140</v>
          </cell>
          <cell r="B9677" t="str">
            <v>PP.15/19 - PORTÃO EM FERRO PERFILADO COM CHAPA, 1 FOLHA</v>
          </cell>
          <cell r="H9677" t="str">
            <v>M2</v>
          </cell>
          <cell r="J9677">
            <v>702.39</v>
          </cell>
        </row>
        <row r="9678">
          <cell r="C9678">
            <v>2020</v>
          </cell>
          <cell r="D9678" t="str">
            <v>PEDREIRO (SGSP)</v>
          </cell>
          <cell r="E9678" t="str">
            <v>H</v>
          </cell>
          <cell r="F9678">
            <v>24.28</v>
          </cell>
          <cell r="G9678">
            <v>1.5</v>
          </cell>
          <cell r="I9678">
            <v>36.427100000000003</v>
          </cell>
        </row>
        <row r="9679">
          <cell r="C9679">
            <v>2075</v>
          </cell>
          <cell r="D9679" t="str">
            <v>PINTOR (SGSP)</v>
          </cell>
          <cell r="E9679" t="str">
            <v>H</v>
          </cell>
          <cell r="F9679">
            <v>25.93</v>
          </cell>
          <cell r="G9679">
            <v>1.8</v>
          </cell>
          <cell r="I9679">
            <v>46.682400000000001</v>
          </cell>
        </row>
        <row r="9680">
          <cell r="C9680">
            <v>2076</v>
          </cell>
          <cell r="D9680" t="str">
            <v>AJUDANTE DE PINTOR (SGSP)</v>
          </cell>
          <cell r="E9680" t="str">
            <v>H</v>
          </cell>
          <cell r="F9680">
            <v>19.559999999999999</v>
          </cell>
          <cell r="G9680">
            <v>1.8</v>
          </cell>
          <cell r="I9680">
            <v>35.220599999999997</v>
          </cell>
        </row>
        <row r="9681">
          <cell r="C9681">
            <v>2099</v>
          </cell>
          <cell r="D9681" t="str">
            <v>SERVENTE (SGSP)</v>
          </cell>
          <cell r="E9681" t="str">
            <v>H</v>
          </cell>
          <cell r="F9681">
            <v>19.59</v>
          </cell>
          <cell r="G9681">
            <v>1.38</v>
          </cell>
          <cell r="I9681">
            <v>27.038</v>
          </cell>
        </row>
        <row r="9682">
          <cell r="C9682">
            <v>10648</v>
          </cell>
          <cell r="D9682" t="str">
            <v>ARGAMASSA MISTA COM AREIA GROSSA 1:2:8</v>
          </cell>
          <cell r="E9682" t="str">
            <v>M3</v>
          </cell>
          <cell r="F9682">
            <v>582.22</v>
          </cell>
          <cell r="G9682">
            <v>1.0999999999999999E-2</v>
          </cell>
          <cell r="I9682">
            <v>6.4043999999999999</v>
          </cell>
        </row>
        <row r="9683">
          <cell r="C9683">
            <v>30542</v>
          </cell>
          <cell r="D9683" t="str">
            <v>FERRO PERFILADO TRABALHADO</v>
          </cell>
          <cell r="E9683" t="str">
            <v>KG</v>
          </cell>
          <cell r="F9683">
            <v>15.86</v>
          </cell>
          <cell r="G9683">
            <v>32.69</v>
          </cell>
          <cell r="I9683">
            <v>518.53129999999999</v>
          </cell>
        </row>
        <row r="9684">
          <cell r="C9684">
            <v>37005</v>
          </cell>
          <cell r="D9684" t="str">
            <v>TINTA ESMALTE BRILHANTE BRANCA</v>
          </cell>
          <cell r="E9684" t="str">
            <v>L</v>
          </cell>
          <cell r="F9684">
            <v>31.9</v>
          </cell>
          <cell r="G9684">
            <v>0.5</v>
          </cell>
          <cell r="I9684">
            <v>15.95</v>
          </cell>
        </row>
        <row r="9685">
          <cell r="C9685">
            <v>37509</v>
          </cell>
          <cell r="D9685" t="str">
            <v>FUNDO CROMATO DE ZINCO</v>
          </cell>
          <cell r="E9685" t="str">
            <v>L</v>
          </cell>
          <cell r="F9685">
            <v>44.24</v>
          </cell>
          <cell r="G9685">
            <v>0.3</v>
          </cell>
          <cell r="I9685">
            <v>13.272</v>
          </cell>
        </row>
        <row r="9686">
          <cell r="C9686">
            <v>37535</v>
          </cell>
          <cell r="D9686" t="str">
            <v>LIXA PARA FERRO - N. 150</v>
          </cell>
          <cell r="E9686" t="str">
            <v>Un</v>
          </cell>
          <cell r="F9686">
            <v>2.86</v>
          </cell>
          <cell r="G9686">
            <v>1</v>
          </cell>
          <cell r="I9686">
            <v>2.86</v>
          </cell>
        </row>
        <row r="9687">
          <cell r="A9687">
            <v>170141</v>
          </cell>
          <cell r="B9687" t="str">
            <v>PP.20/24 - PORTÃO EM FERRO PERFILADO COM TELA, 1 FOLHA</v>
          </cell>
          <cell r="H9687" t="str">
            <v>M2</v>
          </cell>
          <cell r="J9687">
            <v>554.65</v>
          </cell>
        </row>
        <row r="9688">
          <cell r="C9688">
            <v>2020</v>
          </cell>
          <cell r="D9688" t="str">
            <v>PEDREIRO (SGSP)</v>
          </cell>
          <cell r="E9688" t="str">
            <v>H</v>
          </cell>
          <cell r="F9688">
            <v>24.28</v>
          </cell>
          <cell r="G9688">
            <v>1.5</v>
          </cell>
          <cell r="I9688">
            <v>36.427100000000003</v>
          </cell>
        </row>
        <row r="9689">
          <cell r="C9689">
            <v>2075</v>
          </cell>
          <cell r="D9689" t="str">
            <v>PINTOR (SGSP)</v>
          </cell>
          <cell r="E9689" t="str">
            <v>H</v>
          </cell>
          <cell r="F9689">
            <v>25.93</v>
          </cell>
          <cell r="G9689">
            <v>0.9</v>
          </cell>
          <cell r="I9689">
            <v>23.341200000000001</v>
          </cell>
        </row>
        <row r="9690">
          <cell r="C9690">
            <v>2076</v>
          </cell>
          <cell r="D9690" t="str">
            <v>AJUDANTE DE PINTOR (SGSP)</v>
          </cell>
          <cell r="E9690" t="str">
            <v>H</v>
          </cell>
          <cell r="F9690">
            <v>19.559999999999999</v>
          </cell>
          <cell r="G9690">
            <v>0.9</v>
          </cell>
          <cell r="I9690">
            <v>17.610299999999999</v>
          </cell>
        </row>
        <row r="9691">
          <cell r="C9691">
            <v>2099</v>
          </cell>
          <cell r="D9691" t="str">
            <v>SERVENTE (SGSP)</v>
          </cell>
          <cell r="E9691" t="str">
            <v>H</v>
          </cell>
          <cell r="F9691">
            <v>19.59</v>
          </cell>
          <cell r="G9691">
            <v>1.38</v>
          </cell>
          <cell r="I9691">
            <v>27.038</v>
          </cell>
        </row>
        <row r="9692">
          <cell r="C9692">
            <v>10648</v>
          </cell>
          <cell r="D9692" t="str">
            <v>ARGAMASSA MISTA COM AREIA GROSSA 1:2:8</v>
          </cell>
          <cell r="E9692" t="str">
            <v>M3</v>
          </cell>
          <cell r="F9692">
            <v>582.22</v>
          </cell>
          <cell r="G9692">
            <v>1.0999999999999999E-2</v>
          </cell>
          <cell r="I9692">
            <v>6.4043999999999999</v>
          </cell>
        </row>
        <row r="9693">
          <cell r="C9693">
            <v>30542</v>
          </cell>
          <cell r="D9693" t="str">
            <v>FERRO PERFILADO TRABALHADO</v>
          </cell>
          <cell r="E9693" t="str">
            <v>KG</v>
          </cell>
          <cell r="F9693">
            <v>15.86</v>
          </cell>
          <cell r="G9693">
            <v>21.53</v>
          </cell>
          <cell r="I9693">
            <v>341.51049999999998</v>
          </cell>
        </row>
        <row r="9694">
          <cell r="C9694">
            <v>30592</v>
          </cell>
          <cell r="D9694" t="str">
            <v>TELA ONDULADA DE ARAME GALVANIZADA MALHA 1 - FIO 10</v>
          </cell>
          <cell r="E9694" t="str">
            <v>M2</v>
          </cell>
          <cell r="F9694">
            <v>123.26</v>
          </cell>
          <cell r="G9694">
            <v>0.7</v>
          </cell>
          <cell r="I9694">
            <v>86.281999999999996</v>
          </cell>
        </row>
        <row r="9695">
          <cell r="C9695">
            <v>37005</v>
          </cell>
          <cell r="D9695" t="str">
            <v>TINTA ESMALTE BRILHANTE BRANCA</v>
          </cell>
          <cell r="E9695" t="str">
            <v>L</v>
          </cell>
          <cell r="F9695">
            <v>31.9</v>
          </cell>
          <cell r="G9695">
            <v>0.25</v>
          </cell>
          <cell r="I9695">
            <v>7.9749999999999996</v>
          </cell>
        </row>
        <row r="9696">
          <cell r="C9696">
            <v>37509</v>
          </cell>
          <cell r="D9696" t="str">
            <v>FUNDO CROMATO DE ZINCO</v>
          </cell>
          <cell r="E9696" t="str">
            <v>L</v>
          </cell>
          <cell r="F9696">
            <v>44.24</v>
          </cell>
          <cell r="G9696">
            <v>0.15</v>
          </cell>
          <cell r="I9696">
            <v>6.6360000000000001</v>
          </cell>
        </row>
        <row r="9697">
          <cell r="C9697">
            <v>37535</v>
          </cell>
          <cell r="D9697" t="str">
            <v>LIXA PARA FERRO - N. 150</v>
          </cell>
          <cell r="E9697" t="str">
            <v>Un</v>
          </cell>
          <cell r="F9697">
            <v>2.86</v>
          </cell>
          <cell r="G9697">
            <v>0.5</v>
          </cell>
          <cell r="I9697">
            <v>1.43</v>
          </cell>
        </row>
        <row r="9698">
          <cell r="A9698">
            <v>170142</v>
          </cell>
          <cell r="B9698" t="str">
            <v>PP.25/29 - PORTÃO EM FERRO PERFILADO COM CHAPA, 2 FOLHAS</v>
          </cell>
          <cell r="H9698" t="str">
            <v>M2</v>
          </cell>
          <cell r="J9698">
            <v>696.06</v>
          </cell>
        </row>
        <row r="9699">
          <cell r="C9699">
            <v>2020</v>
          </cell>
          <cell r="D9699" t="str">
            <v>PEDREIRO (SGSP)</v>
          </cell>
          <cell r="E9699" t="str">
            <v>H</v>
          </cell>
          <cell r="F9699">
            <v>24.28</v>
          </cell>
          <cell r="G9699">
            <v>1.5</v>
          </cell>
          <cell r="I9699">
            <v>36.427100000000003</v>
          </cell>
        </row>
        <row r="9700">
          <cell r="C9700">
            <v>2075</v>
          </cell>
          <cell r="D9700" t="str">
            <v>PINTOR (SGSP)</v>
          </cell>
          <cell r="E9700" t="str">
            <v>H</v>
          </cell>
          <cell r="F9700">
            <v>25.93</v>
          </cell>
          <cell r="G9700">
            <v>1.8</v>
          </cell>
          <cell r="I9700">
            <v>46.682400000000001</v>
          </cell>
        </row>
        <row r="9701">
          <cell r="C9701">
            <v>2076</v>
          </cell>
          <cell r="D9701" t="str">
            <v>AJUDANTE DE PINTOR (SGSP)</v>
          </cell>
          <cell r="E9701" t="str">
            <v>H</v>
          </cell>
          <cell r="F9701">
            <v>19.559999999999999</v>
          </cell>
          <cell r="G9701">
            <v>1.8</v>
          </cell>
          <cell r="I9701">
            <v>35.220599999999997</v>
          </cell>
        </row>
        <row r="9702">
          <cell r="C9702">
            <v>2099</v>
          </cell>
          <cell r="D9702" t="str">
            <v>SERVENTE (SGSP)</v>
          </cell>
          <cell r="E9702" t="str">
            <v>H</v>
          </cell>
          <cell r="F9702">
            <v>19.59</v>
          </cell>
          <cell r="G9702">
            <v>1.33</v>
          </cell>
          <cell r="I9702">
            <v>26.058399999999999</v>
          </cell>
        </row>
        <row r="9703">
          <cell r="C9703">
            <v>10648</v>
          </cell>
          <cell r="D9703" t="str">
            <v>ARGAMASSA MISTA COM AREIA GROSSA 1:2:8</v>
          </cell>
          <cell r="E9703" t="str">
            <v>M3</v>
          </cell>
          <cell r="F9703">
            <v>582.22</v>
          </cell>
          <cell r="G9703">
            <v>1.6799999999999999E-2</v>
          </cell>
          <cell r="I9703">
            <v>9.7812999999999999</v>
          </cell>
        </row>
        <row r="9704">
          <cell r="C9704">
            <v>30542</v>
          </cell>
          <cell r="D9704" t="str">
            <v>FERRO PERFILADO TRABALHADO</v>
          </cell>
          <cell r="E9704" t="str">
            <v>KG</v>
          </cell>
          <cell r="F9704">
            <v>15.86</v>
          </cell>
          <cell r="G9704">
            <v>32.14</v>
          </cell>
          <cell r="I9704">
            <v>509.80709999999999</v>
          </cell>
        </row>
        <row r="9705">
          <cell r="C9705">
            <v>37005</v>
          </cell>
          <cell r="D9705" t="str">
            <v>TINTA ESMALTE BRILHANTE BRANCA</v>
          </cell>
          <cell r="E9705" t="str">
            <v>L</v>
          </cell>
          <cell r="F9705">
            <v>31.9</v>
          </cell>
          <cell r="G9705">
            <v>0.5</v>
          </cell>
          <cell r="I9705">
            <v>15.95</v>
          </cell>
        </row>
        <row r="9706">
          <cell r="C9706">
            <v>37509</v>
          </cell>
          <cell r="D9706" t="str">
            <v>FUNDO CROMATO DE ZINCO</v>
          </cell>
          <cell r="E9706" t="str">
            <v>L</v>
          </cell>
          <cell r="F9706">
            <v>44.24</v>
          </cell>
          <cell r="G9706">
            <v>0.3</v>
          </cell>
          <cell r="I9706">
            <v>13.272</v>
          </cell>
        </row>
        <row r="9707">
          <cell r="C9707">
            <v>37535</v>
          </cell>
          <cell r="D9707" t="str">
            <v>LIXA PARA FERRO - N. 150</v>
          </cell>
          <cell r="E9707" t="str">
            <v>Un</v>
          </cell>
          <cell r="F9707">
            <v>2.86</v>
          </cell>
          <cell r="G9707">
            <v>1</v>
          </cell>
          <cell r="I9707">
            <v>2.86</v>
          </cell>
        </row>
        <row r="9708">
          <cell r="A9708">
            <v>170143</v>
          </cell>
          <cell r="B9708" t="str">
            <v>PP.30/34 - PORTÃO EM FERRO PERFILADO COM TELA, 2 FOLHAS</v>
          </cell>
          <cell r="H9708" t="str">
            <v>M2</v>
          </cell>
          <cell r="J9708">
            <v>546.23</v>
          </cell>
        </row>
        <row r="9709">
          <cell r="C9709">
            <v>2020</v>
          </cell>
          <cell r="D9709" t="str">
            <v>PEDREIRO (SGSP)</v>
          </cell>
          <cell r="E9709" t="str">
            <v>H</v>
          </cell>
          <cell r="F9709">
            <v>24.28</v>
          </cell>
          <cell r="G9709">
            <v>1.5</v>
          </cell>
          <cell r="I9709">
            <v>36.427100000000003</v>
          </cell>
        </row>
        <row r="9710">
          <cell r="C9710">
            <v>2075</v>
          </cell>
          <cell r="D9710" t="str">
            <v>PINTOR (SGSP)</v>
          </cell>
          <cell r="E9710" t="str">
            <v>H</v>
          </cell>
          <cell r="F9710">
            <v>25.93</v>
          </cell>
          <cell r="G9710">
            <v>0.9</v>
          </cell>
          <cell r="I9710">
            <v>23.341200000000001</v>
          </cell>
        </row>
        <row r="9711">
          <cell r="C9711">
            <v>2076</v>
          </cell>
          <cell r="D9711" t="str">
            <v>AJUDANTE DE PINTOR (SGSP)</v>
          </cell>
          <cell r="E9711" t="str">
            <v>H</v>
          </cell>
          <cell r="F9711">
            <v>19.559999999999999</v>
          </cell>
          <cell r="G9711">
            <v>0.9</v>
          </cell>
          <cell r="I9711">
            <v>17.610299999999999</v>
          </cell>
        </row>
        <row r="9712">
          <cell r="C9712">
            <v>2099</v>
          </cell>
          <cell r="D9712" t="str">
            <v>SERVENTE (SGSP)</v>
          </cell>
          <cell r="E9712" t="str">
            <v>H</v>
          </cell>
          <cell r="F9712">
            <v>19.59</v>
          </cell>
          <cell r="G9712">
            <v>1.33</v>
          </cell>
          <cell r="I9712">
            <v>26.058399999999999</v>
          </cell>
        </row>
        <row r="9713">
          <cell r="C9713">
            <v>10648</v>
          </cell>
          <cell r="D9713" t="str">
            <v>ARGAMASSA MISTA COM AREIA GROSSA 1:2:8</v>
          </cell>
          <cell r="E9713" t="str">
            <v>M3</v>
          </cell>
          <cell r="F9713">
            <v>582.22</v>
          </cell>
          <cell r="G9713">
            <v>1.6799999999999999E-2</v>
          </cell>
          <cell r="I9713">
            <v>9.7812999999999999</v>
          </cell>
        </row>
        <row r="9714">
          <cell r="C9714">
            <v>30542</v>
          </cell>
          <cell r="D9714" t="str">
            <v>FERRO PERFILADO TRABALHADO</v>
          </cell>
          <cell r="E9714" t="str">
            <v>KG</v>
          </cell>
          <cell r="F9714">
            <v>15.86</v>
          </cell>
          <cell r="G9714">
            <v>20.77</v>
          </cell>
          <cell r="I9714">
            <v>329.45530000000002</v>
          </cell>
        </row>
        <row r="9715">
          <cell r="C9715">
            <v>30592</v>
          </cell>
          <cell r="D9715" t="str">
            <v>TELA ONDULADA DE ARAME GALVANIZADA MALHA 1 - FIO 10</v>
          </cell>
          <cell r="E9715" t="str">
            <v>M2</v>
          </cell>
          <cell r="F9715">
            <v>123.26</v>
          </cell>
          <cell r="G9715">
            <v>0.71</v>
          </cell>
          <cell r="I9715">
            <v>87.514600000000002</v>
          </cell>
        </row>
        <row r="9716">
          <cell r="C9716">
            <v>37005</v>
          </cell>
          <cell r="D9716" t="str">
            <v>TINTA ESMALTE BRILHANTE BRANCA</v>
          </cell>
          <cell r="E9716" t="str">
            <v>L</v>
          </cell>
          <cell r="F9716">
            <v>31.9</v>
          </cell>
          <cell r="G9716">
            <v>0.25</v>
          </cell>
          <cell r="I9716">
            <v>7.9749999999999996</v>
          </cell>
        </row>
        <row r="9717">
          <cell r="C9717">
            <v>37509</v>
          </cell>
          <cell r="D9717" t="str">
            <v>FUNDO CROMATO DE ZINCO</v>
          </cell>
          <cell r="E9717" t="str">
            <v>L</v>
          </cell>
          <cell r="F9717">
            <v>44.24</v>
          </cell>
          <cell r="G9717">
            <v>0.15</v>
          </cell>
          <cell r="I9717">
            <v>6.6360000000000001</v>
          </cell>
        </row>
        <row r="9718">
          <cell r="C9718">
            <v>37535</v>
          </cell>
          <cell r="D9718" t="str">
            <v>LIXA PARA FERRO - N. 150</v>
          </cell>
          <cell r="E9718" t="str">
            <v>Un</v>
          </cell>
          <cell r="F9718">
            <v>2.86</v>
          </cell>
          <cell r="G9718">
            <v>0.5</v>
          </cell>
          <cell r="I9718">
            <v>1.43</v>
          </cell>
        </row>
        <row r="9719">
          <cell r="A9719">
            <v>170144</v>
          </cell>
          <cell r="B9719" t="str">
            <v>PP.43/44 - PORTÃO EM FERRO PERFILADO COM CHAPA, 1 FOLHA, H=1,00M</v>
          </cell>
          <cell r="H9719" t="str">
            <v>M2</v>
          </cell>
          <cell r="J9719">
            <v>730.42</v>
          </cell>
        </row>
        <row r="9720">
          <cell r="C9720">
            <v>2020</v>
          </cell>
          <cell r="D9720" t="str">
            <v>PEDREIRO (SGSP)</v>
          </cell>
          <cell r="E9720" t="str">
            <v>H</v>
          </cell>
          <cell r="F9720">
            <v>24.28</v>
          </cell>
          <cell r="G9720">
            <v>1.5</v>
          </cell>
          <cell r="I9720">
            <v>36.427100000000003</v>
          </cell>
        </row>
        <row r="9721">
          <cell r="C9721">
            <v>2075</v>
          </cell>
          <cell r="D9721" t="str">
            <v>PINTOR (SGSP)</v>
          </cell>
          <cell r="E9721" t="str">
            <v>H</v>
          </cell>
          <cell r="F9721">
            <v>25.93</v>
          </cell>
          <cell r="G9721">
            <v>1.8</v>
          </cell>
          <cell r="I9721">
            <v>46.682400000000001</v>
          </cell>
        </row>
        <row r="9722">
          <cell r="C9722">
            <v>2076</v>
          </cell>
          <cell r="D9722" t="str">
            <v>AJUDANTE DE PINTOR (SGSP)</v>
          </cell>
          <cell r="E9722" t="str">
            <v>H</v>
          </cell>
          <cell r="F9722">
            <v>19.559999999999999</v>
          </cell>
          <cell r="G9722">
            <v>1.8</v>
          </cell>
          <cell r="I9722">
            <v>35.220599999999997</v>
          </cell>
        </row>
        <row r="9723">
          <cell r="C9723">
            <v>2099</v>
          </cell>
          <cell r="D9723" t="str">
            <v>SERVENTE (SGSP)</v>
          </cell>
          <cell r="E9723" t="str">
            <v>H</v>
          </cell>
          <cell r="F9723">
            <v>19.59</v>
          </cell>
          <cell r="G9723">
            <v>1.38</v>
          </cell>
          <cell r="I9723">
            <v>27.038</v>
          </cell>
        </row>
        <row r="9724">
          <cell r="C9724">
            <v>10648</v>
          </cell>
          <cell r="D9724" t="str">
            <v>ARGAMASSA MISTA COM AREIA GROSSA 1:2:8</v>
          </cell>
          <cell r="E9724" t="str">
            <v>M3</v>
          </cell>
          <cell r="F9724">
            <v>582.22</v>
          </cell>
          <cell r="G9724">
            <v>1.12E-2</v>
          </cell>
          <cell r="I9724">
            <v>6.5208000000000004</v>
          </cell>
        </row>
        <row r="9725">
          <cell r="C9725">
            <v>30542</v>
          </cell>
          <cell r="D9725" t="str">
            <v>FERRO PERFILADO TRABALHADO</v>
          </cell>
          <cell r="E9725" t="str">
            <v>KG</v>
          </cell>
          <cell r="F9725">
            <v>15.86</v>
          </cell>
          <cell r="G9725">
            <v>34.450000000000003</v>
          </cell>
          <cell r="I9725">
            <v>546.44849999999997</v>
          </cell>
        </row>
        <row r="9726">
          <cell r="C9726">
            <v>37005</v>
          </cell>
          <cell r="D9726" t="str">
            <v>TINTA ESMALTE BRILHANTE BRANCA</v>
          </cell>
          <cell r="E9726" t="str">
            <v>L</v>
          </cell>
          <cell r="F9726">
            <v>31.9</v>
          </cell>
          <cell r="G9726">
            <v>0.5</v>
          </cell>
          <cell r="I9726">
            <v>15.95</v>
          </cell>
        </row>
        <row r="9727">
          <cell r="C9727">
            <v>37509</v>
          </cell>
          <cell r="D9727" t="str">
            <v>FUNDO CROMATO DE ZINCO</v>
          </cell>
          <cell r="E9727" t="str">
            <v>L</v>
          </cell>
          <cell r="F9727">
            <v>44.24</v>
          </cell>
          <cell r="G9727">
            <v>0.3</v>
          </cell>
          <cell r="I9727">
            <v>13.272</v>
          </cell>
        </row>
        <row r="9728">
          <cell r="C9728">
            <v>37535</v>
          </cell>
          <cell r="D9728" t="str">
            <v>LIXA PARA FERRO - N. 150</v>
          </cell>
          <cell r="E9728" t="str">
            <v>Un</v>
          </cell>
          <cell r="F9728">
            <v>2.86</v>
          </cell>
          <cell r="G9728">
            <v>1</v>
          </cell>
          <cell r="I9728">
            <v>2.86</v>
          </cell>
        </row>
        <row r="9729">
          <cell r="A9729">
            <v>170145</v>
          </cell>
          <cell r="B9729" t="str">
            <v>PP.45/46 - PORTÃO EM FERRO PERFILADO COM TELA, 1 FOLHA, H=1,00M</v>
          </cell>
          <cell r="H9729" t="str">
            <v>M2</v>
          </cell>
          <cell r="J9729">
            <v>584.51</v>
          </cell>
        </row>
        <row r="9730">
          <cell r="C9730">
            <v>2020</v>
          </cell>
          <cell r="D9730" t="str">
            <v>PEDREIRO (SGSP)</v>
          </cell>
          <cell r="E9730" t="str">
            <v>H</v>
          </cell>
          <cell r="F9730">
            <v>24.28</v>
          </cell>
          <cell r="G9730">
            <v>1.5</v>
          </cell>
          <cell r="I9730">
            <v>36.427100000000003</v>
          </cell>
        </row>
        <row r="9731">
          <cell r="C9731">
            <v>2075</v>
          </cell>
          <cell r="D9731" t="str">
            <v>PINTOR (SGSP)</v>
          </cell>
          <cell r="E9731" t="str">
            <v>H</v>
          </cell>
          <cell r="F9731">
            <v>25.93</v>
          </cell>
          <cell r="G9731">
            <v>0.9</v>
          </cell>
          <cell r="I9731">
            <v>23.341200000000001</v>
          </cell>
        </row>
        <row r="9732">
          <cell r="C9732">
            <v>2076</v>
          </cell>
          <cell r="D9732" t="str">
            <v>AJUDANTE DE PINTOR (SGSP)</v>
          </cell>
          <cell r="E9732" t="str">
            <v>H</v>
          </cell>
          <cell r="F9732">
            <v>19.559999999999999</v>
          </cell>
          <cell r="G9732">
            <v>0.9</v>
          </cell>
          <cell r="I9732">
            <v>17.610299999999999</v>
          </cell>
        </row>
        <row r="9733">
          <cell r="C9733">
            <v>2099</v>
          </cell>
          <cell r="D9733" t="str">
            <v>SERVENTE (SGSP)</v>
          </cell>
          <cell r="E9733" t="str">
            <v>H</v>
          </cell>
          <cell r="F9733">
            <v>19.59</v>
          </cell>
          <cell r="G9733">
            <v>1.38</v>
          </cell>
          <cell r="I9733">
            <v>27.038</v>
          </cell>
        </row>
        <row r="9734">
          <cell r="C9734">
            <v>10648</v>
          </cell>
          <cell r="D9734" t="str">
            <v>ARGAMASSA MISTA COM AREIA GROSSA 1:2:8</v>
          </cell>
          <cell r="E9734" t="str">
            <v>M3</v>
          </cell>
          <cell r="F9734">
            <v>582.22</v>
          </cell>
          <cell r="G9734">
            <v>1.12E-2</v>
          </cell>
          <cell r="I9734">
            <v>6.5208000000000004</v>
          </cell>
        </row>
        <row r="9735">
          <cell r="C9735">
            <v>30542</v>
          </cell>
          <cell r="D9735" t="str">
            <v>FERRO PERFILADO TRABALHADO</v>
          </cell>
          <cell r="E9735" t="str">
            <v>KG</v>
          </cell>
          <cell r="F9735">
            <v>15.86</v>
          </cell>
          <cell r="G9735">
            <v>23.56</v>
          </cell>
          <cell r="I9735">
            <v>373.71050000000002</v>
          </cell>
        </row>
        <row r="9736">
          <cell r="C9736">
            <v>30592</v>
          </cell>
          <cell r="D9736" t="str">
            <v>TELA ONDULADA DE ARAME GALVANIZADA MALHA 1 - FIO 10</v>
          </cell>
          <cell r="E9736" t="str">
            <v>M2</v>
          </cell>
          <cell r="F9736">
            <v>123.26</v>
          </cell>
          <cell r="G9736">
            <v>0.68</v>
          </cell>
          <cell r="I9736">
            <v>83.816800000000001</v>
          </cell>
        </row>
        <row r="9737">
          <cell r="C9737">
            <v>37005</v>
          </cell>
          <cell r="D9737" t="str">
            <v>TINTA ESMALTE BRILHANTE BRANCA</v>
          </cell>
          <cell r="E9737" t="str">
            <v>L</v>
          </cell>
          <cell r="F9737">
            <v>31.9</v>
          </cell>
          <cell r="G9737">
            <v>0.25</v>
          </cell>
          <cell r="I9737">
            <v>7.9749999999999996</v>
          </cell>
        </row>
        <row r="9738">
          <cell r="C9738">
            <v>37509</v>
          </cell>
          <cell r="D9738" t="str">
            <v>FUNDO CROMATO DE ZINCO</v>
          </cell>
          <cell r="E9738" t="str">
            <v>L</v>
          </cell>
          <cell r="F9738">
            <v>44.24</v>
          </cell>
          <cell r="G9738">
            <v>0.15</v>
          </cell>
          <cell r="I9738">
            <v>6.6360000000000001</v>
          </cell>
        </row>
        <row r="9739">
          <cell r="C9739">
            <v>37535</v>
          </cell>
          <cell r="D9739" t="str">
            <v>LIXA PARA FERRO - N. 150</v>
          </cell>
          <cell r="E9739" t="str">
            <v>Un</v>
          </cell>
          <cell r="F9739">
            <v>2.86</v>
          </cell>
          <cell r="G9739">
            <v>0.5</v>
          </cell>
          <cell r="I9739">
            <v>1.43</v>
          </cell>
        </row>
        <row r="9740">
          <cell r="A9740">
            <v>170164</v>
          </cell>
          <cell r="B9740" t="str">
            <v>FV.15/16 - MURO DE FECHO EM BLOCOS E ESTRUTURA DE CONCRETO, FUNDAÇÃO COM BROCAS</v>
          </cell>
          <cell r="H9740" t="str">
            <v>M</v>
          </cell>
          <cell r="J9740">
            <v>720.58</v>
          </cell>
        </row>
        <row r="9741">
          <cell r="C9741">
            <v>2013</v>
          </cell>
          <cell r="D9741" t="str">
            <v>CARPINTEIRO (SGSP)</v>
          </cell>
          <cell r="E9741" t="str">
            <v>H</v>
          </cell>
          <cell r="F9741">
            <v>24.1</v>
          </cell>
          <cell r="G9741">
            <v>2.65</v>
          </cell>
          <cell r="I9741">
            <v>63.876300000000001</v>
          </cell>
        </row>
        <row r="9742">
          <cell r="C9742">
            <v>2014</v>
          </cell>
          <cell r="D9742" t="str">
            <v>AJUDANTE DE CARPINTEIRO (SGSP)</v>
          </cell>
          <cell r="E9742" t="str">
            <v>H</v>
          </cell>
          <cell r="F9742">
            <v>19.559999999999999</v>
          </cell>
          <cell r="G9742">
            <v>2.65</v>
          </cell>
          <cell r="I9742">
            <v>51.852600000000002</v>
          </cell>
        </row>
        <row r="9743">
          <cell r="C9743">
            <v>2015</v>
          </cell>
          <cell r="D9743" t="str">
            <v>FERREIRO (SGSP)</v>
          </cell>
          <cell r="E9743" t="str">
            <v>H</v>
          </cell>
          <cell r="F9743">
            <v>24.43</v>
          </cell>
          <cell r="G9743">
            <v>1.1499999999999999</v>
          </cell>
          <cell r="I9743">
            <v>28.1053</v>
          </cell>
        </row>
        <row r="9744">
          <cell r="C9744">
            <v>2016</v>
          </cell>
          <cell r="D9744" t="str">
            <v>AJUDANTE DE FERREIRO - ARMADOR (SGSP)</v>
          </cell>
          <cell r="E9744" t="str">
            <v>H</v>
          </cell>
          <cell r="F9744">
            <v>19.559999999999999</v>
          </cell>
          <cell r="G9744">
            <v>1.1499999999999999</v>
          </cell>
          <cell r="I9744">
            <v>22.501999999999999</v>
          </cell>
        </row>
        <row r="9745">
          <cell r="C9745">
            <v>2020</v>
          </cell>
          <cell r="D9745" t="str">
            <v>PEDREIRO (SGSP)</v>
          </cell>
          <cell r="E9745" t="str">
            <v>H</v>
          </cell>
          <cell r="F9745">
            <v>24.28</v>
          </cell>
          <cell r="G9745">
            <v>3.65</v>
          </cell>
          <cell r="I9745">
            <v>88.639300000000006</v>
          </cell>
        </row>
        <row r="9746">
          <cell r="C9746">
            <v>2099</v>
          </cell>
          <cell r="D9746" t="str">
            <v>SERVENTE (SGSP)</v>
          </cell>
          <cell r="E9746" t="str">
            <v>H</v>
          </cell>
          <cell r="F9746">
            <v>19.59</v>
          </cell>
          <cell r="G9746">
            <v>7.4351000000000003</v>
          </cell>
          <cell r="I9746">
            <v>145.67439999999999</v>
          </cell>
        </row>
        <row r="9747">
          <cell r="C9747">
            <v>10542</v>
          </cell>
          <cell r="D9747" t="str">
            <v>PEDRA BRITADA NÚMERO 1</v>
          </cell>
          <cell r="E9747" t="str">
            <v>M3</v>
          </cell>
          <cell r="F9747">
            <v>93.32</v>
          </cell>
          <cell r="G9747">
            <v>1.4E-2</v>
          </cell>
          <cell r="I9747">
            <v>1.3064</v>
          </cell>
        </row>
        <row r="9748">
          <cell r="C9748">
            <v>10612</v>
          </cell>
          <cell r="D9748" t="str">
            <v>CONCRETO FCK=20MPA C/ BRITA 2</v>
          </cell>
          <cell r="E9748" t="str">
            <v>M3</v>
          </cell>
          <cell r="F9748">
            <v>363.18</v>
          </cell>
          <cell r="G9748">
            <v>0.18</v>
          </cell>
          <cell r="I9748">
            <v>65.372</v>
          </cell>
        </row>
        <row r="9749">
          <cell r="C9749">
            <v>10627</v>
          </cell>
          <cell r="D9749" t="str">
            <v>CONCRETO "GROUT" C/ PEDRISCO</v>
          </cell>
          <cell r="E9749" t="str">
            <v>M3</v>
          </cell>
          <cell r="F9749">
            <v>314.51</v>
          </cell>
          <cell r="G9749">
            <v>8.7500000000000008E-3</v>
          </cell>
          <cell r="I9749">
            <v>2.7519</v>
          </cell>
        </row>
        <row r="9750">
          <cell r="C9750">
            <v>10643</v>
          </cell>
          <cell r="D9750" t="str">
            <v>ARGAMASSA MISTA COM AREIA GROSSA 1:0,25:3</v>
          </cell>
          <cell r="E9750" t="str">
            <v>M3</v>
          </cell>
          <cell r="F9750">
            <v>676.26</v>
          </cell>
          <cell r="G9750">
            <v>1.5E-3</v>
          </cell>
          <cell r="I9750">
            <v>1.0143</v>
          </cell>
        </row>
        <row r="9751">
          <cell r="C9751">
            <v>11021</v>
          </cell>
          <cell r="D9751" t="str">
            <v>COMPENSADO RESINADO 12MM COLA BRANCA - CHAPA DE 2,20 X 1,10 M</v>
          </cell>
          <cell r="E9751" t="str">
            <v>M2</v>
          </cell>
          <cell r="F9751">
            <v>37.380000000000003</v>
          </cell>
          <cell r="G9751">
            <v>0.31</v>
          </cell>
          <cell r="I9751">
            <v>11.5878</v>
          </cell>
        </row>
        <row r="9752">
          <cell r="C9752">
            <v>11046</v>
          </cell>
          <cell r="D9752" t="str">
            <v>PINUS - PONTALETE DE 3" X 3" - BRUTO</v>
          </cell>
          <cell r="E9752" t="str">
            <v>M</v>
          </cell>
          <cell r="F9752">
            <v>6.81</v>
          </cell>
          <cell r="G9752">
            <v>2.82</v>
          </cell>
          <cell r="I9752">
            <v>19.2042</v>
          </cell>
        </row>
        <row r="9753">
          <cell r="C9753">
            <v>11066</v>
          </cell>
          <cell r="D9753" t="str">
            <v>PINUS - SARRAFO DE 1" X 4" - BRUTO</v>
          </cell>
          <cell r="E9753" t="str">
            <v>M</v>
          </cell>
          <cell r="F9753">
            <v>3.45</v>
          </cell>
          <cell r="G9753">
            <v>1.4</v>
          </cell>
          <cell r="I9753">
            <v>4.83</v>
          </cell>
        </row>
        <row r="9754">
          <cell r="C9754">
            <v>11070</v>
          </cell>
          <cell r="D9754" t="str">
            <v>PINUS - TÁBUA DE 1" X 12" - BRUTA</v>
          </cell>
          <cell r="E9754" t="str">
            <v>M</v>
          </cell>
          <cell r="F9754">
            <v>12.51</v>
          </cell>
          <cell r="G9754">
            <v>1.4666699999999999</v>
          </cell>
          <cell r="I9754">
            <v>18.347999999999999</v>
          </cell>
        </row>
        <row r="9755">
          <cell r="C9755">
            <v>11510</v>
          </cell>
          <cell r="D9755" t="str">
            <v>AÇO CA-50A OU B - MÉDIA BITOLAS</v>
          </cell>
          <cell r="E9755" t="str">
            <v>KG</v>
          </cell>
          <cell r="F9755">
            <v>7.86</v>
          </cell>
          <cell r="G9755">
            <v>10.5</v>
          </cell>
          <cell r="I9755">
            <v>82.5762</v>
          </cell>
        </row>
        <row r="9756">
          <cell r="C9756">
            <v>11520</v>
          </cell>
          <cell r="D9756" t="str">
            <v>AÇO CA-60B - MÉDIA BITOLAS</v>
          </cell>
          <cell r="E9756" t="str">
            <v>KG</v>
          </cell>
          <cell r="F9756">
            <v>8.6199999999999992</v>
          </cell>
          <cell r="G9756">
            <v>1.58</v>
          </cell>
          <cell r="I9756">
            <v>13.615600000000001</v>
          </cell>
        </row>
        <row r="9757">
          <cell r="C9757">
            <v>12540</v>
          </cell>
          <cell r="D9757" t="str">
            <v>BLOCO VAZADO DE CONCRETO ESTRUTURAL 14CM (ATÉ 6 MPA)</v>
          </cell>
          <cell r="E9757" t="str">
            <v>Un</v>
          </cell>
          <cell r="F9757">
            <v>3.41</v>
          </cell>
          <cell r="G9757">
            <v>23</v>
          </cell>
          <cell r="I9757">
            <v>78.430000000000007</v>
          </cell>
        </row>
        <row r="9758">
          <cell r="C9758">
            <v>14022</v>
          </cell>
          <cell r="D9758" t="str">
            <v>PRIMER HIDROFUGANTE A BASE DE SILANO SILOXANO P/ SUPERFÍCIES DE CONCRETO, ALVENARIA, ETC.</v>
          </cell>
          <cell r="E9758" t="str">
            <v>Kg</v>
          </cell>
          <cell r="F9758">
            <v>73.540000000000006</v>
          </cell>
          <cell r="G9758">
            <v>0.16</v>
          </cell>
          <cell r="I9758">
            <v>11.766400000000001</v>
          </cell>
        </row>
        <row r="9759">
          <cell r="C9759">
            <v>17515</v>
          </cell>
          <cell r="D9759" t="str">
            <v>PREGO 18 X 27 COMUM - POLIDO</v>
          </cell>
          <cell r="E9759" t="str">
            <v>Kg</v>
          </cell>
          <cell r="F9759">
            <v>16.64</v>
          </cell>
          <cell r="G9759">
            <v>0.33</v>
          </cell>
          <cell r="I9759">
            <v>5.4912000000000001</v>
          </cell>
        </row>
        <row r="9760">
          <cell r="C9760">
            <v>17740</v>
          </cell>
          <cell r="D9760" t="str">
            <v>ARAME RECOZIDO N. 16 E N. 18</v>
          </cell>
          <cell r="E9760" t="str">
            <v>Kg</v>
          </cell>
          <cell r="F9760">
            <v>16.54</v>
          </cell>
          <cell r="G9760">
            <v>0.22</v>
          </cell>
          <cell r="I9760">
            <v>3.6387999999999998</v>
          </cell>
        </row>
        <row r="9761">
          <cell r="A9761">
            <v>170170</v>
          </cell>
          <cell r="B9761" t="str">
            <v>MURO DE ARRIMO H=1,40M, COM DRENAGEM</v>
          </cell>
          <cell r="H9761" t="str">
            <v>M</v>
          </cell>
          <cell r="J9761">
            <v>2133.5500000000002</v>
          </cell>
        </row>
        <row r="9762">
          <cell r="C9762">
            <v>2013</v>
          </cell>
          <cell r="D9762" t="str">
            <v>CARPINTEIRO (SGSP)</v>
          </cell>
          <cell r="E9762" t="str">
            <v>H</v>
          </cell>
          <cell r="F9762">
            <v>24.1</v>
          </cell>
          <cell r="G9762">
            <v>0.99</v>
          </cell>
          <cell r="I9762">
            <v>23.863199999999999</v>
          </cell>
        </row>
        <row r="9763">
          <cell r="C9763">
            <v>2014</v>
          </cell>
          <cell r="D9763" t="str">
            <v>AJUDANTE DE CARPINTEIRO (SGSP)</v>
          </cell>
          <cell r="E9763" t="str">
            <v>H</v>
          </cell>
          <cell r="F9763">
            <v>19.559999999999999</v>
          </cell>
          <cell r="G9763">
            <v>0.99</v>
          </cell>
          <cell r="I9763">
            <v>19.371300000000002</v>
          </cell>
        </row>
        <row r="9764">
          <cell r="C9764">
            <v>2015</v>
          </cell>
          <cell r="D9764" t="str">
            <v>FERREIRO (SGSP)</v>
          </cell>
          <cell r="E9764" t="str">
            <v>H</v>
          </cell>
          <cell r="F9764">
            <v>24.43</v>
          </cell>
          <cell r="G9764">
            <v>3.92</v>
          </cell>
          <cell r="I9764">
            <v>95.802599999999998</v>
          </cell>
        </row>
        <row r="9765">
          <cell r="C9765">
            <v>2016</v>
          </cell>
          <cell r="D9765" t="str">
            <v>AJUDANTE DE FERREIRO - ARMADOR (SGSP)</v>
          </cell>
          <cell r="E9765" t="str">
            <v>H</v>
          </cell>
          <cell r="F9765">
            <v>19.559999999999999</v>
          </cell>
          <cell r="G9765">
            <v>3.92</v>
          </cell>
          <cell r="I9765">
            <v>76.702699999999993</v>
          </cell>
        </row>
        <row r="9766">
          <cell r="C9766">
            <v>2020</v>
          </cell>
          <cell r="D9766" t="str">
            <v>PEDREIRO (SGSP)</v>
          </cell>
          <cell r="E9766" t="str">
            <v>H</v>
          </cell>
          <cell r="F9766">
            <v>24.28</v>
          </cell>
          <cell r="G9766">
            <v>6.49</v>
          </cell>
          <cell r="I9766">
            <v>157.608</v>
          </cell>
        </row>
        <row r="9767">
          <cell r="C9767">
            <v>2099</v>
          </cell>
          <cell r="D9767" t="str">
            <v>SERVENTE (SGSP)</v>
          </cell>
          <cell r="E9767" t="str">
            <v>H</v>
          </cell>
          <cell r="F9767">
            <v>19.59</v>
          </cell>
          <cell r="G9767">
            <v>42.23</v>
          </cell>
          <cell r="I9767">
            <v>827.40390000000002</v>
          </cell>
        </row>
        <row r="9768">
          <cell r="C9768">
            <v>10501</v>
          </cell>
          <cell r="D9768" t="str">
            <v>AREIA LAVADA</v>
          </cell>
          <cell r="E9768" t="str">
            <v>M3</v>
          </cell>
          <cell r="F9768">
            <v>127.06</v>
          </cell>
          <cell r="G9768">
            <v>0.17299999999999999</v>
          </cell>
          <cell r="I9768">
            <v>21.980699999999999</v>
          </cell>
        </row>
        <row r="9769">
          <cell r="C9769">
            <v>10508</v>
          </cell>
          <cell r="D9769" t="str">
            <v>CAL HIDRATADA - CH-III</v>
          </cell>
          <cell r="E9769" t="str">
            <v>Kg</v>
          </cell>
          <cell r="F9769">
            <v>0.68</v>
          </cell>
          <cell r="G9769">
            <v>5.41</v>
          </cell>
          <cell r="I9769">
            <v>3.6787999999999998</v>
          </cell>
        </row>
        <row r="9770">
          <cell r="C9770">
            <v>10517</v>
          </cell>
          <cell r="D9770" t="str">
            <v>CIMENTO PORTLAND CPII-E/F-32</v>
          </cell>
          <cell r="E9770" t="str">
            <v>Kg</v>
          </cell>
          <cell r="F9770">
            <v>0.57999999999999996</v>
          </cell>
          <cell r="G9770">
            <v>62.28</v>
          </cell>
          <cell r="I9770">
            <v>36.122399999999999</v>
          </cell>
        </row>
        <row r="9771">
          <cell r="C9771">
            <v>10522</v>
          </cell>
          <cell r="D9771" t="str">
            <v>CONCRETO USINADO, BRITA 1E2,SLUMP 5+OU-1cm / FCK= 15,0MPA</v>
          </cell>
          <cell r="E9771" t="str">
            <v>M3</v>
          </cell>
          <cell r="F9771">
            <v>330</v>
          </cell>
          <cell r="G9771">
            <v>0.69</v>
          </cell>
          <cell r="I9771">
            <v>227.7</v>
          </cell>
        </row>
        <row r="9772">
          <cell r="C9772">
            <v>10542</v>
          </cell>
          <cell r="D9772" t="str">
            <v>PEDRA BRITADA NÚMERO 1</v>
          </cell>
          <cell r="E9772" t="str">
            <v>M3</v>
          </cell>
          <cell r="F9772">
            <v>93.32</v>
          </cell>
          <cell r="G9772">
            <v>0.13</v>
          </cell>
          <cell r="I9772">
            <v>12.131600000000001</v>
          </cell>
        </row>
        <row r="9773">
          <cell r="C9773">
            <v>10543</v>
          </cell>
          <cell r="D9773" t="str">
            <v>PEDRA BRITADA NÚMERO 2</v>
          </cell>
          <cell r="E9773" t="str">
            <v>M3</v>
          </cell>
          <cell r="F9773">
            <v>96.15</v>
          </cell>
          <cell r="G9773">
            <v>0.19400000000000001</v>
          </cell>
          <cell r="I9773">
            <v>18.653099999999998</v>
          </cell>
        </row>
        <row r="9774">
          <cell r="C9774">
            <v>10550</v>
          </cell>
          <cell r="D9774" t="str">
            <v>PEDRISCO LIMPO</v>
          </cell>
          <cell r="E9774" t="str">
            <v>M3</v>
          </cell>
          <cell r="F9774">
            <v>96.24</v>
          </cell>
          <cell r="G9774">
            <v>0.03</v>
          </cell>
          <cell r="I9774">
            <v>2.8872</v>
          </cell>
        </row>
        <row r="9775">
          <cell r="C9775">
            <v>11066</v>
          </cell>
          <cell r="D9775" t="str">
            <v>PINUS - SARRAFO DE 1" X 4" - BRUTO</v>
          </cell>
          <cell r="E9775" t="str">
            <v>M</v>
          </cell>
          <cell r="F9775">
            <v>3.45</v>
          </cell>
          <cell r="G9775">
            <v>1.8</v>
          </cell>
          <cell r="I9775">
            <v>6.21</v>
          </cell>
        </row>
        <row r="9776">
          <cell r="C9776">
            <v>11070</v>
          </cell>
          <cell r="D9776" t="str">
            <v>PINUS - TÁBUA DE 1" X 12" - BRUTA</v>
          </cell>
          <cell r="E9776" t="str">
            <v>M</v>
          </cell>
          <cell r="F9776">
            <v>12.51</v>
          </cell>
          <cell r="G9776">
            <v>1.5</v>
          </cell>
          <cell r="I9776">
            <v>18.765000000000001</v>
          </cell>
        </row>
        <row r="9777">
          <cell r="C9777">
            <v>11510</v>
          </cell>
          <cell r="D9777" t="str">
            <v>AÇO CA-50A OU B - MÉDIA BITOLAS</v>
          </cell>
          <cell r="E9777" t="str">
            <v>KG</v>
          </cell>
          <cell r="F9777">
            <v>7.86</v>
          </cell>
          <cell r="G9777">
            <v>41.14</v>
          </cell>
          <cell r="I9777">
            <v>323.54140000000001</v>
          </cell>
        </row>
        <row r="9778">
          <cell r="C9778">
            <v>12542</v>
          </cell>
          <cell r="D9778" t="str">
            <v>BLOCO VAZADO DE CONCRETO ESTRUTURAL 19CM (ATÉ 6 MPA)</v>
          </cell>
          <cell r="E9778" t="str">
            <v>Un</v>
          </cell>
          <cell r="F9778">
            <v>4.42</v>
          </cell>
          <cell r="G9778">
            <v>42</v>
          </cell>
          <cell r="I9778">
            <v>185.64</v>
          </cell>
        </row>
        <row r="9779">
          <cell r="C9779">
            <v>14040</v>
          </cell>
          <cell r="D9779" t="str">
            <v>TINTA BETUMINOSA PARA CONCRETO E ALVENARIA</v>
          </cell>
          <cell r="E9779" t="str">
            <v>L</v>
          </cell>
          <cell r="F9779">
            <v>18.93</v>
          </cell>
          <cell r="G9779">
            <v>1.9</v>
          </cell>
          <cell r="I9779">
            <v>35.966999999999999</v>
          </cell>
        </row>
        <row r="9780">
          <cell r="C9780">
            <v>17515</v>
          </cell>
          <cell r="D9780" t="str">
            <v>PREGO 18 X 27 COMUM - POLIDO</v>
          </cell>
          <cell r="E9780" t="str">
            <v>Kg</v>
          </cell>
          <cell r="F9780">
            <v>16.64</v>
          </cell>
          <cell r="G9780">
            <v>0.18</v>
          </cell>
          <cell r="I9780">
            <v>2.9952000000000001</v>
          </cell>
        </row>
        <row r="9781">
          <cell r="C9781">
            <v>17740</v>
          </cell>
          <cell r="D9781" t="str">
            <v>ARAME RECOZIDO N. 16 E N. 18</v>
          </cell>
          <cell r="E9781" t="str">
            <v>Kg</v>
          </cell>
          <cell r="F9781">
            <v>16.54</v>
          </cell>
          <cell r="G9781">
            <v>0.78</v>
          </cell>
          <cell r="I9781">
            <v>12.901199999999999</v>
          </cell>
        </row>
        <row r="9782">
          <cell r="C9782">
            <v>24110</v>
          </cell>
          <cell r="D9782" t="str">
            <v>MANTA GEOTÊXTIL C/ RESISTÊNCIA À TRAÇÃO LONG. DE 16 KN/M E TRAÇÃO TRANSV. 14 KN/M</v>
          </cell>
          <cell r="E9782" t="str">
            <v>M2</v>
          </cell>
          <cell r="F9782">
            <v>7.49</v>
          </cell>
          <cell r="G9782">
            <v>1.47</v>
          </cell>
          <cell r="I9782">
            <v>11.010300000000001</v>
          </cell>
        </row>
        <row r="9783">
          <cell r="C9783">
            <v>72416</v>
          </cell>
          <cell r="D9783" t="str">
            <v>TUBO PVC RÍGIDO SOLDÁVEL PARA ÁGUA - 75MM</v>
          </cell>
          <cell r="E9783" t="str">
            <v>M</v>
          </cell>
          <cell r="F9783">
            <v>50.47</v>
          </cell>
          <cell r="G9783">
            <v>0.25</v>
          </cell>
          <cell r="I9783">
            <v>12.6175</v>
          </cell>
        </row>
        <row r="9784">
          <cell r="A9784">
            <v>170171</v>
          </cell>
          <cell r="B9784" t="str">
            <v>MURO DE ARRIMO H=2,50M, COM DRENAGEM</v>
          </cell>
          <cell r="H9784" t="str">
            <v>M</v>
          </cell>
          <cell r="J9784">
            <v>3787.32</v>
          </cell>
        </row>
        <row r="9785">
          <cell r="C9785">
            <v>2013</v>
          </cell>
          <cell r="D9785" t="str">
            <v>CARPINTEIRO (SGSP)</v>
          </cell>
          <cell r="E9785" t="str">
            <v>H</v>
          </cell>
          <cell r="F9785">
            <v>24.1</v>
          </cell>
          <cell r="G9785">
            <v>11.79</v>
          </cell>
          <cell r="I9785">
            <v>284.18959999999998</v>
          </cell>
        </row>
        <row r="9786">
          <cell r="C9786">
            <v>2014</v>
          </cell>
          <cell r="D9786" t="str">
            <v>AJUDANTE DE CARPINTEIRO (SGSP)</v>
          </cell>
          <cell r="E9786" t="str">
            <v>H</v>
          </cell>
          <cell r="F9786">
            <v>19.559999999999999</v>
          </cell>
          <cell r="G9786">
            <v>11.79</v>
          </cell>
          <cell r="I9786">
            <v>230.6951</v>
          </cell>
        </row>
        <row r="9787">
          <cell r="C9787">
            <v>2015</v>
          </cell>
          <cell r="D9787" t="str">
            <v>FERREIRO (SGSP)</v>
          </cell>
          <cell r="E9787" t="str">
            <v>H</v>
          </cell>
          <cell r="F9787">
            <v>24.43</v>
          </cell>
          <cell r="G9787">
            <v>8.64</v>
          </cell>
          <cell r="I9787">
            <v>211.1567</v>
          </cell>
        </row>
        <row r="9788">
          <cell r="C9788">
            <v>2016</v>
          </cell>
          <cell r="D9788" t="str">
            <v>AJUDANTE DE FERREIRO - ARMADOR (SGSP)</v>
          </cell>
          <cell r="E9788" t="str">
            <v>H</v>
          </cell>
          <cell r="F9788">
            <v>19.559999999999999</v>
          </cell>
          <cell r="G9788">
            <v>8.64</v>
          </cell>
          <cell r="I9788">
            <v>169.059</v>
          </cell>
        </row>
        <row r="9789">
          <cell r="C9789">
            <v>2020</v>
          </cell>
          <cell r="D9789" t="str">
            <v>PEDREIRO (SGSP)</v>
          </cell>
          <cell r="E9789" t="str">
            <v>H</v>
          </cell>
          <cell r="F9789">
            <v>24.28</v>
          </cell>
          <cell r="G9789">
            <v>6.9</v>
          </cell>
          <cell r="I9789">
            <v>167.56479999999999</v>
          </cell>
        </row>
        <row r="9790">
          <cell r="C9790">
            <v>2099</v>
          </cell>
          <cell r="D9790" t="str">
            <v>SERVENTE (SGSP)</v>
          </cell>
          <cell r="E9790" t="str">
            <v>H</v>
          </cell>
          <cell r="F9790">
            <v>19.59</v>
          </cell>
          <cell r="G9790">
            <v>58.32</v>
          </cell>
          <cell r="I9790">
            <v>1142.652</v>
          </cell>
        </row>
        <row r="9791">
          <cell r="C9791">
            <v>10501</v>
          </cell>
          <cell r="D9791" t="str">
            <v>AREIA LAVADA</v>
          </cell>
          <cell r="E9791" t="str">
            <v>M3</v>
          </cell>
          <cell r="F9791">
            <v>127.06</v>
          </cell>
          <cell r="G9791">
            <v>4.8000000000000001E-2</v>
          </cell>
          <cell r="I9791">
            <v>6.0986000000000002</v>
          </cell>
        </row>
        <row r="9792">
          <cell r="C9792">
            <v>10517</v>
          </cell>
          <cell r="D9792" t="str">
            <v>CIMENTO PORTLAND CPII-E/F-32</v>
          </cell>
          <cell r="E9792" t="str">
            <v>Kg</v>
          </cell>
          <cell r="F9792">
            <v>0.57999999999999996</v>
          </cell>
          <cell r="G9792">
            <v>12</v>
          </cell>
          <cell r="I9792">
            <v>6.96</v>
          </cell>
        </row>
        <row r="9793">
          <cell r="C9793">
            <v>10522</v>
          </cell>
          <cell r="D9793" t="str">
            <v>CONCRETO USINADO, BRITA 1E2,SLUMP 5+OU-1cm / FCK= 15,0MPA</v>
          </cell>
          <cell r="E9793" t="str">
            <v>M3</v>
          </cell>
          <cell r="F9793">
            <v>330</v>
          </cell>
          <cell r="G9793">
            <v>1.38</v>
          </cell>
          <cell r="I9793">
            <v>455.4</v>
          </cell>
        </row>
        <row r="9794">
          <cell r="C9794">
            <v>10542</v>
          </cell>
          <cell r="D9794" t="str">
            <v>PEDRA BRITADA NÚMERO 1</v>
          </cell>
          <cell r="E9794" t="str">
            <v>M3</v>
          </cell>
          <cell r="F9794">
            <v>93.32</v>
          </cell>
          <cell r="G9794">
            <v>0.24</v>
          </cell>
          <cell r="I9794">
            <v>22.396799999999999</v>
          </cell>
        </row>
        <row r="9795">
          <cell r="C9795">
            <v>10543</v>
          </cell>
          <cell r="D9795" t="str">
            <v>PEDRA BRITADA NÚMERO 2</v>
          </cell>
          <cell r="E9795" t="str">
            <v>M3</v>
          </cell>
          <cell r="F9795">
            <v>96.15</v>
          </cell>
          <cell r="G9795">
            <v>0.30399999999999999</v>
          </cell>
          <cell r="I9795">
            <v>29.229600000000001</v>
          </cell>
        </row>
        <row r="9796">
          <cell r="C9796">
            <v>11021</v>
          </cell>
          <cell r="D9796" t="str">
            <v>COMPENSADO RESINADO 12MM COLA BRANCA - CHAPA DE 2,20 X 1,10 M</v>
          </cell>
          <cell r="E9796" t="str">
            <v>M2</v>
          </cell>
          <cell r="F9796">
            <v>37.380000000000003</v>
          </cell>
          <cell r="G9796">
            <v>1.72</v>
          </cell>
          <cell r="I9796">
            <v>64.293599999999998</v>
          </cell>
        </row>
        <row r="9797">
          <cell r="C9797">
            <v>11046</v>
          </cell>
          <cell r="D9797" t="str">
            <v>PINUS - PONTALETE DE 3" X 3" - BRUTO</v>
          </cell>
          <cell r="E9797" t="str">
            <v>M</v>
          </cell>
          <cell r="F9797">
            <v>6.81</v>
          </cell>
          <cell r="G9797">
            <v>16.2</v>
          </cell>
          <cell r="I9797">
            <v>110.322</v>
          </cell>
        </row>
        <row r="9798">
          <cell r="C9798">
            <v>11066</v>
          </cell>
          <cell r="D9798" t="str">
            <v>PINUS - SARRAFO DE 1" X 4" - BRUTO</v>
          </cell>
          <cell r="E9798" t="str">
            <v>M</v>
          </cell>
          <cell r="F9798">
            <v>3.45</v>
          </cell>
          <cell r="G9798">
            <v>1.8</v>
          </cell>
          <cell r="I9798">
            <v>6.21</v>
          </cell>
        </row>
        <row r="9799">
          <cell r="C9799">
            <v>11070</v>
          </cell>
          <cell r="D9799" t="str">
            <v>PINUS - TÁBUA DE 1" X 12" - BRUTA</v>
          </cell>
          <cell r="E9799" t="str">
            <v>M</v>
          </cell>
          <cell r="F9799">
            <v>12.51</v>
          </cell>
          <cell r="G9799">
            <v>3.3</v>
          </cell>
          <cell r="I9799">
            <v>41.283000000000001</v>
          </cell>
        </row>
        <row r="9800">
          <cell r="C9800">
            <v>11510</v>
          </cell>
          <cell r="D9800" t="str">
            <v>AÇO CA-50A OU B - MÉDIA BITOLAS</v>
          </cell>
          <cell r="E9800" t="str">
            <v>KG</v>
          </cell>
          <cell r="F9800">
            <v>7.86</v>
          </cell>
          <cell r="G9800">
            <v>90.68</v>
          </cell>
          <cell r="I9800">
            <v>713.14369999999997</v>
          </cell>
        </row>
        <row r="9801">
          <cell r="C9801">
            <v>14040</v>
          </cell>
          <cell r="D9801" t="str">
            <v>TINTA BETUMINOSA PARA CONCRETO E ALVENARIA</v>
          </cell>
          <cell r="E9801" t="str">
            <v>L</v>
          </cell>
          <cell r="F9801">
            <v>18.93</v>
          </cell>
          <cell r="G9801">
            <v>2.5</v>
          </cell>
          <cell r="I9801">
            <v>47.325000000000003</v>
          </cell>
        </row>
        <row r="9802">
          <cell r="C9802">
            <v>17515</v>
          </cell>
          <cell r="D9802" t="str">
            <v>PREGO 18 X 27 COMUM - POLIDO</v>
          </cell>
          <cell r="E9802" t="str">
            <v>Kg</v>
          </cell>
          <cell r="F9802">
            <v>16.64</v>
          </cell>
          <cell r="G9802">
            <v>1.26</v>
          </cell>
          <cell r="I9802">
            <v>20.9664</v>
          </cell>
        </row>
        <row r="9803">
          <cell r="C9803">
            <v>17740</v>
          </cell>
          <cell r="D9803" t="str">
            <v>ARAME RECOZIDO N. 16 E N. 18</v>
          </cell>
          <cell r="E9803" t="str">
            <v>Kg</v>
          </cell>
          <cell r="F9803">
            <v>16.54</v>
          </cell>
          <cell r="G9803">
            <v>1.73</v>
          </cell>
          <cell r="I9803">
            <v>28.6142</v>
          </cell>
        </row>
        <row r="9804">
          <cell r="C9804">
            <v>24110</v>
          </cell>
          <cell r="D9804" t="str">
            <v>MANTA GEOTÊXTIL C/ RESISTÊNCIA À TRAÇÃO LONG. DE 16 KN/M E TRAÇÃO TRANSV. 14 KN/M</v>
          </cell>
          <cell r="E9804" t="str">
            <v>M2</v>
          </cell>
          <cell r="F9804">
            <v>7.49</v>
          </cell>
          <cell r="G9804">
            <v>2.625</v>
          </cell>
          <cell r="I9804">
            <v>19.661200000000001</v>
          </cell>
        </row>
        <row r="9805">
          <cell r="C9805">
            <v>72416</v>
          </cell>
          <cell r="D9805" t="str">
            <v>TUBO PVC RÍGIDO SOLDÁVEL PARA ÁGUA - 75MM</v>
          </cell>
          <cell r="E9805" t="str">
            <v>M</v>
          </cell>
          <cell r="F9805">
            <v>50.47</v>
          </cell>
          <cell r="G9805">
            <v>0.2</v>
          </cell>
          <cell r="I9805">
            <v>10.093999999999999</v>
          </cell>
        </row>
        <row r="9806">
          <cell r="A9806">
            <v>170172</v>
          </cell>
          <cell r="B9806" t="str">
            <v>MURO DE ARRIMO H=3,50M, COM DRENAGEM</v>
          </cell>
          <cell r="H9806" t="str">
            <v>M</v>
          </cell>
          <cell r="J9806">
            <v>7338.63</v>
          </cell>
        </row>
        <row r="9807">
          <cell r="C9807">
            <v>2013</v>
          </cell>
          <cell r="D9807" t="str">
            <v>CARPINTEIRO (SGSP)</v>
          </cell>
          <cell r="E9807" t="str">
            <v>H</v>
          </cell>
          <cell r="F9807">
            <v>24.1</v>
          </cell>
          <cell r="G9807">
            <v>15.79</v>
          </cell>
          <cell r="I9807">
            <v>380.60680000000002</v>
          </cell>
        </row>
        <row r="9808">
          <cell r="C9808">
            <v>2014</v>
          </cell>
          <cell r="D9808" t="str">
            <v>AJUDANTE DE CARPINTEIRO (SGSP)</v>
          </cell>
          <cell r="E9808" t="str">
            <v>H</v>
          </cell>
          <cell r="F9808">
            <v>19.559999999999999</v>
          </cell>
          <cell r="G9808">
            <v>15.79</v>
          </cell>
          <cell r="I9808">
            <v>308.96319999999997</v>
          </cell>
        </row>
        <row r="9809">
          <cell r="C9809">
            <v>2015</v>
          </cell>
          <cell r="D9809" t="str">
            <v>FERREIRO (SGSP)</v>
          </cell>
          <cell r="E9809" t="str">
            <v>H</v>
          </cell>
          <cell r="F9809">
            <v>24.43</v>
          </cell>
          <cell r="G9809">
            <v>26.21</v>
          </cell>
          <cell r="I9809">
            <v>640.55769999999995</v>
          </cell>
        </row>
        <row r="9810">
          <cell r="C9810">
            <v>2016</v>
          </cell>
          <cell r="D9810" t="str">
            <v>AJUDANTE DE FERREIRO - ARMADOR (SGSP)</v>
          </cell>
          <cell r="E9810" t="str">
            <v>H</v>
          </cell>
          <cell r="F9810">
            <v>19.559999999999999</v>
          </cell>
          <cell r="G9810">
            <v>26.21</v>
          </cell>
          <cell r="I9810">
            <v>512.85149999999999</v>
          </cell>
        </row>
        <row r="9811">
          <cell r="C9811">
            <v>2020</v>
          </cell>
          <cell r="D9811" t="str">
            <v>PEDREIRO (SGSP)</v>
          </cell>
          <cell r="E9811" t="str">
            <v>H</v>
          </cell>
          <cell r="F9811">
            <v>24.28</v>
          </cell>
          <cell r="G9811">
            <v>10.68</v>
          </cell>
          <cell r="I9811">
            <v>259.3612</v>
          </cell>
        </row>
        <row r="9812">
          <cell r="C9812">
            <v>2099</v>
          </cell>
          <cell r="D9812" t="str">
            <v>SERVENTE (SGSP)</v>
          </cell>
          <cell r="E9812" t="str">
            <v>H</v>
          </cell>
          <cell r="F9812">
            <v>19.59</v>
          </cell>
          <cell r="G9812">
            <v>91.08</v>
          </cell>
          <cell r="I9812">
            <v>1784.5121999999999</v>
          </cell>
        </row>
        <row r="9813">
          <cell r="C9813">
            <v>10501</v>
          </cell>
          <cell r="D9813" t="str">
            <v>AREIA LAVADA</v>
          </cell>
          <cell r="E9813" t="str">
            <v>M3</v>
          </cell>
          <cell r="F9813">
            <v>127.06</v>
          </cell>
          <cell r="G9813">
            <v>6.3E-2</v>
          </cell>
          <cell r="I9813">
            <v>8.0045000000000002</v>
          </cell>
        </row>
        <row r="9814">
          <cell r="C9814">
            <v>10517</v>
          </cell>
          <cell r="D9814" t="str">
            <v>CIMENTO PORTLAND CPII-E/F-32</v>
          </cell>
          <cell r="E9814" t="str">
            <v>Kg</v>
          </cell>
          <cell r="F9814">
            <v>0.57999999999999996</v>
          </cell>
          <cell r="G9814">
            <v>15.75</v>
          </cell>
          <cell r="I9814">
            <v>9.1349999999999998</v>
          </cell>
        </row>
        <row r="9815">
          <cell r="C9815">
            <v>10522</v>
          </cell>
          <cell r="D9815" t="str">
            <v>CONCRETO USINADO, BRITA 1E2,SLUMP 5+OU-1cm / FCK= 15,0MPA</v>
          </cell>
          <cell r="E9815" t="str">
            <v>M3</v>
          </cell>
          <cell r="F9815">
            <v>330</v>
          </cell>
          <cell r="G9815">
            <v>2.0499999999999998</v>
          </cell>
          <cell r="I9815">
            <v>676.5</v>
          </cell>
        </row>
        <row r="9816">
          <cell r="C9816">
            <v>10542</v>
          </cell>
          <cell r="D9816" t="str">
            <v>PEDRA BRITADA NÚMERO 1</v>
          </cell>
          <cell r="E9816" t="str">
            <v>M3</v>
          </cell>
          <cell r="F9816">
            <v>93.32</v>
          </cell>
          <cell r="G9816">
            <v>0.33</v>
          </cell>
          <cell r="I9816">
            <v>30.7956</v>
          </cell>
        </row>
        <row r="9817">
          <cell r="C9817">
            <v>10543</v>
          </cell>
          <cell r="D9817" t="str">
            <v>PEDRA BRITADA NÚMERO 2</v>
          </cell>
          <cell r="E9817" t="str">
            <v>M3</v>
          </cell>
          <cell r="F9817">
            <v>96.15</v>
          </cell>
          <cell r="G9817">
            <v>0.41399999999999998</v>
          </cell>
          <cell r="I9817">
            <v>39.806100000000001</v>
          </cell>
        </row>
        <row r="9818">
          <cell r="C9818">
            <v>11021</v>
          </cell>
          <cell r="D9818" t="str">
            <v>COMPENSADO RESINADO 12MM COLA BRANCA - CHAPA DE 2,20 X 1,10 M</v>
          </cell>
          <cell r="E9818" t="str">
            <v>M2</v>
          </cell>
          <cell r="F9818">
            <v>37.380000000000003</v>
          </cell>
          <cell r="G9818">
            <v>2.44</v>
          </cell>
          <cell r="I9818">
            <v>91.2072</v>
          </cell>
        </row>
        <row r="9819">
          <cell r="C9819">
            <v>11046</v>
          </cell>
          <cell r="D9819" t="str">
            <v>PINUS - PONTALETE DE 3" X 3" - BRUTO</v>
          </cell>
          <cell r="E9819" t="str">
            <v>M</v>
          </cell>
          <cell r="F9819">
            <v>6.81</v>
          </cell>
          <cell r="G9819">
            <v>22.2</v>
          </cell>
          <cell r="I9819">
            <v>151.18199999999999</v>
          </cell>
        </row>
        <row r="9820">
          <cell r="C9820">
            <v>11066</v>
          </cell>
          <cell r="D9820" t="str">
            <v>PINUS - SARRAFO DE 1" X 4" - BRUTO</v>
          </cell>
          <cell r="E9820" t="str">
            <v>M</v>
          </cell>
          <cell r="F9820">
            <v>3.45</v>
          </cell>
          <cell r="G9820">
            <v>1.8</v>
          </cell>
          <cell r="I9820">
            <v>6.21</v>
          </cell>
        </row>
        <row r="9821">
          <cell r="C9821">
            <v>11070</v>
          </cell>
          <cell r="D9821" t="str">
            <v>PINUS - TÁBUA DE 1" X 12" - BRUTA</v>
          </cell>
          <cell r="E9821" t="str">
            <v>M</v>
          </cell>
          <cell r="F9821">
            <v>12.51</v>
          </cell>
          <cell r="G9821">
            <v>3.9666700000000001</v>
          </cell>
          <cell r="I9821">
            <v>49.622999999999998</v>
          </cell>
        </row>
        <row r="9822">
          <cell r="C9822">
            <v>11510</v>
          </cell>
          <cell r="D9822" t="str">
            <v>AÇO CA-50A OU B - MÉDIA BITOLAS</v>
          </cell>
          <cell r="E9822" t="str">
            <v>KG</v>
          </cell>
          <cell r="F9822">
            <v>7.86</v>
          </cell>
          <cell r="G9822">
            <v>275.19</v>
          </cell>
          <cell r="I9822">
            <v>2164.2042000000001</v>
          </cell>
        </row>
        <row r="9823">
          <cell r="C9823">
            <v>14040</v>
          </cell>
          <cell r="D9823" t="str">
            <v>TINTA BETUMINOSA PARA CONCRETO E ALVENARIA</v>
          </cell>
          <cell r="E9823" t="str">
            <v>L</v>
          </cell>
          <cell r="F9823">
            <v>18.93</v>
          </cell>
          <cell r="G9823">
            <v>3.2</v>
          </cell>
          <cell r="I9823">
            <v>60.576000000000001</v>
          </cell>
        </row>
        <row r="9824">
          <cell r="C9824">
            <v>17515</v>
          </cell>
          <cell r="D9824" t="str">
            <v>PREGO 18 X 27 COMUM - POLIDO</v>
          </cell>
          <cell r="E9824" t="str">
            <v>Kg</v>
          </cell>
          <cell r="F9824">
            <v>16.64</v>
          </cell>
          <cell r="G9824">
            <v>1.66</v>
          </cell>
          <cell r="I9824">
            <v>27.622399999999999</v>
          </cell>
        </row>
        <row r="9825">
          <cell r="C9825">
            <v>17740</v>
          </cell>
          <cell r="D9825" t="str">
            <v>ARAME RECOZIDO N. 16 E N. 18</v>
          </cell>
          <cell r="E9825" t="str">
            <v>Kg</v>
          </cell>
          <cell r="F9825">
            <v>16.54</v>
          </cell>
          <cell r="G9825">
            <v>5.24</v>
          </cell>
          <cell r="I9825">
            <v>86.669600000000003</v>
          </cell>
        </row>
        <row r="9826">
          <cell r="C9826">
            <v>24110</v>
          </cell>
          <cell r="D9826" t="str">
            <v>MANTA GEOTÊXTIL C/ RESISTÊNCIA À TRAÇÃO LONG. DE 16 KN/M E TRAÇÃO TRANSV. 14 KN/M</v>
          </cell>
          <cell r="E9826" t="str">
            <v>M2</v>
          </cell>
          <cell r="F9826">
            <v>7.49</v>
          </cell>
          <cell r="G9826">
            <v>3.6749999999999998</v>
          </cell>
          <cell r="I9826">
            <v>27.525700000000001</v>
          </cell>
        </row>
        <row r="9827">
          <cell r="C9827">
            <v>72416</v>
          </cell>
          <cell r="D9827" t="str">
            <v>TUBO PVC RÍGIDO SOLDÁVEL PARA ÁGUA - 75MM</v>
          </cell>
          <cell r="E9827" t="str">
            <v>M</v>
          </cell>
          <cell r="F9827">
            <v>50.47</v>
          </cell>
          <cell r="G9827">
            <v>0.45</v>
          </cell>
          <cell r="I9827">
            <v>22.711500000000001</v>
          </cell>
        </row>
        <row r="9828">
          <cell r="A9828">
            <v>170173</v>
          </cell>
          <cell r="B9828" t="str">
            <v>MURO DE ARRIMO H=4,50M, COM DRENAGEM</v>
          </cell>
          <cell r="H9828" t="str">
            <v>M</v>
          </cell>
          <cell r="J9828">
            <v>8628.86</v>
          </cell>
        </row>
        <row r="9829">
          <cell r="C9829">
            <v>2013</v>
          </cell>
          <cell r="D9829" t="str">
            <v>CARPINTEIRO (SGSP)</v>
          </cell>
          <cell r="E9829" t="str">
            <v>H</v>
          </cell>
          <cell r="F9829">
            <v>24.1</v>
          </cell>
          <cell r="G9829">
            <v>19.79</v>
          </cell>
          <cell r="I9829">
            <v>477.024</v>
          </cell>
        </row>
        <row r="9830">
          <cell r="C9830">
            <v>2014</v>
          </cell>
          <cell r="D9830" t="str">
            <v>AJUDANTE DE CARPINTEIRO (SGSP)</v>
          </cell>
          <cell r="E9830" t="str">
            <v>H</v>
          </cell>
          <cell r="F9830">
            <v>19.559999999999999</v>
          </cell>
          <cell r="G9830">
            <v>19.79</v>
          </cell>
          <cell r="I9830">
            <v>387.23129999999998</v>
          </cell>
        </row>
        <row r="9831">
          <cell r="C9831">
            <v>2015</v>
          </cell>
          <cell r="D9831" t="str">
            <v>FERREIRO (SGSP)</v>
          </cell>
          <cell r="E9831" t="str">
            <v>H</v>
          </cell>
          <cell r="F9831">
            <v>24.43</v>
          </cell>
          <cell r="G9831">
            <v>29.72</v>
          </cell>
          <cell r="I9831">
            <v>726.34010000000001</v>
          </cell>
        </row>
        <row r="9832">
          <cell r="C9832">
            <v>2016</v>
          </cell>
          <cell r="D9832" t="str">
            <v>AJUDANTE DE FERREIRO - ARMADOR (SGSP)</v>
          </cell>
          <cell r="E9832" t="str">
            <v>H</v>
          </cell>
          <cell r="F9832">
            <v>19.559999999999999</v>
          </cell>
          <cell r="G9832">
            <v>29.72</v>
          </cell>
          <cell r="I9832">
            <v>581.53179999999998</v>
          </cell>
        </row>
        <row r="9833">
          <cell r="C9833">
            <v>2020</v>
          </cell>
          <cell r="D9833" t="str">
            <v>PEDREIRO (SGSP)</v>
          </cell>
          <cell r="E9833" t="str">
            <v>H</v>
          </cell>
          <cell r="F9833">
            <v>24.28</v>
          </cell>
          <cell r="G9833">
            <v>12.61</v>
          </cell>
          <cell r="I9833">
            <v>306.23079999999999</v>
          </cell>
        </row>
        <row r="9834">
          <cell r="C9834">
            <v>2099</v>
          </cell>
          <cell r="D9834" t="str">
            <v>SERVENTE (SGSP)</v>
          </cell>
          <cell r="E9834" t="str">
            <v>H</v>
          </cell>
          <cell r="F9834">
            <v>19.59</v>
          </cell>
          <cell r="G9834">
            <v>111.18</v>
          </cell>
          <cell r="I9834">
            <v>2178.3274999999999</v>
          </cell>
        </row>
        <row r="9835">
          <cell r="C9835">
            <v>10501</v>
          </cell>
          <cell r="D9835" t="str">
            <v>AREIA LAVADA</v>
          </cell>
          <cell r="E9835" t="str">
            <v>M3</v>
          </cell>
          <cell r="F9835">
            <v>127.06</v>
          </cell>
          <cell r="G9835">
            <v>6.3E-2</v>
          </cell>
          <cell r="I9835">
            <v>8.0045000000000002</v>
          </cell>
        </row>
        <row r="9836">
          <cell r="C9836">
            <v>10517</v>
          </cell>
          <cell r="D9836" t="str">
            <v>CIMENTO PORTLAND CPII-E/F-32</v>
          </cell>
          <cell r="E9836" t="str">
            <v>Kg</v>
          </cell>
          <cell r="F9836">
            <v>0.57999999999999996</v>
          </cell>
          <cell r="G9836">
            <v>15.75</v>
          </cell>
          <cell r="I9836">
            <v>9.1349999999999998</v>
          </cell>
        </row>
        <row r="9837">
          <cell r="C9837">
            <v>10522</v>
          </cell>
          <cell r="D9837" t="str">
            <v>CONCRETO USINADO, BRITA 1E2,SLUMP 5+OU-1cm / FCK= 15,0MPA</v>
          </cell>
          <cell r="E9837" t="str">
            <v>M3</v>
          </cell>
          <cell r="F9837">
            <v>330</v>
          </cell>
          <cell r="G9837">
            <v>2.36</v>
          </cell>
          <cell r="I9837">
            <v>778.8</v>
          </cell>
        </row>
        <row r="9838">
          <cell r="C9838">
            <v>10542</v>
          </cell>
          <cell r="D9838" t="str">
            <v>PEDRA BRITADA NÚMERO 1</v>
          </cell>
          <cell r="E9838" t="str">
            <v>M3</v>
          </cell>
          <cell r="F9838">
            <v>93.32</v>
          </cell>
          <cell r="G9838">
            <v>0.43</v>
          </cell>
          <cell r="I9838">
            <v>40.127600000000001</v>
          </cell>
        </row>
        <row r="9839">
          <cell r="C9839">
            <v>10543</v>
          </cell>
          <cell r="D9839" t="str">
            <v>PEDRA BRITADA NÚMERO 2</v>
          </cell>
          <cell r="E9839" t="str">
            <v>M3</v>
          </cell>
          <cell r="F9839">
            <v>96.15</v>
          </cell>
          <cell r="G9839">
            <v>0.51400000000000001</v>
          </cell>
          <cell r="I9839">
            <v>49.421100000000003</v>
          </cell>
        </row>
        <row r="9840">
          <cell r="C9840">
            <v>11021</v>
          </cell>
          <cell r="D9840" t="str">
            <v>COMPENSADO RESINADO 12MM COLA BRANCA - CHAPA DE 2,20 X 1,10 M</v>
          </cell>
          <cell r="E9840" t="str">
            <v>M2</v>
          </cell>
          <cell r="F9840">
            <v>37.380000000000003</v>
          </cell>
          <cell r="G9840">
            <v>3.1</v>
          </cell>
          <cell r="I9840">
            <v>115.878</v>
          </cell>
        </row>
        <row r="9841">
          <cell r="C9841">
            <v>11046</v>
          </cell>
          <cell r="D9841" t="str">
            <v>PINUS - PONTALETE DE 3" X 3" - BRUTO</v>
          </cell>
          <cell r="E9841" t="str">
            <v>M</v>
          </cell>
          <cell r="F9841">
            <v>6.81</v>
          </cell>
          <cell r="G9841">
            <v>28.2</v>
          </cell>
          <cell r="I9841">
            <v>192.042</v>
          </cell>
        </row>
        <row r="9842">
          <cell r="C9842">
            <v>11066</v>
          </cell>
          <cell r="D9842" t="str">
            <v>PINUS - SARRAFO DE 1" X 4" - BRUTO</v>
          </cell>
          <cell r="E9842" t="str">
            <v>M</v>
          </cell>
          <cell r="F9842">
            <v>3.45</v>
          </cell>
          <cell r="G9842">
            <v>1.8</v>
          </cell>
          <cell r="I9842">
            <v>6.21</v>
          </cell>
        </row>
        <row r="9843">
          <cell r="C9843">
            <v>11070</v>
          </cell>
          <cell r="D9843" t="str">
            <v>PINUS - TÁBUA DE 1" X 12" - BRUTA</v>
          </cell>
          <cell r="E9843" t="str">
            <v>M</v>
          </cell>
          <cell r="F9843">
            <v>12.51</v>
          </cell>
          <cell r="G9843">
            <v>4.6333299999999999</v>
          </cell>
          <cell r="I9843">
            <v>57.962899999999998</v>
          </cell>
        </row>
        <row r="9844">
          <cell r="C9844">
            <v>11510</v>
          </cell>
          <cell r="D9844" t="str">
            <v>AÇO CA-50A OU B - MÉDIA BITOLAS</v>
          </cell>
          <cell r="E9844" t="str">
            <v>KG</v>
          </cell>
          <cell r="F9844">
            <v>7.86</v>
          </cell>
          <cell r="G9844">
            <v>312.02999999999997</v>
          </cell>
          <cell r="I9844">
            <v>2453.9286999999999</v>
          </cell>
        </row>
        <row r="9845">
          <cell r="C9845">
            <v>14040</v>
          </cell>
          <cell r="D9845" t="str">
            <v>TINTA BETUMINOSA PARA CONCRETO E ALVENARIA</v>
          </cell>
          <cell r="E9845" t="str">
            <v>L</v>
          </cell>
          <cell r="F9845">
            <v>18.93</v>
          </cell>
          <cell r="G9845">
            <v>3.7</v>
          </cell>
          <cell r="I9845">
            <v>70.040999999999997</v>
          </cell>
        </row>
        <row r="9846">
          <cell r="C9846">
            <v>17515</v>
          </cell>
          <cell r="D9846" t="str">
            <v>PREGO 18 X 27 COMUM - POLIDO</v>
          </cell>
          <cell r="E9846" t="str">
            <v>Kg</v>
          </cell>
          <cell r="F9846">
            <v>16.64</v>
          </cell>
          <cell r="G9846">
            <v>2.06</v>
          </cell>
          <cell r="I9846">
            <v>34.278399999999998</v>
          </cell>
        </row>
        <row r="9847">
          <cell r="C9847">
            <v>17740</v>
          </cell>
          <cell r="D9847" t="str">
            <v>ARAME RECOZIDO N. 16 E N. 18</v>
          </cell>
          <cell r="E9847" t="str">
            <v>Kg</v>
          </cell>
          <cell r="F9847">
            <v>16.54</v>
          </cell>
          <cell r="G9847">
            <v>5.94</v>
          </cell>
          <cell r="I9847">
            <v>98.247600000000006</v>
          </cell>
        </row>
        <row r="9848">
          <cell r="C9848">
            <v>24110</v>
          </cell>
          <cell r="D9848" t="str">
            <v>MANTA GEOTÊXTIL C/ RESISTÊNCIA À TRAÇÃO LONG. DE 16 KN/M E TRAÇÃO TRANSV. 14 KN/M</v>
          </cell>
          <cell r="E9848" t="str">
            <v>M2</v>
          </cell>
          <cell r="F9848">
            <v>7.49</v>
          </cell>
          <cell r="G9848">
            <v>4.7249999999999996</v>
          </cell>
          <cell r="I9848">
            <v>35.3902</v>
          </cell>
        </row>
        <row r="9849">
          <cell r="C9849">
            <v>72416</v>
          </cell>
          <cell r="D9849" t="str">
            <v>TUBO PVC RÍGIDO SOLDÁVEL PARA ÁGUA - 75MM</v>
          </cell>
          <cell r="E9849" t="str">
            <v>M</v>
          </cell>
          <cell r="F9849">
            <v>50.47</v>
          </cell>
          <cell r="G9849">
            <v>0.45</v>
          </cell>
          <cell r="I9849">
            <v>22.711500000000001</v>
          </cell>
        </row>
        <row r="9850">
          <cell r="A9850">
            <v>170176</v>
          </cell>
          <cell r="B9850" t="str">
            <v>FV.08 - MURETA DE BLOCOS DE CONCRETO</v>
          </cell>
          <cell r="H9850" t="str">
            <v>M</v>
          </cell>
          <cell r="J9850">
            <v>385.73</v>
          </cell>
        </row>
        <row r="9851">
          <cell r="C9851">
            <v>2013</v>
          </cell>
          <cell r="D9851" t="str">
            <v>CARPINTEIRO (SGSP)</v>
          </cell>
          <cell r="E9851" t="str">
            <v>H</v>
          </cell>
          <cell r="F9851">
            <v>24.1</v>
          </cell>
          <cell r="G9851">
            <v>0.33</v>
          </cell>
          <cell r="I9851">
            <v>7.9543999999999997</v>
          </cell>
        </row>
        <row r="9852">
          <cell r="C9852">
            <v>2014</v>
          </cell>
          <cell r="D9852" t="str">
            <v>AJUDANTE DE CARPINTEIRO (SGSP)</v>
          </cell>
          <cell r="E9852" t="str">
            <v>H</v>
          </cell>
          <cell r="F9852">
            <v>19.559999999999999</v>
          </cell>
          <cell r="G9852">
            <v>0.33</v>
          </cell>
          <cell r="I9852">
            <v>6.4570999999999996</v>
          </cell>
        </row>
        <row r="9853">
          <cell r="C9853">
            <v>2015</v>
          </cell>
          <cell r="D9853" t="str">
            <v>FERREIRO (SGSP)</v>
          </cell>
          <cell r="E9853" t="str">
            <v>H</v>
          </cell>
          <cell r="F9853">
            <v>24.43</v>
          </cell>
          <cell r="G9853">
            <v>0.54</v>
          </cell>
          <cell r="I9853">
            <v>13.1972</v>
          </cell>
        </row>
        <row r="9854">
          <cell r="C9854">
            <v>2016</v>
          </cell>
          <cell r="D9854" t="str">
            <v>AJUDANTE DE FERREIRO - ARMADOR (SGSP)</v>
          </cell>
          <cell r="E9854" t="str">
            <v>H</v>
          </cell>
          <cell r="F9854">
            <v>19.559999999999999</v>
          </cell>
          <cell r="G9854">
            <v>0.54</v>
          </cell>
          <cell r="I9854">
            <v>10.5661</v>
          </cell>
        </row>
        <row r="9855">
          <cell r="C9855">
            <v>2020</v>
          </cell>
          <cell r="D9855" t="str">
            <v>PEDREIRO (SGSP)</v>
          </cell>
          <cell r="E9855" t="str">
            <v>H</v>
          </cell>
          <cell r="F9855">
            <v>24.28</v>
          </cell>
          <cell r="G9855">
            <v>2.99</v>
          </cell>
          <cell r="I9855">
            <v>72.611400000000003</v>
          </cell>
        </row>
        <row r="9856">
          <cell r="C9856">
            <v>2099</v>
          </cell>
          <cell r="D9856" t="str">
            <v>SERVENTE (SGSP)</v>
          </cell>
          <cell r="E9856" t="str">
            <v>H</v>
          </cell>
          <cell r="F9856">
            <v>19.59</v>
          </cell>
          <cell r="G9856">
            <v>5.4353999999999996</v>
          </cell>
          <cell r="I9856">
            <v>106.49469999999999</v>
          </cell>
        </row>
        <row r="9857">
          <cell r="C9857">
            <v>10543</v>
          </cell>
          <cell r="D9857" t="str">
            <v>PEDRA BRITADA NÚMERO 2</v>
          </cell>
          <cell r="E9857" t="str">
            <v>M3</v>
          </cell>
          <cell r="F9857">
            <v>96.15</v>
          </cell>
          <cell r="G9857">
            <v>0.03</v>
          </cell>
          <cell r="I9857">
            <v>2.8845000000000001</v>
          </cell>
        </row>
        <row r="9858">
          <cell r="C9858">
            <v>10612</v>
          </cell>
          <cell r="D9858" t="str">
            <v>CONCRETO FCK=20MPA C/ BRITA 2</v>
          </cell>
          <cell r="E9858" t="str">
            <v>M3</v>
          </cell>
          <cell r="F9858">
            <v>363.18</v>
          </cell>
          <cell r="G9858">
            <v>6.6000000000000003E-2</v>
          </cell>
          <cell r="I9858">
            <v>23.9697</v>
          </cell>
        </row>
        <row r="9859">
          <cell r="C9859">
            <v>10627</v>
          </cell>
          <cell r="D9859" t="str">
            <v>CONCRETO "GROUT" C/ PEDRISCO</v>
          </cell>
          <cell r="E9859" t="str">
            <v>M3</v>
          </cell>
          <cell r="F9859">
            <v>314.51</v>
          </cell>
          <cell r="G9859">
            <v>1.12E-2</v>
          </cell>
          <cell r="I9859">
            <v>3.5225</v>
          </cell>
        </row>
        <row r="9860">
          <cell r="C9860">
            <v>10645</v>
          </cell>
          <cell r="D9860" t="str">
            <v>ARGAMASSA MISTA COM AREIA GROSSA 1:0,5:8</v>
          </cell>
          <cell r="E9860" t="str">
            <v>M3</v>
          </cell>
          <cell r="F9860">
            <v>489.74</v>
          </cell>
          <cell r="G9860">
            <v>3.85E-2</v>
          </cell>
          <cell r="I9860">
            <v>18.855</v>
          </cell>
        </row>
        <row r="9861">
          <cell r="C9861">
            <v>11066</v>
          </cell>
          <cell r="D9861" t="str">
            <v>PINUS - SARRAFO DE 1" X 4" - BRUTO</v>
          </cell>
          <cell r="E9861" t="str">
            <v>M</v>
          </cell>
          <cell r="F9861">
            <v>3.45</v>
          </cell>
          <cell r="G9861">
            <v>0.6</v>
          </cell>
          <cell r="I9861">
            <v>2.0699999999999998</v>
          </cell>
        </row>
        <row r="9862">
          <cell r="C9862">
            <v>11070</v>
          </cell>
          <cell r="D9862" t="str">
            <v>PINUS - TÁBUA DE 1" X 12" - BRUTA</v>
          </cell>
          <cell r="E9862" t="str">
            <v>M</v>
          </cell>
          <cell r="F9862">
            <v>12.51</v>
          </cell>
          <cell r="G9862">
            <v>0.15</v>
          </cell>
          <cell r="I9862">
            <v>1.8765000000000001</v>
          </cell>
        </row>
        <row r="9863">
          <cell r="C9863">
            <v>11510</v>
          </cell>
          <cell r="D9863" t="str">
            <v>AÇO CA-50A OU B - MÉDIA BITOLAS</v>
          </cell>
          <cell r="E9863" t="str">
            <v>KG</v>
          </cell>
          <cell r="F9863">
            <v>7.86</v>
          </cell>
          <cell r="G9863">
            <v>5.67</v>
          </cell>
          <cell r="I9863">
            <v>44.591099999999997</v>
          </cell>
        </row>
        <row r="9864">
          <cell r="C9864">
            <v>12540</v>
          </cell>
          <cell r="D9864" t="str">
            <v>BLOCO VAZADO DE CONCRETO ESTRUTURAL 14CM (ATÉ 6 MPA)</v>
          </cell>
          <cell r="E9864" t="str">
            <v>Un</v>
          </cell>
          <cell r="F9864">
            <v>3.41</v>
          </cell>
          <cell r="G9864">
            <v>15</v>
          </cell>
          <cell r="I9864">
            <v>51.15</v>
          </cell>
        </row>
        <row r="9865">
          <cell r="C9865">
            <v>14022</v>
          </cell>
          <cell r="D9865" t="str">
            <v>PRIMER HIDROFUGANTE A BASE DE SILANO SILOXANO P/ SUPERFÍCIES DE CONCRETO, ALVENARIA, ETC.</v>
          </cell>
          <cell r="E9865" t="str">
            <v>Kg</v>
          </cell>
          <cell r="F9865">
            <v>73.540000000000006</v>
          </cell>
          <cell r="G9865">
            <v>0.16</v>
          </cell>
          <cell r="I9865">
            <v>11.766400000000001</v>
          </cell>
        </row>
        <row r="9866">
          <cell r="C9866">
            <v>14040</v>
          </cell>
          <cell r="D9866" t="str">
            <v>TINTA BETUMINOSA PARA CONCRETO E ALVENARIA</v>
          </cell>
          <cell r="E9866" t="str">
            <v>L</v>
          </cell>
          <cell r="F9866">
            <v>18.93</v>
          </cell>
          <cell r="G9866">
            <v>0.27</v>
          </cell>
          <cell r="I9866">
            <v>5.1111000000000004</v>
          </cell>
        </row>
        <row r="9867">
          <cell r="C9867">
            <v>17515</v>
          </cell>
          <cell r="D9867" t="str">
            <v>PREGO 18 X 27 COMUM - POLIDO</v>
          </cell>
          <cell r="E9867" t="str">
            <v>Kg</v>
          </cell>
          <cell r="F9867">
            <v>16.64</v>
          </cell>
          <cell r="G9867">
            <v>0.06</v>
          </cell>
          <cell r="I9867">
            <v>0.99839999999999995</v>
          </cell>
        </row>
        <row r="9868">
          <cell r="C9868">
            <v>17740</v>
          </cell>
          <cell r="D9868" t="str">
            <v>ARAME RECOZIDO N. 16 E N. 18</v>
          </cell>
          <cell r="E9868" t="str">
            <v>Kg</v>
          </cell>
          <cell r="F9868">
            <v>16.54</v>
          </cell>
          <cell r="G9868">
            <v>0.1</v>
          </cell>
          <cell r="I9868">
            <v>1.6539999999999999</v>
          </cell>
        </row>
        <row r="9869">
          <cell r="A9869">
            <v>170180</v>
          </cell>
          <cell r="B9869" t="str">
            <v>FV.12/13 - MURETA DE ARRIMO EM BLOCOS DE CONCRETO, H=1,00 M</v>
          </cell>
          <cell r="H9869" t="str">
            <v>M</v>
          </cell>
          <cell r="J9869">
            <v>991.32</v>
          </cell>
        </row>
        <row r="9870">
          <cell r="C9870">
            <v>2006</v>
          </cell>
          <cell r="D9870" t="str">
            <v>ESGOTEIRO (SGSP)</v>
          </cell>
          <cell r="E9870" t="str">
            <v>H</v>
          </cell>
          <cell r="F9870">
            <v>30.44</v>
          </cell>
          <cell r="G9870">
            <v>0.15</v>
          </cell>
          <cell r="I9870">
            <v>4.5669000000000004</v>
          </cell>
        </row>
        <row r="9871">
          <cell r="C9871">
            <v>2013</v>
          </cell>
          <cell r="D9871" t="str">
            <v>CARPINTEIRO (SGSP)</v>
          </cell>
          <cell r="E9871" t="str">
            <v>H</v>
          </cell>
          <cell r="F9871">
            <v>24.1</v>
          </cell>
          <cell r="G9871">
            <v>1.92</v>
          </cell>
          <cell r="I9871">
            <v>46.280200000000001</v>
          </cell>
        </row>
        <row r="9872">
          <cell r="C9872">
            <v>2014</v>
          </cell>
          <cell r="D9872" t="str">
            <v>AJUDANTE DE CARPINTEIRO (SGSP)</v>
          </cell>
          <cell r="E9872" t="str">
            <v>H</v>
          </cell>
          <cell r="F9872">
            <v>19.559999999999999</v>
          </cell>
          <cell r="G9872">
            <v>1.92</v>
          </cell>
          <cell r="I9872">
            <v>37.568600000000004</v>
          </cell>
        </row>
        <row r="9873">
          <cell r="C9873">
            <v>2015</v>
          </cell>
          <cell r="D9873" t="str">
            <v>FERREIRO (SGSP)</v>
          </cell>
          <cell r="E9873" t="str">
            <v>H</v>
          </cell>
          <cell r="F9873">
            <v>24.43</v>
          </cell>
          <cell r="G9873">
            <v>1.66</v>
          </cell>
          <cell r="I9873">
            <v>40.569400000000002</v>
          </cell>
        </row>
        <row r="9874">
          <cell r="C9874">
            <v>2016</v>
          </cell>
          <cell r="D9874" t="str">
            <v>AJUDANTE DE FERREIRO - ARMADOR (SGSP)</v>
          </cell>
          <cell r="E9874" t="str">
            <v>H</v>
          </cell>
          <cell r="F9874">
            <v>19.559999999999999</v>
          </cell>
          <cell r="G9874">
            <v>1.66</v>
          </cell>
          <cell r="I9874">
            <v>32.481200000000001</v>
          </cell>
        </row>
        <row r="9875">
          <cell r="C9875">
            <v>2020</v>
          </cell>
          <cell r="D9875" t="str">
            <v>PEDREIRO (SGSP)</v>
          </cell>
          <cell r="E9875" t="str">
            <v>H</v>
          </cell>
          <cell r="F9875">
            <v>24.28</v>
          </cell>
          <cell r="G9875">
            <v>3.96</v>
          </cell>
          <cell r="I9875">
            <v>96.167599999999993</v>
          </cell>
        </row>
        <row r="9876">
          <cell r="C9876">
            <v>2099</v>
          </cell>
          <cell r="D9876" t="str">
            <v>SERVENTE (SGSP)</v>
          </cell>
          <cell r="E9876" t="str">
            <v>H</v>
          </cell>
          <cell r="F9876">
            <v>19.59</v>
          </cell>
          <cell r="G9876">
            <v>14.73</v>
          </cell>
          <cell r="I9876">
            <v>288.6019</v>
          </cell>
        </row>
        <row r="9877">
          <cell r="C9877">
            <v>10504</v>
          </cell>
          <cell r="D9877" t="str">
            <v>AREIA LAVADA GROSSA</v>
          </cell>
          <cell r="E9877" t="str">
            <v>M3</v>
          </cell>
          <cell r="F9877">
            <v>129.09</v>
          </cell>
          <cell r="G9877">
            <v>6.4000000000000001E-2</v>
          </cell>
          <cell r="I9877">
            <v>8.2616999999999994</v>
          </cell>
        </row>
        <row r="9878">
          <cell r="C9878">
            <v>10508</v>
          </cell>
          <cell r="D9878" t="str">
            <v>CAL HIDRATADA - CH-III</v>
          </cell>
          <cell r="E9878" t="str">
            <v>Kg</v>
          </cell>
          <cell r="F9878">
            <v>0.68</v>
          </cell>
          <cell r="G9878">
            <v>1.52</v>
          </cell>
          <cell r="I9878">
            <v>1.0336000000000001</v>
          </cell>
        </row>
        <row r="9879">
          <cell r="C9879">
            <v>10517</v>
          </cell>
          <cell r="D9879" t="str">
            <v>CIMENTO PORTLAND CPII-E/F-32</v>
          </cell>
          <cell r="E9879" t="str">
            <v>Kg</v>
          </cell>
          <cell r="F9879">
            <v>0.57999999999999996</v>
          </cell>
          <cell r="G9879">
            <v>21</v>
          </cell>
          <cell r="I9879">
            <v>12.18</v>
          </cell>
        </row>
        <row r="9880">
          <cell r="C9880">
            <v>10543</v>
          </cell>
          <cell r="D9880" t="str">
            <v>PEDRA BRITADA NÚMERO 2</v>
          </cell>
          <cell r="E9880" t="str">
            <v>M3</v>
          </cell>
          <cell r="F9880">
            <v>96.15</v>
          </cell>
          <cell r="G9880">
            <v>4.5499999999999999E-2</v>
          </cell>
          <cell r="I9880">
            <v>4.3747999999999996</v>
          </cell>
        </row>
        <row r="9881">
          <cell r="C9881">
            <v>10544</v>
          </cell>
          <cell r="D9881" t="str">
            <v>PEDRA BRITADA NÚMERO 3</v>
          </cell>
          <cell r="E9881" t="str">
            <v>M3</v>
          </cell>
          <cell r="F9881">
            <v>92.2</v>
          </cell>
          <cell r="G9881">
            <v>0.24</v>
          </cell>
          <cell r="I9881">
            <v>22.128</v>
          </cell>
        </row>
        <row r="9882">
          <cell r="C9882">
            <v>10613</v>
          </cell>
          <cell r="D9882" t="str">
            <v>CONCRETO FCK=20MPA C/ BRITA 1 E 2</v>
          </cell>
          <cell r="E9882" t="str">
            <v>M3</v>
          </cell>
          <cell r="F9882">
            <v>362.47</v>
          </cell>
          <cell r="G9882">
            <v>0.18</v>
          </cell>
          <cell r="I9882">
            <v>65.244699999999995</v>
          </cell>
        </row>
        <row r="9883">
          <cell r="C9883">
            <v>10627</v>
          </cell>
          <cell r="D9883" t="str">
            <v>CONCRETO "GROUT" C/ PEDRISCO</v>
          </cell>
          <cell r="E9883" t="str">
            <v>M3</v>
          </cell>
          <cell r="F9883">
            <v>314.51</v>
          </cell>
          <cell r="G9883">
            <v>2.6499999999999999E-2</v>
          </cell>
          <cell r="I9883">
            <v>8.3345000000000002</v>
          </cell>
        </row>
        <row r="9884">
          <cell r="C9884">
            <v>11020</v>
          </cell>
          <cell r="D9884" t="str">
            <v>COMPENSADO RESINADO 10MM COLA BRANCA - CHAPA DE 2,20 X 1,10 M</v>
          </cell>
          <cell r="E9884" t="str">
            <v>M2</v>
          </cell>
          <cell r="F9884">
            <v>32.03</v>
          </cell>
          <cell r="G9884">
            <v>0.11</v>
          </cell>
          <cell r="I9884">
            <v>3.5232999999999999</v>
          </cell>
        </row>
        <row r="9885">
          <cell r="C9885">
            <v>11066</v>
          </cell>
          <cell r="D9885" t="str">
            <v>PINUS - SARRAFO DE 1" X 4" - BRUTO</v>
          </cell>
          <cell r="E9885" t="str">
            <v>M</v>
          </cell>
          <cell r="F9885">
            <v>3.45</v>
          </cell>
          <cell r="G9885">
            <v>2.2999999999999998</v>
          </cell>
          <cell r="I9885">
            <v>7.9349999999999996</v>
          </cell>
        </row>
        <row r="9886">
          <cell r="C9886">
            <v>11070</v>
          </cell>
          <cell r="D9886" t="str">
            <v>PINUS - TÁBUA DE 1" X 12" - BRUTA</v>
          </cell>
          <cell r="E9886" t="str">
            <v>M</v>
          </cell>
          <cell r="F9886">
            <v>12.51</v>
          </cell>
          <cell r="G9886">
            <v>1.9</v>
          </cell>
          <cell r="I9886">
            <v>23.768999999999998</v>
          </cell>
        </row>
        <row r="9887">
          <cell r="C9887">
            <v>11510</v>
          </cell>
          <cell r="D9887" t="str">
            <v>AÇO CA-50A OU B - MÉDIA BITOLAS</v>
          </cell>
          <cell r="E9887" t="str">
            <v>KG</v>
          </cell>
          <cell r="F9887">
            <v>7.86</v>
          </cell>
          <cell r="G9887">
            <v>17.48</v>
          </cell>
          <cell r="I9887">
            <v>137.46969999999999</v>
          </cell>
        </row>
        <row r="9888">
          <cell r="C9888">
            <v>12540</v>
          </cell>
          <cell r="D9888" t="str">
            <v>BLOCO VAZADO DE CONCRETO ESTRUTURAL 14CM (ATÉ 6 MPA)</v>
          </cell>
          <cell r="E9888" t="str">
            <v>Un</v>
          </cell>
          <cell r="F9888">
            <v>3.41</v>
          </cell>
          <cell r="G9888">
            <v>13</v>
          </cell>
          <cell r="I9888">
            <v>44.33</v>
          </cell>
        </row>
        <row r="9889">
          <cell r="C9889">
            <v>14022</v>
          </cell>
          <cell r="D9889" t="str">
            <v>PRIMER HIDROFUGANTE A BASE DE SILANO SILOXANO P/ SUPERFÍCIES DE CONCRETO, ALVENARIA, ETC.</v>
          </cell>
          <cell r="E9889" t="str">
            <v>Kg</v>
          </cell>
          <cell r="F9889">
            <v>73.540000000000006</v>
          </cell>
          <cell r="G9889">
            <v>0.19</v>
          </cell>
          <cell r="I9889">
            <v>13.9726</v>
          </cell>
        </row>
        <row r="9890">
          <cell r="C9890">
            <v>14040</v>
          </cell>
          <cell r="D9890" t="str">
            <v>TINTA BETUMINOSA PARA CONCRETO E ALVENARIA</v>
          </cell>
          <cell r="E9890" t="str">
            <v>L</v>
          </cell>
          <cell r="F9890">
            <v>18.93</v>
          </cell>
          <cell r="G9890">
            <v>0.67</v>
          </cell>
          <cell r="I9890">
            <v>12.6831</v>
          </cell>
        </row>
        <row r="9891">
          <cell r="C9891">
            <v>17515</v>
          </cell>
          <cell r="D9891" t="str">
            <v>PREGO 18 X 27 COMUM - POLIDO</v>
          </cell>
          <cell r="E9891" t="str">
            <v>Kg</v>
          </cell>
          <cell r="F9891">
            <v>16.64</v>
          </cell>
          <cell r="G9891">
            <v>0.3</v>
          </cell>
          <cell r="I9891">
            <v>4.992</v>
          </cell>
        </row>
        <row r="9892">
          <cell r="C9892">
            <v>17740</v>
          </cell>
          <cell r="D9892" t="str">
            <v>ARAME RECOZIDO N. 16 E N. 18</v>
          </cell>
          <cell r="E9892" t="str">
            <v>Kg</v>
          </cell>
          <cell r="F9892">
            <v>16.54</v>
          </cell>
          <cell r="G9892">
            <v>0.33</v>
          </cell>
          <cell r="I9892">
            <v>5.4581999999999997</v>
          </cell>
        </row>
        <row r="9893">
          <cell r="C9893">
            <v>24110</v>
          </cell>
          <cell r="D9893" t="str">
            <v>MANTA GEOTÊXTIL C/ RESISTÊNCIA À TRAÇÃO LONG. DE 16 KN/M E TRAÇÃO TRANSV. 14 KN/M</v>
          </cell>
          <cell r="E9893" t="str">
            <v>M2</v>
          </cell>
          <cell r="F9893">
            <v>7.49</v>
          </cell>
          <cell r="G9893">
            <v>1.05</v>
          </cell>
          <cell r="I9893">
            <v>7.8644999999999996</v>
          </cell>
        </row>
        <row r="9894">
          <cell r="C9894">
            <v>72442</v>
          </cell>
          <cell r="D9894" t="str">
            <v>TUBO DE PVC CORRUGADO E PERFURADO P/ DRENO 4"</v>
          </cell>
          <cell r="E9894" t="str">
            <v>M</v>
          </cell>
          <cell r="F9894">
            <v>58.6</v>
          </cell>
          <cell r="G9894">
            <v>1.05</v>
          </cell>
          <cell r="I9894">
            <v>61.53</v>
          </cell>
        </row>
        <row r="9895">
          <cell r="A9895">
            <v>170181</v>
          </cell>
          <cell r="B9895" t="str">
            <v>FV.14 - MURETA DE ARRIMO EM BLOCOS DE CONCRETO H=1,00M - CHAPISCADO</v>
          </cell>
          <cell r="H9895" t="str">
            <v>M</v>
          </cell>
          <cell r="J9895">
            <v>1001.08</v>
          </cell>
        </row>
        <row r="9896">
          <cell r="C9896">
            <v>2006</v>
          </cell>
          <cell r="D9896" t="str">
            <v>ESGOTEIRO (SGSP)</v>
          </cell>
          <cell r="E9896" t="str">
            <v>H</v>
          </cell>
          <cell r="F9896">
            <v>30.44</v>
          </cell>
          <cell r="G9896">
            <v>0.15</v>
          </cell>
          <cell r="I9896">
            <v>4.5669000000000004</v>
          </cell>
        </row>
        <row r="9897">
          <cell r="C9897">
            <v>2013</v>
          </cell>
          <cell r="D9897" t="str">
            <v>CARPINTEIRO (SGSP)</v>
          </cell>
          <cell r="E9897" t="str">
            <v>H</v>
          </cell>
          <cell r="F9897">
            <v>24.1</v>
          </cell>
          <cell r="G9897">
            <v>1.92</v>
          </cell>
          <cell r="I9897">
            <v>46.280200000000001</v>
          </cell>
        </row>
        <row r="9898">
          <cell r="C9898">
            <v>2014</v>
          </cell>
          <cell r="D9898" t="str">
            <v>AJUDANTE DE CARPINTEIRO (SGSP)</v>
          </cell>
          <cell r="E9898" t="str">
            <v>H</v>
          </cell>
          <cell r="F9898">
            <v>19.559999999999999</v>
          </cell>
          <cell r="G9898">
            <v>1.92</v>
          </cell>
          <cell r="I9898">
            <v>37.568600000000004</v>
          </cell>
        </row>
        <row r="9899">
          <cell r="C9899">
            <v>2015</v>
          </cell>
          <cell r="D9899" t="str">
            <v>FERREIRO (SGSP)</v>
          </cell>
          <cell r="E9899" t="str">
            <v>H</v>
          </cell>
          <cell r="F9899">
            <v>24.43</v>
          </cell>
          <cell r="G9899">
            <v>1.66</v>
          </cell>
          <cell r="I9899">
            <v>40.569400000000002</v>
          </cell>
        </row>
        <row r="9900">
          <cell r="C9900">
            <v>2016</v>
          </cell>
          <cell r="D9900" t="str">
            <v>AJUDANTE DE FERREIRO - ARMADOR (SGSP)</v>
          </cell>
          <cell r="E9900" t="str">
            <v>H</v>
          </cell>
          <cell r="F9900">
            <v>19.559999999999999</v>
          </cell>
          <cell r="G9900">
            <v>1.66</v>
          </cell>
          <cell r="I9900">
            <v>32.481200000000001</v>
          </cell>
        </row>
        <row r="9901">
          <cell r="C9901">
            <v>2020</v>
          </cell>
          <cell r="D9901" t="str">
            <v>PEDREIRO (SGSP)</v>
          </cell>
          <cell r="E9901" t="str">
            <v>H</v>
          </cell>
          <cell r="F9901">
            <v>24.28</v>
          </cell>
          <cell r="G9901">
            <v>4.16</v>
          </cell>
          <cell r="I9901">
            <v>101.02460000000001</v>
          </cell>
        </row>
        <row r="9902">
          <cell r="C9902">
            <v>2099</v>
          </cell>
          <cell r="D9902" t="str">
            <v>SERVENTE (SGSP)</v>
          </cell>
          <cell r="E9902" t="str">
            <v>H</v>
          </cell>
          <cell r="F9902">
            <v>19.59</v>
          </cell>
          <cell r="G9902">
            <v>14.98</v>
          </cell>
          <cell r="I9902">
            <v>293.50009999999997</v>
          </cell>
        </row>
        <row r="9903">
          <cell r="C9903">
            <v>10504</v>
          </cell>
          <cell r="D9903" t="str">
            <v>AREIA LAVADA GROSSA</v>
          </cell>
          <cell r="E9903" t="str">
            <v>M3</v>
          </cell>
          <cell r="F9903">
            <v>129.09</v>
          </cell>
          <cell r="G9903">
            <v>6.4000000000000001E-2</v>
          </cell>
          <cell r="I9903">
            <v>8.2616999999999994</v>
          </cell>
        </row>
        <row r="9904">
          <cell r="C9904">
            <v>10508</v>
          </cell>
          <cell r="D9904" t="str">
            <v>CAL HIDRATADA - CH-III</v>
          </cell>
          <cell r="E9904" t="str">
            <v>Kg</v>
          </cell>
          <cell r="F9904">
            <v>0.68</v>
          </cell>
          <cell r="G9904">
            <v>1.52</v>
          </cell>
          <cell r="I9904">
            <v>1.0336000000000001</v>
          </cell>
        </row>
        <row r="9905">
          <cell r="C9905">
            <v>10517</v>
          </cell>
          <cell r="D9905" t="str">
            <v>CIMENTO PORTLAND CPII-E/F-32</v>
          </cell>
          <cell r="E9905" t="str">
            <v>Kg</v>
          </cell>
          <cell r="F9905">
            <v>0.57999999999999996</v>
          </cell>
          <cell r="G9905">
            <v>21</v>
          </cell>
          <cell r="I9905">
            <v>12.18</v>
          </cell>
        </row>
        <row r="9906">
          <cell r="C9906">
            <v>10543</v>
          </cell>
          <cell r="D9906" t="str">
            <v>PEDRA BRITADA NÚMERO 2</v>
          </cell>
          <cell r="E9906" t="str">
            <v>M3</v>
          </cell>
          <cell r="F9906">
            <v>96.15</v>
          </cell>
          <cell r="G9906">
            <v>4.5499999999999999E-2</v>
          </cell>
          <cell r="I9906">
            <v>4.3747999999999996</v>
          </cell>
        </row>
        <row r="9907">
          <cell r="C9907">
            <v>10544</v>
          </cell>
          <cell r="D9907" t="str">
            <v>PEDRA BRITADA NÚMERO 3</v>
          </cell>
          <cell r="E9907" t="str">
            <v>M3</v>
          </cell>
          <cell r="F9907">
            <v>92.2</v>
          </cell>
          <cell r="G9907">
            <v>0.24</v>
          </cell>
          <cell r="I9907">
            <v>22.128</v>
          </cell>
        </row>
        <row r="9908">
          <cell r="C9908">
            <v>10613</v>
          </cell>
          <cell r="D9908" t="str">
            <v>CONCRETO FCK=20MPA C/ BRITA 1 E 2</v>
          </cell>
          <cell r="E9908" t="str">
            <v>M3</v>
          </cell>
          <cell r="F9908">
            <v>362.47</v>
          </cell>
          <cell r="G9908">
            <v>0.18</v>
          </cell>
          <cell r="I9908">
            <v>65.244699999999995</v>
          </cell>
        </row>
        <row r="9909">
          <cell r="C9909">
            <v>10627</v>
          </cell>
          <cell r="D9909" t="str">
            <v>CONCRETO "GROUT" C/ PEDRISCO</v>
          </cell>
          <cell r="E9909" t="str">
            <v>M3</v>
          </cell>
          <cell r="F9909">
            <v>314.51</v>
          </cell>
          <cell r="G9909">
            <v>2.6499999999999999E-2</v>
          </cell>
          <cell r="I9909">
            <v>8.3345000000000002</v>
          </cell>
        </row>
        <row r="9910">
          <cell r="C9910">
            <v>11020</v>
          </cell>
          <cell r="D9910" t="str">
            <v>COMPENSADO RESINADO 10MM COLA BRANCA - CHAPA DE 2,20 X 1,10 M</v>
          </cell>
          <cell r="E9910" t="str">
            <v>M2</v>
          </cell>
          <cell r="F9910">
            <v>32.03</v>
          </cell>
          <cell r="G9910">
            <v>0.11</v>
          </cell>
          <cell r="I9910">
            <v>3.5232999999999999</v>
          </cell>
        </row>
        <row r="9911">
          <cell r="C9911">
            <v>11066</v>
          </cell>
          <cell r="D9911" t="str">
            <v>PINUS - SARRAFO DE 1" X 4" - BRUTO</v>
          </cell>
          <cell r="E9911" t="str">
            <v>M</v>
          </cell>
          <cell r="F9911">
            <v>3.45</v>
          </cell>
          <cell r="G9911">
            <v>2.2999999999999998</v>
          </cell>
          <cell r="I9911">
            <v>7.9349999999999996</v>
          </cell>
        </row>
        <row r="9912">
          <cell r="C9912">
            <v>11070</v>
          </cell>
          <cell r="D9912" t="str">
            <v>PINUS - TÁBUA DE 1" X 12" - BRUTA</v>
          </cell>
          <cell r="E9912" t="str">
            <v>M</v>
          </cell>
          <cell r="F9912">
            <v>12.51</v>
          </cell>
          <cell r="G9912">
            <v>1.9</v>
          </cell>
          <cell r="I9912">
            <v>23.768999999999998</v>
          </cell>
        </row>
        <row r="9913">
          <cell r="C9913">
            <v>11510</v>
          </cell>
          <cell r="D9913" t="str">
            <v>AÇO CA-50A OU B - MÉDIA BITOLAS</v>
          </cell>
          <cell r="E9913" t="str">
            <v>KG</v>
          </cell>
          <cell r="F9913">
            <v>7.86</v>
          </cell>
          <cell r="G9913">
            <v>17.48</v>
          </cell>
          <cell r="I9913">
            <v>137.46969999999999</v>
          </cell>
        </row>
        <row r="9914">
          <cell r="C9914">
            <v>12540</v>
          </cell>
          <cell r="D9914" t="str">
            <v>BLOCO VAZADO DE CONCRETO ESTRUTURAL 14CM (ATÉ 6 MPA)</v>
          </cell>
          <cell r="E9914" t="str">
            <v>Un</v>
          </cell>
          <cell r="F9914">
            <v>3.41</v>
          </cell>
          <cell r="G9914">
            <v>13</v>
          </cell>
          <cell r="I9914">
            <v>44.33</v>
          </cell>
        </row>
        <row r="9915">
          <cell r="C9915">
            <v>14022</v>
          </cell>
          <cell r="D9915" t="str">
            <v>PRIMER HIDROFUGANTE A BASE DE SILANO SILOXANO P/ SUPERFÍCIES DE CONCRETO, ALVENARIA, ETC.</v>
          </cell>
          <cell r="E9915" t="str">
            <v>Kg</v>
          </cell>
          <cell r="F9915">
            <v>73.540000000000006</v>
          </cell>
          <cell r="G9915">
            <v>0.19</v>
          </cell>
          <cell r="I9915">
            <v>13.9726</v>
          </cell>
        </row>
        <row r="9916">
          <cell r="C9916">
            <v>14040</v>
          </cell>
          <cell r="D9916" t="str">
            <v>TINTA BETUMINOSA PARA CONCRETO E ALVENARIA</v>
          </cell>
          <cell r="E9916" t="str">
            <v>L</v>
          </cell>
          <cell r="F9916">
            <v>18.93</v>
          </cell>
          <cell r="G9916">
            <v>0.67</v>
          </cell>
          <cell r="I9916">
            <v>12.6831</v>
          </cell>
        </row>
        <row r="9917">
          <cell r="C9917">
            <v>17515</v>
          </cell>
          <cell r="D9917" t="str">
            <v>PREGO 18 X 27 COMUM - POLIDO</v>
          </cell>
          <cell r="E9917" t="str">
            <v>Kg</v>
          </cell>
          <cell r="F9917">
            <v>16.64</v>
          </cell>
          <cell r="G9917">
            <v>0.3</v>
          </cell>
          <cell r="I9917">
            <v>4.992</v>
          </cell>
        </row>
        <row r="9918">
          <cell r="C9918">
            <v>17740</v>
          </cell>
          <cell r="D9918" t="str">
            <v>ARAME RECOZIDO N. 16 E N. 18</v>
          </cell>
          <cell r="E9918" t="str">
            <v>Kg</v>
          </cell>
          <cell r="F9918">
            <v>16.54</v>
          </cell>
          <cell r="G9918">
            <v>0.33</v>
          </cell>
          <cell r="I9918">
            <v>5.4581999999999997</v>
          </cell>
        </row>
        <row r="9919">
          <cell r="C9919">
            <v>24110</v>
          </cell>
          <cell r="D9919" t="str">
            <v>MANTA GEOTÊXTIL C/ RESISTÊNCIA À TRAÇÃO LONG. DE 16 KN/M E TRAÇÃO TRANSV. 14 KN/M</v>
          </cell>
          <cell r="E9919" t="str">
            <v>M2</v>
          </cell>
          <cell r="F9919">
            <v>7.49</v>
          </cell>
          <cell r="G9919">
            <v>1.05</v>
          </cell>
          <cell r="I9919">
            <v>7.8644999999999996</v>
          </cell>
        </row>
        <row r="9920">
          <cell r="C9920">
            <v>72442</v>
          </cell>
          <cell r="D9920" t="str">
            <v>TUBO DE PVC CORRUGADO E PERFURADO P/ DRENO 4"</v>
          </cell>
          <cell r="E9920" t="str">
            <v>M</v>
          </cell>
          <cell r="F9920">
            <v>58.6</v>
          </cell>
          <cell r="G9920">
            <v>1.05</v>
          </cell>
          <cell r="I9920">
            <v>61.53</v>
          </cell>
        </row>
        <row r="9921">
          <cell r="A9921">
            <v>170182</v>
          </cell>
          <cell r="B9921" t="str">
            <v>FV15/16 - MURO FECHO EM BLOCO E ESTRUT. CONCRETO FUND. EM BROCAS (H=2,5M)</v>
          </cell>
          <cell r="H9921" t="str">
            <v>M</v>
          </cell>
          <cell r="J9921">
            <v>909.5</v>
          </cell>
        </row>
        <row r="9922">
          <cell r="C9922">
            <v>2013</v>
          </cell>
          <cell r="D9922" t="str">
            <v>CARPINTEIRO (SGSP)</v>
          </cell>
          <cell r="E9922" t="str">
            <v>H</v>
          </cell>
          <cell r="F9922">
            <v>24.1</v>
          </cell>
          <cell r="G9922">
            <v>3.31</v>
          </cell>
          <cell r="I9922">
            <v>79.785200000000003</v>
          </cell>
        </row>
        <row r="9923">
          <cell r="C9923">
            <v>2014</v>
          </cell>
          <cell r="D9923" t="str">
            <v>AJUDANTE DE CARPINTEIRO (SGSP)</v>
          </cell>
          <cell r="E9923" t="str">
            <v>H</v>
          </cell>
          <cell r="F9923">
            <v>19.559999999999999</v>
          </cell>
          <cell r="G9923">
            <v>3.31</v>
          </cell>
          <cell r="I9923">
            <v>64.766800000000003</v>
          </cell>
        </row>
        <row r="9924">
          <cell r="C9924">
            <v>2015</v>
          </cell>
          <cell r="D9924" t="str">
            <v>FERREIRO (SGSP)</v>
          </cell>
          <cell r="E9924" t="str">
            <v>H</v>
          </cell>
          <cell r="F9924">
            <v>24.43</v>
          </cell>
          <cell r="G9924">
            <v>1.43</v>
          </cell>
          <cell r="I9924">
            <v>34.948300000000003</v>
          </cell>
        </row>
        <row r="9925">
          <cell r="C9925">
            <v>2016</v>
          </cell>
          <cell r="D9925" t="str">
            <v>AJUDANTE DE FERREIRO - ARMADOR (SGSP)</v>
          </cell>
          <cell r="E9925" t="str">
            <v>H</v>
          </cell>
          <cell r="F9925">
            <v>19.559999999999999</v>
          </cell>
          <cell r="G9925">
            <v>1.43</v>
          </cell>
          <cell r="I9925">
            <v>27.980799999999999</v>
          </cell>
        </row>
        <row r="9926">
          <cell r="C9926">
            <v>2020</v>
          </cell>
          <cell r="D9926" t="str">
            <v>PEDREIRO (SGSP)</v>
          </cell>
          <cell r="E9926" t="str">
            <v>H</v>
          </cell>
          <cell r="F9926">
            <v>24.28</v>
          </cell>
          <cell r="G9926">
            <v>4.5599999999999996</v>
          </cell>
          <cell r="I9926">
            <v>110.7385</v>
          </cell>
        </row>
        <row r="9927">
          <cell r="C9927">
            <v>2099</v>
          </cell>
          <cell r="D9927" t="str">
            <v>SERVENTE (SGSP)</v>
          </cell>
          <cell r="E9927" t="str">
            <v>H</v>
          </cell>
          <cell r="F9927">
            <v>19.59</v>
          </cell>
          <cell r="G9927">
            <v>9.66</v>
          </cell>
          <cell r="I9927">
            <v>189.2664</v>
          </cell>
        </row>
        <row r="9928">
          <cell r="C9928">
            <v>10542</v>
          </cell>
          <cell r="D9928" t="str">
            <v>PEDRA BRITADA NÚMERO 1</v>
          </cell>
          <cell r="E9928" t="str">
            <v>M3</v>
          </cell>
          <cell r="F9928">
            <v>93.32</v>
          </cell>
          <cell r="G9928">
            <v>1.7000000000000001E-2</v>
          </cell>
          <cell r="I9928">
            <v>1.5864</v>
          </cell>
        </row>
        <row r="9929">
          <cell r="C9929">
            <v>10612</v>
          </cell>
          <cell r="D9929" t="str">
            <v>CONCRETO FCK=20MPA C/ BRITA 2</v>
          </cell>
          <cell r="E9929" t="str">
            <v>M3</v>
          </cell>
          <cell r="F9929">
            <v>363.18</v>
          </cell>
          <cell r="G9929">
            <v>0.23</v>
          </cell>
          <cell r="I9929">
            <v>83.531000000000006</v>
          </cell>
        </row>
        <row r="9930">
          <cell r="C9930">
            <v>10627</v>
          </cell>
          <cell r="D9930" t="str">
            <v>CONCRETO "GROUT" C/ PEDRISCO</v>
          </cell>
          <cell r="E9930" t="str">
            <v>M3</v>
          </cell>
          <cell r="F9930">
            <v>314.51</v>
          </cell>
          <cell r="G9930">
            <v>0.01</v>
          </cell>
          <cell r="I9930">
            <v>3.1450999999999998</v>
          </cell>
        </row>
        <row r="9931">
          <cell r="C9931">
            <v>10643</v>
          </cell>
          <cell r="D9931" t="str">
            <v>ARGAMASSA MISTA COM AREIA GROSSA 1:0,25:3</v>
          </cell>
          <cell r="E9931" t="str">
            <v>M3</v>
          </cell>
          <cell r="F9931">
            <v>676.26</v>
          </cell>
          <cell r="G9931">
            <v>1.9E-3</v>
          </cell>
          <cell r="I9931">
            <v>1.2847999999999999</v>
          </cell>
        </row>
        <row r="9932">
          <cell r="C9932">
            <v>11021</v>
          </cell>
          <cell r="D9932" t="str">
            <v>COMPENSADO RESINADO 12MM COLA BRANCA - CHAPA DE 2,20 X 1,10 M</v>
          </cell>
          <cell r="E9932" t="str">
            <v>M2</v>
          </cell>
          <cell r="F9932">
            <v>37.380000000000003</v>
          </cell>
          <cell r="G9932">
            <v>0.38</v>
          </cell>
          <cell r="I9932">
            <v>14.2044</v>
          </cell>
        </row>
        <row r="9933">
          <cell r="C9933">
            <v>11046</v>
          </cell>
          <cell r="D9933" t="str">
            <v>PINUS - PONTALETE DE 3" X 3" - BRUTO</v>
          </cell>
          <cell r="E9933" t="str">
            <v>M</v>
          </cell>
          <cell r="F9933">
            <v>6.81</v>
          </cell>
          <cell r="G9933">
            <v>3.53</v>
          </cell>
          <cell r="I9933">
            <v>24.039300000000001</v>
          </cell>
        </row>
        <row r="9934">
          <cell r="C9934">
            <v>11066</v>
          </cell>
          <cell r="D9934" t="str">
            <v>PINUS - SARRAFO DE 1" X 4" - BRUTO</v>
          </cell>
          <cell r="E9934" t="str">
            <v>M</v>
          </cell>
          <cell r="F9934">
            <v>3.45</v>
          </cell>
          <cell r="G9934">
            <v>1.75</v>
          </cell>
          <cell r="I9934">
            <v>6.0374999999999996</v>
          </cell>
        </row>
        <row r="9935">
          <cell r="C9935">
            <v>11070</v>
          </cell>
          <cell r="D9935" t="str">
            <v>PINUS - TÁBUA DE 1" X 12" - BRUTA</v>
          </cell>
          <cell r="E9935" t="str">
            <v>M</v>
          </cell>
          <cell r="F9935">
            <v>12.51</v>
          </cell>
          <cell r="G9935">
            <v>1.83</v>
          </cell>
          <cell r="I9935">
            <v>22.8933</v>
          </cell>
        </row>
        <row r="9936">
          <cell r="C9936">
            <v>11510</v>
          </cell>
          <cell r="D9936" t="str">
            <v>AÇO CA-50A OU B - MÉDIA BITOLAS</v>
          </cell>
          <cell r="E9936" t="str">
            <v>KG</v>
          </cell>
          <cell r="F9936">
            <v>7.86</v>
          </cell>
          <cell r="G9936">
            <v>13.12</v>
          </cell>
          <cell r="I9936">
            <v>103.18089999999999</v>
          </cell>
        </row>
        <row r="9937">
          <cell r="C9937">
            <v>11520</v>
          </cell>
          <cell r="D9937" t="str">
            <v>AÇO CA-60B - MÉDIA BITOLAS</v>
          </cell>
          <cell r="E9937" t="str">
            <v>KG</v>
          </cell>
          <cell r="F9937">
            <v>8.6199999999999992</v>
          </cell>
          <cell r="G9937">
            <v>1.98</v>
          </cell>
          <cell r="I9937">
            <v>17.0626</v>
          </cell>
        </row>
        <row r="9938">
          <cell r="C9938">
            <v>12540</v>
          </cell>
          <cell r="D9938" t="str">
            <v>BLOCO VAZADO DE CONCRETO ESTRUTURAL 14CM (ATÉ 6 MPA)</v>
          </cell>
          <cell r="E9938" t="str">
            <v>Un</v>
          </cell>
          <cell r="F9938">
            <v>3.41</v>
          </cell>
          <cell r="G9938">
            <v>29</v>
          </cell>
          <cell r="I9938">
            <v>98.89</v>
          </cell>
        </row>
        <row r="9939">
          <cell r="C9939">
            <v>14022</v>
          </cell>
          <cell r="D9939" t="str">
            <v>PRIMER HIDROFUGANTE A BASE DE SILANO SILOXANO P/ SUPERFÍCIES DE CONCRETO, ALVENARIA, ETC.</v>
          </cell>
          <cell r="E9939" t="str">
            <v>Kg</v>
          </cell>
          <cell r="F9939">
            <v>73.540000000000006</v>
          </cell>
          <cell r="G9939">
            <v>0.2</v>
          </cell>
          <cell r="I9939">
            <v>14.708</v>
          </cell>
        </row>
        <row r="9940">
          <cell r="C9940">
            <v>17515</v>
          </cell>
          <cell r="D9940" t="str">
            <v>PREGO 18 X 27 COMUM - POLIDO</v>
          </cell>
          <cell r="E9940" t="str">
            <v>Kg</v>
          </cell>
          <cell r="F9940">
            <v>16.64</v>
          </cell>
          <cell r="G9940">
            <v>0.41</v>
          </cell>
          <cell r="I9940">
            <v>6.8224</v>
          </cell>
        </row>
        <row r="9941">
          <cell r="C9941">
            <v>17740</v>
          </cell>
          <cell r="D9941" t="str">
            <v>ARAME RECOZIDO N. 16 E N. 18</v>
          </cell>
          <cell r="E9941" t="str">
            <v>Kg</v>
          </cell>
          <cell r="F9941">
            <v>16.54</v>
          </cell>
          <cell r="G9941">
            <v>0.28000000000000003</v>
          </cell>
          <cell r="I9941">
            <v>4.6311999999999998</v>
          </cell>
        </row>
        <row r="9942">
          <cell r="A9942">
            <v>170183</v>
          </cell>
          <cell r="B9942" t="str">
            <v>MURETA EM BLOCOS DE CONCRETO H=0,50M (REVESTIDO)</v>
          </cell>
          <cell r="H9942" t="str">
            <v>M</v>
          </cell>
          <cell r="J9942">
            <v>176.57</v>
          </cell>
        </row>
        <row r="9943">
          <cell r="C9943">
            <v>2013</v>
          </cell>
          <cell r="D9943" t="str">
            <v>CARPINTEIRO (SGSP)</v>
          </cell>
          <cell r="E9943" t="str">
            <v>H</v>
          </cell>
          <cell r="F9943">
            <v>24.1</v>
          </cell>
          <cell r="G9943">
            <v>0.14000000000000001</v>
          </cell>
          <cell r="I9943">
            <v>3.3746</v>
          </cell>
        </row>
        <row r="9944">
          <cell r="C9944">
            <v>2014</v>
          </cell>
          <cell r="D9944" t="str">
            <v>AJUDANTE DE CARPINTEIRO (SGSP)</v>
          </cell>
          <cell r="E9944" t="str">
            <v>H</v>
          </cell>
          <cell r="F9944">
            <v>19.559999999999999</v>
          </cell>
          <cell r="G9944">
            <v>0.14000000000000001</v>
          </cell>
          <cell r="I9944">
            <v>2.7393000000000001</v>
          </cell>
        </row>
        <row r="9945">
          <cell r="C9945">
            <v>2015</v>
          </cell>
          <cell r="D9945" t="str">
            <v>FERREIRO (SGSP)</v>
          </cell>
          <cell r="E9945" t="str">
            <v>H</v>
          </cell>
          <cell r="F9945">
            <v>24.43</v>
          </cell>
          <cell r="G9945">
            <v>0.23</v>
          </cell>
          <cell r="I9945">
            <v>5.6210000000000004</v>
          </cell>
        </row>
        <row r="9946">
          <cell r="C9946">
            <v>2016</v>
          </cell>
          <cell r="D9946" t="str">
            <v>AJUDANTE DE FERREIRO - ARMADOR (SGSP)</v>
          </cell>
          <cell r="E9946" t="str">
            <v>H</v>
          </cell>
          <cell r="F9946">
            <v>19.559999999999999</v>
          </cell>
          <cell r="G9946">
            <v>0.23</v>
          </cell>
          <cell r="I9946">
            <v>4.5004</v>
          </cell>
        </row>
        <row r="9947">
          <cell r="C9947">
            <v>2020</v>
          </cell>
          <cell r="D9947" t="str">
            <v>PEDREIRO (SGSP)</v>
          </cell>
          <cell r="E9947" t="str">
            <v>H</v>
          </cell>
          <cell r="F9947">
            <v>24.28</v>
          </cell>
          <cell r="G9947">
            <v>1.25</v>
          </cell>
          <cell r="I9947">
            <v>30.355899999999998</v>
          </cell>
        </row>
        <row r="9948">
          <cell r="C9948">
            <v>2099</v>
          </cell>
          <cell r="D9948" t="str">
            <v>SERVENTE (SGSP)</v>
          </cell>
          <cell r="E9948" t="str">
            <v>H</v>
          </cell>
          <cell r="F9948">
            <v>19.59</v>
          </cell>
          <cell r="G9948">
            <v>2.2799999999999998</v>
          </cell>
          <cell r="I9948">
            <v>44.671500000000002</v>
          </cell>
        </row>
        <row r="9949">
          <cell r="C9949">
            <v>10501</v>
          </cell>
          <cell r="D9949" t="str">
            <v>AREIA LAVADA</v>
          </cell>
          <cell r="E9949" t="str">
            <v>M3</v>
          </cell>
          <cell r="F9949">
            <v>127.06</v>
          </cell>
          <cell r="G9949">
            <v>7.0900000000000005E-2</v>
          </cell>
          <cell r="I9949">
            <v>9.0082000000000004</v>
          </cell>
        </row>
        <row r="9950">
          <cell r="C9950">
            <v>10508</v>
          </cell>
          <cell r="D9950" t="str">
            <v>CAL HIDRATADA - CH-III</v>
          </cell>
          <cell r="E9950" t="str">
            <v>Kg</v>
          </cell>
          <cell r="F9950">
            <v>0.68</v>
          </cell>
          <cell r="G9950">
            <v>4.41</v>
          </cell>
          <cell r="I9950">
            <v>2.9988000000000001</v>
          </cell>
        </row>
        <row r="9951">
          <cell r="C9951">
            <v>10517</v>
          </cell>
          <cell r="D9951" t="str">
            <v>CIMENTO PORTLAND CPII-E/F-32</v>
          </cell>
          <cell r="E9951" t="str">
            <v>Kg</v>
          </cell>
          <cell r="F9951">
            <v>0.57999999999999996</v>
          </cell>
          <cell r="G9951">
            <v>28.73</v>
          </cell>
          <cell r="I9951">
            <v>16.663399999999999</v>
          </cell>
        </row>
        <row r="9952">
          <cell r="C9952">
            <v>10530</v>
          </cell>
          <cell r="D9952" t="str">
            <v>CONCRETO USINADO, BRITA 1E2,SLUMP 8+OU-1cm / FCK= 30,0MPA - BOMBEÁVEL</v>
          </cell>
          <cell r="E9952" t="str">
            <v>M3</v>
          </cell>
          <cell r="F9952">
            <v>386.1</v>
          </cell>
          <cell r="G9952">
            <v>1.2999999999999999E-2</v>
          </cell>
          <cell r="I9952">
            <v>5.0193000000000003</v>
          </cell>
        </row>
        <row r="9953">
          <cell r="C9953">
            <v>10543</v>
          </cell>
          <cell r="D9953" t="str">
            <v>PEDRA BRITADA NÚMERO 2</v>
          </cell>
          <cell r="E9953" t="str">
            <v>M3</v>
          </cell>
          <cell r="F9953">
            <v>96.15</v>
          </cell>
          <cell r="G9953">
            <v>0.01</v>
          </cell>
          <cell r="I9953">
            <v>0.96150000000000002</v>
          </cell>
        </row>
        <row r="9954">
          <cell r="C9954">
            <v>10550</v>
          </cell>
          <cell r="D9954" t="str">
            <v>PEDRISCO LIMPO</v>
          </cell>
          <cell r="E9954" t="str">
            <v>M3</v>
          </cell>
          <cell r="F9954">
            <v>96.24</v>
          </cell>
          <cell r="G9954">
            <v>0.01</v>
          </cell>
          <cell r="I9954">
            <v>0.96240000000000003</v>
          </cell>
        </row>
        <row r="9955">
          <cell r="C9955">
            <v>10627</v>
          </cell>
          <cell r="D9955" t="str">
            <v>CONCRETO "GROUT" C/ PEDRISCO</v>
          </cell>
          <cell r="E9955" t="str">
            <v>M3</v>
          </cell>
          <cell r="F9955">
            <v>314.51</v>
          </cell>
          <cell r="G9955">
            <v>4.0000000000000001E-3</v>
          </cell>
          <cell r="I9955">
            <v>1.258</v>
          </cell>
        </row>
        <row r="9956">
          <cell r="C9956">
            <v>11066</v>
          </cell>
          <cell r="D9956" t="str">
            <v>PINUS - SARRAFO DE 1" X 4" - BRUTO</v>
          </cell>
          <cell r="E9956" t="str">
            <v>M</v>
          </cell>
          <cell r="F9956">
            <v>3.45</v>
          </cell>
          <cell r="G9956">
            <v>0.25</v>
          </cell>
          <cell r="I9956">
            <v>0.86250000000000004</v>
          </cell>
        </row>
        <row r="9957">
          <cell r="C9957">
            <v>11070</v>
          </cell>
          <cell r="D9957" t="str">
            <v>PINUS - TÁBUA DE 1" X 12" - BRUTA</v>
          </cell>
          <cell r="E9957" t="str">
            <v>M</v>
          </cell>
          <cell r="F9957">
            <v>12.51</v>
          </cell>
          <cell r="G9957">
            <v>6.3E-2</v>
          </cell>
          <cell r="I9957">
            <v>0.78810000000000002</v>
          </cell>
        </row>
        <row r="9958">
          <cell r="C9958">
            <v>11510</v>
          </cell>
          <cell r="D9958" t="str">
            <v>AÇO CA-50A OU B - MÉDIA BITOLAS</v>
          </cell>
          <cell r="E9958" t="str">
            <v>KG</v>
          </cell>
          <cell r="F9958">
            <v>7.86</v>
          </cell>
          <cell r="G9958">
            <v>2.38</v>
          </cell>
          <cell r="I9958">
            <v>18.717199999999998</v>
          </cell>
        </row>
        <row r="9959">
          <cell r="C9959">
            <v>12540</v>
          </cell>
          <cell r="D9959" t="str">
            <v>BLOCO VAZADO DE CONCRETO ESTRUTURAL 14CM (ATÉ 6 MPA)</v>
          </cell>
          <cell r="E9959" t="str">
            <v>Un</v>
          </cell>
          <cell r="F9959">
            <v>3.41</v>
          </cell>
          <cell r="G9959">
            <v>6</v>
          </cell>
          <cell r="I9959">
            <v>20.46</v>
          </cell>
        </row>
        <row r="9960">
          <cell r="C9960">
            <v>14022</v>
          </cell>
          <cell r="D9960" t="str">
            <v>PRIMER HIDROFUGANTE A BASE DE SILANO SILOXANO P/ SUPERFÍCIES DE CONCRETO, ALVENARIA, ETC.</v>
          </cell>
          <cell r="E9960" t="str">
            <v>Kg</v>
          </cell>
          <cell r="F9960">
            <v>73.540000000000006</v>
          </cell>
          <cell r="G9960">
            <v>0.06</v>
          </cell>
          <cell r="I9960">
            <v>4.4123999999999999</v>
          </cell>
        </row>
        <row r="9961">
          <cell r="C9961">
            <v>14040</v>
          </cell>
          <cell r="D9961" t="str">
            <v>TINTA BETUMINOSA PARA CONCRETO E ALVENARIA</v>
          </cell>
          <cell r="E9961" t="str">
            <v>L</v>
          </cell>
          <cell r="F9961">
            <v>18.93</v>
          </cell>
          <cell r="G9961">
            <v>0.11</v>
          </cell>
          <cell r="I9961">
            <v>2.0823</v>
          </cell>
        </row>
        <row r="9962">
          <cell r="C9962">
            <v>17515</v>
          </cell>
          <cell r="D9962" t="str">
            <v>PREGO 18 X 27 COMUM - POLIDO</v>
          </cell>
          <cell r="E9962" t="str">
            <v>Kg</v>
          </cell>
          <cell r="F9962">
            <v>16.64</v>
          </cell>
          <cell r="G9962">
            <v>2.5000000000000001E-2</v>
          </cell>
          <cell r="I9962">
            <v>0.41599999999999998</v>
          </cell>
        </row>
        <row r="9963">
          <cell r="C9963">
            <v>17740</v>
          </cell>
          <cell r="D9963" t="str">
            <v>ARAME RECOZIDO N. 16 E N. 18</v>
          </cell>
          <cell r="E9963" t="str">
            <v>Kg</v>
          </cell>
          <cell r="F9963">
            <v>16.54</v>
          </cell>
          <cell r="G9963">
            <v>4.2000000000000003E-2</v>
          </cell>
          <cell r="I9963">
            <v>0.6946</v>
          </cell>
        </row>
        <row r="9964">
          <cell r="A9964">
            <v>170190</v>
          </cell>
          <cell r="B9964" t="str">
            <v>GRADIL DE FERRO GALVANIZADO ELETROFUNDIDO - BARRA 25X2MM - MALHA 65X132MM - MONTANTE COM DISTÂNCIA DE 1650MM - SEM PINTURA</v>
          </cell>
          <cell r="H9964" t="str">
            <v>M2</v>
          </cell>
          <cell r="J9964">
            <v>363.72</v>
          </cell>
        </row>
        <row r="9965">
          <cell r="C9965">
            <v>2013</v>
          </cell>
          <cell r="D9965" t="str">
            <v>CARPINTEIRO (SGSP)</v>
          </cell>
          <cell r="E9965" t="str">
            <v>H</v>
          </cell>
          <cell r="F9965">
            <v>24.1</v>
          </cell>
          <cell r="G9965">
            <v>0.25</v>
          </cell>
          <cell r="I9965">
            <v>6.0259999999999998</v>
          </cell>
        </row>
        <row r="9966">
          <cell r="C9966">
            <v>2014</v>
          </cell>
          <cell r="D9966" t="str">
            <v>AJUDANTE DE CARPINTEIRO (SGSP)</v>
          </cell>
          <cell r="E9966" t="str">
            <v>H</v>
          </cell>
          <cell r="F9966">
            <v>19.559999999999999</v>
          </cell>
          <cell r="G9966">
            <v>0.25</v>
          </cell>
          <cell r="I9966">
            <v>4.8917000000000002</v>
          </cell>
        </row>
        <row r="9967">
          <cell r="C9967">
            <v>2020</v>
          </cell>
          <cell r="D9967" t="str">
            <v>PEDREIRO (SGSP)</v>
          </cell>
          <cell r="E9967" t="str">
            <v>H</v>
          </cell>
          <cell r="F9967">
            <v>24.28</v>
          </cell>
          <cell r="G9967">
            <v>0.06</v>
          </cell>
          <cell r="I9967">
            <v>1.4570000000000001</v>
          </cell>
        </row>
        <row r="9968">
          <cell r="C9968">
            <v>2045</v>
          </cell>
          <cell r="D9968" t="str">
            <v>SERRALHEIRO (SGSP)</v>
          </cell>
          <cell r="E9968" t="str">
            <v>H</v>
          </cell>
          <cell r="F9968">
            <v>37.56</v>
          </cell>
          <cell r="G9968">
            <v>1</v>
          </cell>
          <cell r="I9968">
            <v>37.561399999999999</v>
          </cell>
        </row>
        <row r="9969">
          <cell r="C9969">
            <v>2046</v>
          </cell>
          <cell r="D9969" t="str">
            <v>AJUDANTE DE SERRALHEIRO (SGSP)</v>
          </cell>
          <cell r="E9969" t="str">
            <v>H</v>
          </cell>
          <cell r="F9969">
            <v>20.8</v>
          </cell>
          <cell r="G9969">
            <v>1</v>
          </cell>
          <cell r="I9969">
            <v>20.804400000000001</v>
          </cell>
        </row>
        <row r="9970">
          <cell r="C9970">
            <v>2099</v>
          </cell>
          <cell r="D9970" t="str">
            <v>SERVENTE (SGSP)</v>
          </cell>
          <cell r="E9970" t="str">
            <v>H</v>
          </cell>
          <cell r="F9970">
            <v>19.59</v>
          </cell>
          <cell r="G9970">
            <v>0.16</v>
          </cell>
          <cell r="I9970">
            <v>3.1347999999999998</v>
          </cell>
        </row>
        <row r="9971">
          <cell r="C9971">
            <v>10611</v>
          </cell>
          <cell r="D9971" t="str">
            <v>CONCRETO FCK=20MPA C/ BRITA 1</v>
          </cell>
          <cell r="E9971" t="str">
            <v>M3</v>
          </cell>
          <cell r="F9971">
            <v>360.97</v>
          </cell>
          <cell r="G9971">
            <v>8.9999999999999993E-3</v>
          </cell>
          <cell r="I9971">
            <v>3.2486999999999999</v>
          </cell>
        </row>
        <row r="9972">
          <cell r="C9972">
            <v>11046</v>
          </cell>
          <cell r="D9972" t="str">
            <v>PINUS - PONTALETE DE 3" X 3" - BRUTO</v>
          </cell>
          <cell r="E9972" t="str">
            <v>M</v>
          </cell>
          <cell r="F9972">
            <v>6.81</v>
          </cell>
          <cell r="G9972">
            <v>0.44</v>
          </cell>
          <cell r="I9972">
            <v>2.9964</v>
          </cell>
        </row>
        <row r="9973">
          <cell r="C9973">
            <v>11070</v>
          </cell>
          <cell r="D9973" t="str">
            <v>PINUS - TÁBUA DE 1" X 12" - BRUTA</v>
          </cell>
          <cell r="E9973" t="str">
            <v>M</v>
          </cell>
          <cell r="F9973">
            <v>12.51</v>
          </cell>
          <cell r="G9973">
            <v>0.23333000000000001</v>
          </cell>
          <cell r="I9973">
            <v>2.9188999999999998</v>
          </cell>
        </row>
        <row r="9974">
          <cell r="C9974">
            <v>17515</v>
          </cell>
          <cell r="D9974" t="str">
            <v>PREGO 18 X 27 COMUM - POLIDO</v>
          </cell>
          <cell r="E9974" t="str">
            <v>Kg</v>
          </cell>
          <cell r="F9974">
            <v>16.64</v>
          </cell>
          <cell r="G9974">
            <v>0.03</v>
          </cell>
          <cell r="I9974">
            <v>0.49919999999999998</v>
          </cell>
        </row>
        <row r="9975">
          <cell r="C9975">
            <v>30701</v>
          </cell>
          <cell r="D9975" t="str">
            <v>GRADIL DE FERRO 1718X1650MM -FIO DE 5MM -GALV. A FOGO S/ PINTURA MALHA DE 65X132MM - BARRA PORTANTE DE 25X2MM</v>
          </cell>
          <cell r="E9975" t="str">
            <v>M2</v>
          </cell>
          <cell r="F9975">
            <v>280.18</v>
          </cell>
          <cell r="G9975">
            <v>1</v>
          </cell>
          <cell r="I9975">
            <v>280.18</v>
          </cell>
        </row>
        <row r="9976">
          <cell r="A9976">
            <v>170191</v>
          </cell>
          <cell r="B9976" t="str">
            <v>GRADIL DE FERRO GALVANIZADO ELETROFUNDIDO - BARRA 25X2MM - MALHA 65X132MM - MONTANTE COM DISTÂNCIA DE 1650MM - COM PINTURA</v>
          </cell>
          <cell r="H9976" t="str">
            <v>M2</v>
          </cell>
          <cell r="J9976">
            <v>367.32</v>
          </cell>
        </row>
        <row r="9977">
          <cell r="C9977">
            <v>2013</v>
          </cell>
          <cell r="D9977" t="str">
            <v>CARPINTEIRO (SGSP)</v>
          </cell>
          <cell r="E9977" t="str">
            <v>H</v>
          </cell>
          <cell r="F9977">
            <v>24.1</v>
          </cell>
          <cell r="G9977">
            <v>0.25</v>
          </cell>
          <cell r="I9977">
            <v>6.0259999999999998</v>
          </cell>
        </row>
        <row r="9978">
          <cell r="C9978">
            <v>2014</v>
          </cell>
          <cell r="D9978" t="str">
            <v>AJUDANTE DE CARPINTEIRO (SGSP)</v>
          </cell>
          <cell r="E9978" t="str">
            <v>H</v>
          </cell>
          <cell r="F9978">
            <v>19.559999999999999</v>
          </cell>
          <cell r="G9978">
            <v>0.25</v>
          </cell>
          <cell r="I9978">
            <v>4.8917000000000002</v>
          </cell>
        </row>
        <row r="9979">
          <cell r="C9979">
            <v>2020</v>
          </cell>
          <cell r="D9979" t="str">
            <v>PEDREIRO (SGSP)</v>
          </cell>
          <cell r="E9979" t="str">
            <v>H</v>
          </cell>
          <cell r="F9979">
            <v>24.28</v>
          </cell>
          <cell r="G9979">
            <v>0.06</v>
          </cell>
          <cell r="I9979">
            <v>1.4570000000000001</v>
          </cell>
        </row>
        <row r="9980">
          <cell r="C9980">
            <v>2045</v>
          </cell>
          <cell r="D9980" t="str">
            <v>SERRALHEIRO (SGSP)</v>
          </cell>
          <cell r="E9980" t="str">
            <v>H</v>
          </cell>
          <cell r="F9980">
            <v>37.56</v>
          </cell>
          <cell r="G9980">
            <v>1</v>
          </cell>
          <cell r="I9980">
            <v>37.561399999999999</v>
          </cell>
        </row>
        <row r="9981">
          <cell r="C9981">
            <v>2046</v>
          </cell>
          <cell r="D9981" t="str">
            <v>AJUDANTE DE SERRALHEIRO (SGSP)</v>
          </cell>
          <cell r="E9981" t="str">
            <v>H</v>
          </cell>
          <cell r="F9981">
            <v>20.8</v>
          </cell>
          <cell r="G9981">
            <v>1</v>
          </cell>
          <cell r="I9981">
            <v>20.804400000000001</v>
          </cell>
        </row>
        <row r="9982">
          <cell r="C9982">
            <v>2099</v>
          </cell>
          <cell r="D9982" t="str">
            <v>SERVENTE (SGSP)</v>
          </cell>
          <cell r="E9982" t="str">
            <v>H</v>
          </cell>
          <cell r="F9982">
            <v>19.59</v>
          </cell>
          <cell r="G9982">
            <v>0.16</v>
          </cell>
          <cell r="I9982">
            <v>3.1347999999999998</v>
          </cell>
        </row>
        <row r="9983">
          <cell r="C9983">
            <v>10611</v>
          </cell>
          <cell r="D9983" t="str">
            <v>CONCRETO FCK=20MPA C/ BRITA 1</v>
          </cell>
          <cell r="E9983" t="str">
            <v>M3</v>
          </cell>
          <cell r="F9983">
            <v>360.97</v>
          </cell>
          <cell r="G9983">
            <v>8.9999999999999993E-3</v>
          </cell>
          <cell r="I9983">
            <v>3.2486999999999999</v>
          </cell>
        </row>
        <row r="9984">
          <cell r="C9984">
            <v>11046</v>
          </cell>
          <cell r="D9984" t="str">
            <v>PINUS - PONTALETE DE 3" X 3" - BRUTO</v>
          </cell>
          <cell r="E9984" t="str">
            <v>M</v>
          </cell>
          <cell r="F9984">
            <v>6.81</v>
          </cell>
          <cell r="G9984">
            <v>0.44</v>
          </cell>
          <cell r="I9984">
            <v>2.9964</v>
          </cell>
        </row>
        <row r="9985">
          <cell r="C9985">
            <v>11070</v>
          </cell>
          <cell r="D9985" t="str">
            <v>PINUS - TÁBUA DE 1" X 12" - BRUTA</v>
          </cell>
          <cell r="E9985" t="str">
            <v>M</v>
          </cell>
          <cell r="F9985">
            <v>12.51</v>
          </cell>
          <cell r="G9985">
            <v>0.23333000000000001</v>
          </cell>
          <cell r="I9985">
            <v>2.9188999999999998</v>
          </cell>
        </row>
        <row r="9986">
          <cell r="C9986">
            <v>17515</v>
          </cell>
          <cell r="D9986" t="str">
            <v>PREGO 18 X 27 COMUM - POLIDO</v>
          </cell>
          <cell r="E9986" t="str">
            <v>Kg</v>
          </cell>
          <cell r="F9986">
            <v>16.64</v>
          </cell>
          <cell r="G9986">
            <v>0.03</v>
          </cell>
          <cell r="I9986">
            <v>0.49919999999999998</v>
          </cell>
        </row>
        <row r="9987">
          <cell r="C9987">
            <v>30702</v>
          </cell>
          <cell r="D9987" t="str">
            <v>GRADIL DE FERRO 1718X1650MM -FIO DE 5MM -GALV.A FOGO, C/ACAB. EM PINT. ELETROST, MALHA DE 65X132MM,BARRA PORTANTE 25X2MM</v>
          </cell>
          <cell r="E9987" t="str">
            <v>M2</v>
          </cell>
          <cell r="F9987">
            <v>283.77999999999997</v>
          </cell>
          <cell r="G9987">
            <v>1</v>
          </cell>
          <cell r="I9987">
            <v>283.77999999999997</v>
          </cell>
        </row>
        <row r="9988">
          <cell r="A9988">
            <v>170192</v>
          </cell>
          <cell r="B9988" t="str">
            <v>PORTÃO EM FERRO GALVANIZADO ELETROFUNDIDO, MALHA 65X132MM, DE ABRIR, 1 FOLHA, SEM PINTURA</v>
          </cell>
          <cell r="H9988" t="str">
            <v>M2</v>
          </cell>
          <cell r="J9988">
            <v>1050.68</v>
          </cell>
        </row>
        <row r="9989">
          <cell r="C9989">
            <v>2020</v>
          </cell>
          <cell r="D9989" t="str">
            <v>PEDREIRO (SGSP)</v>
          </cell>
          <cell r="E9989" t="str">
            <v>H</v>
          </cell>
          <cell r="F9989">
            <v>24.28</v>
          </cell>
          <cell r="G9989">
            <v>0.15</v>
          </cell>
          <cell r="I9989">
            <v>3.6427</v>
          </cell>
        </row>
        <row r="9990">
          <cell r="C9990">
            <v>2045</v>
          </cell>
          <cell r="D9990" t="str">
            <v>SERRALHEIRO (SGSP)</v>
          </cell>
          <cell r="E9990" t="str">
            <v>H</v>
          </cell>
          <cell r="F9990">
            <v>37.56</v>
          </cell>
          <cell r="G9990">
            <v>1.5</v>
          </cell>
          <cell r="I9990">
            <v>56.342100000000002</v>
          </cell>
        </row>
        <row r="9991">
          <cell r="C9991">
            <v>2046</v>
          </cell>
          <cell r="D9991" t="str">
            <v>AJUDANTE DE SERRALHEIRO (SGSP)</v>
          </cell>
          <cell r="E9991" t="str">
            <v>H</v>
          </cell>
          <cell r="F9991">
            <v>20.8</v>
          </cell>
          <cell r="G9991">
            <v>1.5</v>
          </cell>
          <cell r="I9991">
            <v>31.206600000000002</v>
          </cell>
        </row>
        <row r="9992">
          <cell r="C9992">
            <v>2099</v>
          </cell>
          <cell r="D9992" t="str">
            <v>SERVENTE (SGSP)</v>
          </cell>
          <cell r="E9992" t="str">
            <v>H</v>
          </cell>
          <cell r="F9992">
            <v>19.59</v>
          </cell>
          <cell r="G9992">
            <v>1</v>
          </cell>
          <cell r="I9992">
            <v>19.5928</v>
          </cell>
        </row>
        <row r="9993">
          <cell r="C9993">
            <v>10612</v>
          </cell>
          <cell r="D9993" t="str">
            <v>CONCRETO FCK=20MPA C/ BRITA 2</v>
          </cell>
          <cell r="E9993" t="str">
            <v>M3</v>
          </cell>
          <cell r="F9993">
            <v>363.18</v>
          </cell>
          <cell r="G9993">
            <v>0.05</v>
          </cell>
          <cell r="I9993">
            <v>18.158899999999999</v>
          </cell>
        </row>
        <row r="9994">
          <cell r="C9994">
            <v>30740</v>
          </cell>
          <cell r="D9994" t="str">
            <v>PORTÃO DE FE. ELETROF. GALV. A FOGO- C/ 1 FOLHA DE ABRIR - S/ PINTURA MALHA DE 65X132MM - BARRA PORTANTE DE 25X2MM</v>
          </cell>
          <cell r="E9994" t="str">
            <v>M2</v>
          </cell>
          <cell r="F9994">
            <v>921.74</v>
          </cell>
          <cell r="G9994">
            <v>1</v>
          </cell>
          <cell r="I9994">
            <v>921.74</v>
          </cell>
        </row>
        <row r="9995">
          <cell r="A9995">
            <v>170193</v>
          </cell>
          <cell r="B9995" t="str">
            <v>PORTÃO EM FERRO GALVANIZADO ELETROFUNDIDO MALHA 65X132MM, DE ABRIR, 1 FOLHA, COM PINTURA ELETROLÍTICA</v>
          </cell>
          <cell r="H9995" t="str">
            <v>M2</v>
          </cell>
          <cell r="J9995">
            <v>1185.55</v>
          </cell>
        </row>
        <row r="9996">
          <cell r="C9996">
            <v>2020</v>
          </cell>
          <cell r="D9996" t="str">
            <v>PEDREIRO (SGSP)</v>
          </cell>
          <cell r="E9996" t="str">
            <v>H</v>
          </cell>
          <cell r="F9996">
            <v>24.28</v>
          </cell>
          <cell r="G9996">
            <v>0.15</v>
          </cell>
          <cell r="I9996">
            <v>3.6427</v>
          </cell>
        </row>
        <row r="9997">
          <cell r="C9997">
            <v>2045</v>
          </cell>
          <cell r="D9997" t="str">
            <v>SERRALHEIRO (SGSP)</v>
          </cell>
          <cell r="E9997" t="str">
            <v>H</v>
          </cell>
          <cell r="F9997">
            <v>37.56</v>
          </cell>
          <cell r="G9997">
            <v>1.5</v>
          </cell>
          <cell r="I9997">
            <v>56.342100000000002</v>
          </cell>
        </row>
        <row r="9998">
          <cell r="C9998">
            <v>2046</v>
          </cell>
          <cell r="D9998" t="str">
            <v>AJUDANTE DE SERRALHEIRO (SGSP)</v>
          </cell>
          <cell r="E9998" t="str">
            <v>H</v>
          </cell>
          <cell r="F9998">
            <v>20.8</v>
          </cell>
          <cell r="G9998">
            <v>1.5</v>
          </cell>
          <cell r="I9998">
            <v>31.206600000000002</v>
          </cell>
        </row>
        <row r="9999">
          <cell r="C9999">
            <v>2099</v>
          </cell>
          <cell r="D9999" t="str">
            <v>SERVENTE (SGSP)</v>
          </cell>
          <cell r="E9999" t="str">
            <v>H</v>
          </cell>
          <cell r="F9999">
            <v>19.59</v>
          </cell>
          <cell r="G9999">
            <v>1</v>
          </cell>
          <cell r="I9999">
            <v>19.5928</v>
          </cell>
        </row>
        <row r="10000">
          <cell r="C10000">
            <v>10612</v>
          </cell>
          <cell r="D10000" t="str">
            <v>CONCRETO FCK=20MPA C/ BRITA 2</v>
          </cell>
          <cell r="E10000" t="str">
            <v>M3</v>
          </cell>
          <cell r="F10000">
            <v>363.18</v>
          </cell>
          <cell r="G10000">
            <v>0.05</v>
          </cell>
          <cell r="I10000">
            <v>18.158899999999999</v>
          </cell>
        </row>
        <row r="10001">
          <cell r="C10001">
            <v>30741</v>
          </cell>
          <cell r="D10001" t="str">
            <v>PORTÃO DE FE. ELETROF. GALV. A FOGO- C/ 1 FOLHA DE ABRIR - C/ PINT. ELETROST, MALHA 65X132MM - BARRA PORTANTE 25X2MM</v>
          </cell>
          <cell r="E10001" t="str">
            <v>M2</v>
          </cell>
          <cell r="F10001">
            <v>1056.6099999999999</v>
          </cell>
          <cell r="G10001">
            <v>1</v>
          </cell>
          <cell r="I10001">
            <v>1056.6099999999999</v>
          </cell>
        </row>
        <row r="10002">
          <cell r="A10002">
            <v>170194</v>
          </cell>
          <cell r="B10002" t="str">
            <v>PORTÃO EM FERRO GALVANIZADO ELETROFUNDIDO MALHA 65X132MM, DE ABRIR, 2 FOLHAS, SEM PINTURA</v>
          </cell>
          <cell r="H10002" t="str">
            <v>M2</v>
          </cell>
          <cell r="J10002">
            <v>999.2</v>
          </cell>
        </row>
        <row r="10003">
          <cell r="C10003">
            <v>2020</v>
          </cell>
          <cell r="D10003" t="str">
            <v>PEDREIRO (SGSP)</v>
          </cell>
          <cell r="E10003" t="str">
            <v>H</v>
          </cell>
          <cell r="F10003">
            <v>24.28</v>
          </cell>
          <cell r="G10003">
            <v>0.2</v>
          </cell>
          <cell r="I10003">
            <v>4.8569000000000004</v>
          </cell>
        </row>
        <row r="10004">
          <cell r="C10004">
            <v>2045</v>
          </cell>
          <cell r="D10004" t="str">
            <v>SERRALHEIRO (SGSP)</v>
          </cell>
          <cell r="E10004" t="str">
            <v>H</v>
          </cell>
          <cell r="F10004">
            <v>37.56</v>
          </cell>
          <cell r="G10004">
            <v>1</v>
          </cell>
          <cell r="I10004">
            <v>37.561399999999999</v>
          </cell>
        </row>
        <row r="10005">
          <cell r="C10005">
            <v>2046</v>
          </cell>
          <cell r="D10005" t="str">
            <v>AJUDANTE DE SERRALHEIRO (SGSP)</v>
          </cell>
          <cell r="E10005" t="str">
            <v>H</v>
          </cell>
          <cell r="F10005">
            <v>20.8</v>
          </cell>
          <cell r="G10005">
            <v>1</v>
          </cell>
          <cell r="I10005">
            <v>20.804400000000001</v>
          </cell>
        </row>
        <row r="10006">
          <cell r="C10006">
            <v>2099</v>
          </cell>
          <cell r="D10006" t="str">
            <v>SERVENTE (SGSP)</v>
          </cell>
          <cell r="E10006" t="str">
            <v>H</v>
          </cell>
          <cell r="F10006">
            <v>19.59</v>
          </cell>
          <cell r="G10006">
            <v>1.2</v>
          </cell>
          <cell r="I10006">
            <v>23.511299999999999</v>
          </cell>
        </row>
        <row r="10007">
          <cell r="C10007">
            <v>10612</v>
          </cell>
          <cell r="D10007" t="str">
            <v>CONCRETO FCK=20MPA C/ BRITA 2</v>
          </cell>
          <cell r="E10007" t="str">
            <v>M3</v>
          </cell>
          <cell r="F10007">
            <v>363.18</v>
          </cell>
          <cell r="G10007">
            <v>0.06</v>
          </cell>
          <cell r="I10007">
            <v>21.790600000000001</v>
          </cell>
        </row>
        <row r="10008">
          <cell r="C10008">
            <v>30742</v>
          </cell>
          <cell r="D10008" t="str">
            <v>PORTÃO DE FE. ELETROF. GALV. A FOGO- C/ 2 FOLHAS DE ABRIR S/ PINTURA - MALHA DE 65X132MM - BARRA PORTANTE DE 25X2MM</v>
          </cell>
          <cell r="E10008" t="str">
            <v>M2</v>
          </cell>
          <cell r="F10008">
            <v>890.68</v>
          </cell>
          <cell r="G10008">
            <v>1</v>
          </cell>
          <cell r="I10008">
            <v>890.68</v>
          </cell>
        </row>
        <row r="10009">
          <cell r="A10009">
            <v>170195</v>
          </cell>
          <cell r="B10009" t="str">
            <v>PORTÃO EM FERRO GALVANIZADO ELETROFUNDIDO MALHA 65X132MM, DE ABRIR, 2 FOLHAS, COM PINTURA ELETROLÍTICA</v>
          </cell>
          <cell r="H10009" t="str">
            <v>M2</v>
          </cell>
          <cell r="J10009">
            <v>1125.94</v>
          </cell>
        </row>
        <row r="10010">
          <cell r="C10010">
            <v>2020</v>
          </cell>
          <cell r="D10010" t="str">
            <v>PEDREIRO (SGSP)</v>
          </cell>
          <cell r="E10010" t="str">
            <v>H</v>
          </cell>
          <cell r="F10010">
            <v>24.28</v>
          </cell>
          <cell r="G10010">
            <v>0.2</v>
          </cell>
          <cell r="I10010">
            <v>4.8569000000000004</v>
          </cell>
        </row>
        <row r="10011">
          <cell r="C10011">
            <v>2045</v>
          </cell>
          <cell r="D10011" t="str">
            <v>SERRALHEIRO (SGSP)</v>
          </cell>
          <cell r="E10011" t="str">
            <v>H</v>
          </cell>
          <cell r="F10011">
            <v>37.56</v>
          </cell>
          <cell r="G10011">
            <v>1</v>
          </cell>
          <cell r="I10011">
            <v>37.561399999999999</v>
          </cell>
        </row>
        <row r="10012">
          <cell r="C10012">
            <v>2046</v>
          </cell>
          <cell r="D10012" t="str">
            <v>AJUDANTE DE SERRALHEIRO (SGSP)</v>
          </cell>
          <cell r="E10012" t="str">
            <v>H</v>
          </cell>
          <cell r="F10012">
            <v>20.8</v>
          </cell>
          <cell r="G10012">
            <v>1</v>
          </cell>
          <cell r="I10012">
            <v>20.804400000000001</v>
          </cell>
        </row>
        <row r="10013">
          <cell r="C10013">
            <v>2099</v>
          </cell>
          <cell r="D10013" t="str">
            <v>SERVENTE (SGSP)</v>
          </cell>
          <cell r="E10013" t="str">
            <v>H</v>
          </cell>
          <cell r="F10013">
            <v>19.59</v>
          </cell>
          <cell r="G10013">
            <v>1.2</v>
          </cell>
          <cell r="I10013">
            <v>23.511299999999999</v>
          </cell>
        </row>
        <row r="10014">
          <cell r="C10014">
            <v>10612</v>
          </cell>
          <cell r="D10014" t="str">
            <v>CONCRETO FCK=20MPA C/ BRITA 2</v>
          </cell>
          <cell r="E10014" t="str">
            <v>M3</v>
          </cell>
          <cell r="F10014">
            <v>363.18</v>
          </cell>
          <cell r="G10014">
            <v>0.06</v>
          </cell>
          <cell r="I10014">
            <v>21.790600000000001</v>
          </cell>
        </row>
        <row r="10015">
          <cell r="C10015">
            <v>30743</v>
          </cell>
          <cell r="D10015" t="str">
            <v>PORTÃO DE FE. ELETROF. GALV. A FOGO- C/ 2 FOLHAS DE ABRIR C/ACAB.PINT.ELETROST, MALHA 65X132MM, BARRA PORTANTE 25X2MM</v>
          </cell>
          <cell r="E10015" t="str">
            <v>M2</v>
          </cell>
          <cell r="F10015">
            <v>1017.42</v>
          </cell>
          <cell r="G10015">
            <v>1</v>
          </cell>
          <cell r="I10015">
            <v>1017.42</v>
          </cell>
        </row>
        <row r="10016">
          <cell r="A10016">
            <v>170196</v>
          </cell>
          <cell r="B10016" t="str">
            <v>PORTÃO EM FERRO GALVANIZADO ELETROFUNDIDO MALHA 65X132MM, DE CORRER, SEM PINTURA</v>
          </cell>
          <cell r="H10016" t="str">
            <v>M2</v>
          </cell>
          <cell r="J10016">
            <v>1256.18</v>
          </cell>
        </row>
        <row r="10017">
          <cell r="C10017">
            <v>2020</v>
          </cell>
          <cell r="D10017" t="str">
            <v>PEDREIRO (SGSP)</v>
          </cell>
          <cell r="E10017" t="str">
            <v>H</v>
          </cell>
          <cell r="F10017">
            <v>24.28</v>
          </cell>
          <cell r="G10017">
            <v>0.15</v>
          </cell>
          <cell r="I10017">
            <v>3.6427</v>
          </cell>
        </row>
        <row r="10018">
          <cell r="C10018">
            <v>2045</v>
          </cell>
          <cell r="D10018" t="str">
            <v>SERRALHEIRO (SGSP)</v>
          </cell>
          <cell r="E10018" t="str">
            <v>H</v>
          </cell>
          <cell r="F10018">
            <v>37.56</v>
          </cell>
          <cell r="G10018">
            <v>2</v>
          </cell>
          <cell r="I10018">
            <v>75.122900000000001</v>
          </cell>
        </row>
        <row r="10019">
          <cell r="C10019">
            <v>2046</v>
          </cell>
          <cell r="D10019" t="str">
            <v>AJUDANTE DE SERRALHEIRO (SGSP)</v>
          </cell>
          <cell r="E10019" t="str">
            <v>H</v>
          </cell>
          <cell r="F10019">
            <v>20.8</v>
          </cell>
          <cell r="G10019">
            <v>2</v>
          </cell>
          <cell r="I10019">
            <v>41.608899999999998</v>
          </cell>
        </row>
        <row r="10020">
          <cell r="C10020">
            <v>2099</v>
          </cell>
          <cell r="D10020" t="str">
            <v>SERVENTE (SGSP)</v>
          </cell>
          <cell r="E10020" t="str">
            <v>H</v>
          </cell>
          <cell r="F10020">
            <v>19.59</v>
          </cell>
          <cell r="G10020">
            <v>1.18</v>
          </cell>
          <cell r="I10020">
            <v>23.119499999999999</v>
          </cell>
        </row>
        <row r="10021">
          <cell r="C10021">
            <v>10612</v>
          </cell>
          <cell r="D10021" t="str">
            <v>CONCRETO FCK=20MPA C/ BRITA 2</v>
          </cell>
          <cell r="E10021" t="str">
            <v>M3</v>
          </cell>
          <cell r="F10021">
            <v>363.18</v>
          </cell>
          <cell r="G10021">
            <v>0.05</v>
          </cell>
          <cell r="I10021">
            <v>18.158899999999999</v>
          </cell>
        </row>
        <row r="10022">
          <cell r="C10022">
            <v>30744</v>
          </cell>
          <cell r="D10022" t="str">
            <v>PORTÃO DE FE. ELETROF. GALV. A FOGO- C/ 1 FOLHA DE CORRER SEM PINTURA - MALHA DE 65X132MM - BARRA PORTANTE DE 25X2MM</v>
          </cell>
          <cell r="E10022" t="str">
            <v>M2</v>
          </cell>
          <cell r="F10022">
            <v>1094.53</v>
          </cell>
          <cell r="G10022">
            <v>1</v>
          </cell>
          <cell r="I10022">
            <v>1094.53</v>
          </cell>
        </row>
        <row r="10023">
          <cell r="A10023">
            <v>170197</v>
          </cell>
          <cell r="B10023" t="str">
            <v>PORTÃO EM FERRO GALVANIZADO ELETROFUNDIDO MALHA 65X132MM, DE CORRER, COM PINTURA ELETROLÍTICA</v>
          </cell>
          <cell r="H10023" t="str">
            <v>M2</v>
          </cell>
          <cell r="J10023">
            <v>1239.74</v>
          </cell>
        </row>
        <row r="10024">
          <cell r="C10024">
            <v>2020</v>
          </cell>
          <cell r="D10024" t="str">
            <v>PEDREIRO (SGSP)</v>
          </cell>
          <cell r="E10024" t="str">
            <v>H</v>
          </cell>
          <cell r="F10024">
            <v>24.28</v>
          </cell>
          <cell r="G10024">
            <v>0.15</v>
          </cell>
          <cell r="I10024">
            <v>3.6427</v>
          </cell>
        </row>
        <row r="10025">
          <cell r="C10025">
            <v>2045</v>
          </cell>
          <cell r="D10025" t="str">
            <v>SERRALHEIRO (SGSP)</v>
          </cell>
          <cell r="E10025" t="str">
            <v>H</v>
          </cell>
          <cell r="F10025">
            <v>37.56</v>
          </cell>
          <cell r="G10025">
            <v>2</v>
          </cell>
          <cell r="I10025">
            <v>75.122900000000001</v>
          </cell>
        </row>
        <row r="10026">
          <cell r="C10026">
            <v>2046</v>
          </cell>
          <cell r="D10026" t="str">
            <v>AJUDANTE DE SERRALHEIRO (SGSP)</v>
          </cell>
          <cell r="E10026" t="str">
            <v>H</v>
          </cell>
          <cell r="F10026">
            <v>20.8</v>
          </cell>
          <cell r="G10026">
            <v>2</v>
          </cell>
          <cell r="I10026">
            <v>41.608899999999998</v>
          </cell>
        </row>
        <row r="10027">
          <cell r="C10027">
            <v>2099</v>
          </cell>
          <cell r="D10027" t="str">
            <v>SERVENTE (SGSP)</v>
          </cell>
          <cell r="E10027" t="str">
            <v>H</v>
          </cell>
          <cell r="F10027">
            <v>19.59</v>
          </cell>
          <cell r="G10027">
            <v>1.18</v>
          </cell>
          <cell r="I10027">
            <v>23.119499999999999</v>
          </cell>
        </row>
        <row r="10028">
          <cell r="C10028">
            <v>10612</v>
          </cell>
          <cell r="D10028" t="str">
            <v>CONCRETO FCK=20MPA C/ BRITA 2</v>
          </cell>
          <cell r="E10028" t="str">
            <v>M3</v>
          </cell>
          <cell r="F10028">
            <v>363.18</v>
          </cell>
          <cell r="G10028">
            <v>0.05</v>
          </cell>
          <cell r="I10028">
            <v>18.158899999999999</v>
          </cell>
        </row>
        <row r="10029">
          <cell r="C10029">
            <v>30745</v>
          </cell>
          <cell r="D10029" t="str">
            <v>PORTÃO DE FE. ELETROF. GALV. A FOGO- C/ 2 FOLHAS DE CORRER C/ACAB.PINT.ELETROST, MALHA 65X132MM, BARRA PORTANTE 25X2MM</v>
          </cell>
          <cell r="E10029" t="str">
            <v>M2</v>
          </cell>
          <cell r="F10029">
            <v>1078.0899999999999</v>
          </cell>
          <cell r="G10029">
            <v>1</v>
          </cell>
          <cell r="I10029">
            <v>1078.0899999999999</v>
          </cell>
        </row>
        <row r="10030">
          <cell r="A10030">
            <v>170201</v>
          </cell>
          <cell r="B10030" t="str">
            <v>CONCRETO SIMPLES DESEMPENADO E RIPADO, 200KG CIM/M3</v>
          </cell>
          <cell r="H10030" t="str">
            <v>M3</v>
          </cell>
          <cell r="J10030">
            <v>744.54</v>
          </cell>
        </row>
        <row r="10031">
          <cell r="C10031">
            <v>2020</v>
          </cell>
          <cell r="D10031" t="str">
            <v>PEDREIRO (SGSP)</v>
          </cell>
          <cell r="E10031" t="str">
            <v>H</v>
          </cell>
          <cell r="F10031">
            <v>24.28</v>
          </cell>
          <cell r="G10031">
            <v>3</v>
          </cell>
          <cell r="I10031">
            <v>72.854200000000006</v>
          </cell>
        </row>
        <row r="10032">
          <cell r="C10032">
            <v>2099</v>
          </cell>
          <cell r="D10032" t="str">
            <v>SERVENTE (SGSP)</v>
          </cell>
          <cell r="E10032" t="str">
            <v>H</v>
          </cell>
          <cell r="F10032">
            <v>19.59</v>
          </cell>
          <cell r="G10032">
            <v>16</v>
          </cell>
          <cell r="I10032">
            <v>313.48480000000001</v>
          </cell>
        </row>
        <row r="10033">
          <cell r="C10033">
            <v>10604</v>
          </cell>
          <cell r="D10033" t="str">
            <v>CONCRETO FCK=10MPA C/ BRITA 2</v>
          </cell>
          <cell r="E10033" t="str">
            <v>M3</v>
          </cell>
          <cell r="F10033">
            <v>268.2</v>
          </cell>
          <cell r="G10033">
            <v>1</v>
          </cell>
          <cell r="I10033">
            <v>268.20339999999999</v>
          </cell>
        </row>
        <row r="10034">
          <cell r="C10034">
            <v>15525</v>
          </cell>
          <cell r="D10034" t="str">
            <v>RIPA DE PEROBA DO NORTE 1,5 CM X 5 CM - BRUTA (CUPIÚBA)</v>
          </cell>
          <cell r="E10034" t="str">
            <v>M</v>
          </cell>
          <cell r="F10034">
            <v>3.6</v>
          </cell>
          <cell r="G10034">
            <v>25</v>
          </cell>
          <cell r="I10034">
            <v>90</v>
          </cell>
        </row>
        <row r="10035">
          <cell r="A10035">
            <v>170202</v>
          </cell>
          <cell r="B10035" t="str">
            <v>CONCRETO DESEMPENADO E RIPADO (PMSP-DL.1009/47), 335KG CIM/M3 - 7CM</v>
          </cell>
          <cell r="H10035" t="str">
            <v>M2</v>
          </cell>
          <cell r="J10035">
            <v>58.52</v>
          </cell>
        </row>
        <row r="10036">
          <cell r="C10036">
            <v>2020</v>
          </cell>
          <cell r="D10036" t="str">
            <v>PEDREIRO (SGSP)</v>
          </cell>
          <cell r="E10036" t="str">
            <v>H</v>
          </cell>
          <cell r="F10036">
            <v>24.28</v>
          </cell>
          <cell r="G10036">
            <v>0.21</v>
          </cell>
          <cell r="I10036">
            <v>5.0997000000000003</v>
          </cell>
        </row>
        <row r="10037">
          <cell r="C10037">
            <v>2099</v>
          </cell>
          <cell r="D10037" t="str">
            <v>SERVENTE (SGSP)</v>
          </cell>
          <cell r="E10037" t="str">
            <v>H</v>
          </cell>
          <cell r="F10037">
            <v>19.59</v>
          </cell>
          <cell r="G10037">
            <v>1.1200000000000001</v>
          </cell>
          <cell r="I10037">
            <v>21.943899999999999</v>
          </cell>
        </row>
        <row r="10038">
          <cell r="C10038">
            <v>10608</v>
          </cell>
          <cell r="D10038" t="str">
            <v>CONCRETO FCK=15MPA C/ BRITA 2</v>
          </cell>
          <cell r="E10038" t="str">
            <v>M3</v>
          </cell>
          <cell r="F10038">
            <v>346.87</v>
          </cell>
          <cell r="G10038">
            <v>7.0000000000000007E-2</v>
          </cell>
          <cell r="I10038">
            <v>24.280899999999999</v>
          </cell>
        </row>
        <row r="10039">
          <cell r="C10039">
            <v>15525</v>
          </cell>
          <cell r="D10039" t="str">
            <v>RIPA DE PEROBA DO NORTE 1,5 CM X 5 CM - BRUTA (CUPIÚBA)</v>
          </cell>
          <cell r="E10039" t="str">
            <v>M</v>
          </cell>
          <cell r="F10039">
            <v>3.6</v>
          </cell>
          <cell r="G10039">
            <v>2</v>
          </cell>
          <cell r="I10039">
            <v>7.2</v>
          </cell>
        </row>
        <row r="10040">
          <cell r="A10040">
            <v>170210</v>
          </cell>
          <cell r="B10040" t="str">
            <v>PISO DE CONCRETO INTERTRAVADO, ESPESSURA 6CM</v>
          </cell>
          <cell r="H10040" t="str">
            <v>M2</v>
          </cell>
          <cell r="J10040">
            <v>77.3</v>
          </cell>
        </row>
        <row r="10041">
          <cell r="C10041">
            <v>2062</v>
          </cell>
          <cell r="D10041" t="str">
            <v>CALCETEIRO - ASSENTADOR DE GUIAS (SGSP)</v>
          </cell>
          <cell r="E10041" t="str">
            <v>H</v>
          </cell>
          <cell r="F10041">
            <v>23.82</v>
          </cell>
          <cell r="G10041">
            <v>0.46</v>
          </cell>
          <cell r="I10041">
            <v>10.9575</v>
          </cell>
        </row>
        <row r="10042">
          <cell r="C10042">
            <v>2099</v>
          </cell>
          <cell r="D10042" t="str">
            <v>SERVENTE (SGSP)</v>
          </cell>
          <cell r="E10042" t="str">
            <v>H</v>
          </cell>
          <cell r="F10042">
            <v>19.59</v>
          </cell>
          <cell r="G10042">
            <v>0.23</v>
          </cell>
          <cell r="I10042">
            <v>4.5063000000000004</v>
          </cell>
        </row>
        <row r="10043">
          <cell r="C10043">
            <v>10503</v>
          </cell>
          <cell r="D10043" t="str">
            <v>AREIA LAVADA FINA</v>
          </cell>
          <cell r="E10043" t="str">
            <v>M3</v>
          </cell>
          <cell r="F10043">
            <v>126.23</v>
          </cell>
          <cell r="G10043">
            <v>5.0000000000000001E-3</v>
          </cell>
          <cell r="I10043">
            <v>0.63109999999999999</v>
          </cell>
        </row>
        <row r="10044">
          <cell r="C10044">
            <v>10506</v>
          </cell>
          <cell r="D10044" t="str">
            <v>AREIA LAVADA MÉDIA</v>
          </cell>
          <cell r="E10044" t="str">
            <v>M3</v>
          </cell>
          <cell r="F10044">
            <v>126.23</v>
          </cell>
          <cell r="G10044">
            <v>0.05</v>
          </cell>
          <cell r="I10044">
            <v>6.3114999999999997</v>
          </cell>
        </row>
        <row r="10045">
          <cell r="C10045">
            <v>36090</v>
          </cell>
          <cell r="D10045" t="str">
            <v>PISO DE CONCRETO PRÉ-MOLDADO INTERTRAVADO E=6CM-COR NATURAL MODELO "RETANGULAR" - 10 X 20 CM</v>
          </cell>
          <cell r="E10045" t="str">
            <v>M2</v>
          </cell>
          <cell r="F10045">
            <v>52.32</v>
          </cell>
          <cell r="G10045">
            <v>1.03</v>
          </cell>
          <cell r="I10045">
            <v>53.889600000000002</v>
          </cell>
        </row>
        <row r="10046">
          <cell r="C10046">
            <v>94221</v>
          </cell>
          <cell r="D10046" t="str">
            <v>COMPACTADOR MANUAL DE PLACA VIBRATÓRIA REVERSÍVEL 282 KG</v>
          </cell>
          <cell r="E10046" t="str">
            <v>H</v>
          </cell>
          <cell r="F10046">
            <v>39.99</v>
          </cell>
          <cell r="G10046">
            <v>2.5000000000000001E-2</v>
          </cell>
          <cell r="I10046">
            <v>0.99980000000000002</v>
          </cell>
        </row>
        <row r="10047">
          <cell r="A10047">
            <v>170211</v>
          </cell>
          <cell r="B10047" t="str">
            <v>PISO DE CONCRETO INTERTRAVADO, ESPESSURA 8CM</v>
          </cell>
          <cell r="H10047" t="str">
            <v>M2</v>
          </cell>
          <cell r="J10047">
            <v>86.43</v>
          </cell>
        </row>
        <row r="10048">
          <cell r="C10048">
            <v>2062</v>
          </cell>
          <cell r="D10048" t="str">
            <v>CALCETEIRO - ASSENTADOR DE GUIAS (SGSP)</v>
          </cell>
          <cell r="E10048" t="str">
            <v>H</v>
          </cell>
          <cell r="F10048">
            <v>23.82</v>
          </cell>
          <cell r="G10048">
            <v>0.53</v>
          </cell>
          <cell r="I10048">
            <v>12.6249</v>
          </cell>
        </row>
        <row r="10049">
          <cell r="C10049">
            <v>2099</v>
          </cell>
          <cell r="D10049" t="str">
            <v>SERVENTE (SGSP)</v>
          </cell>
          <cell r="E10049" t="str">
            <v>H</v>
          </cell>
          <cell r="F10049">
            <v>19.59</v>
          </cell>
          <cell r="G10049">
            <v>0.27</v>
          </cell>
          <cell r="I10049">
            <v>5.29</v>
          </cell>
        </row>
        <row r="10050">
          <cell r="C10050">
            <v>10503</v>
          </cell>
          <cell r="D10050" t="str">
            <v>AREIA LAVADA FINA</v>
          </cell>
          <cell r="E10050" t="str">
            <v>M3</v>
          </cell>
          <cell r="F10050">
            <v>126.23</v>
          </cell>
          <cell r="G10050">
            <v>5.0000000000000001E-3</v>
          </cell>
          <cell r="I10050">
            <v>0.63109999999999999</v>
          </cell>
        </row>
        <row r="10051">
          <cell r="C10051">
            <v>10506</v>
          </cell>
          <cell r="D10051" t="str">
            <v>AREIA LAVADA MÉDIA</v>
          </cell>
          <cell r="E10051" t="str">
            <v>M3</v>
          </cell>
          <cell r="F10051">
            <v>126.23</v>
          </cell>
          <cell r="G10051">
            <v>0.05</v>
          </cell>
          <cell r="I10051">
            <v>6.3114999999999997</v>
          </cell>
        </row>
        <row r="10052">
          <cell r="C10052">
            <v>36091</v>
          </cell>
          <cell r="D10052" t="str">
            <v>PISO DE CONCRETO PRÉ-MOLDADO INTERTRAVADO E=8 CM-COR NATUR. MODELO "RETANGULAR" - 10 X 20 CM</v>
          </cell>
          <cell r="E10052" t="str">
            <v>M2</v>
          </cell>
          <cell r="F10052">
            <v>58.65</v>
          </cell>
          <cell r="G10052">
            <v>1.03</v>
          </cell>
          <cell r="I10052">
            <v>60.409500000000001</v>
          </cell>
        </row>
        <row r="10053">
          <cell r="C10053">
            <v>94221</v>
          </cell>
          <cell r="D10053" t="str">
            <v>COMPACTADOR MANUAL DE PLACA VIBRATÓRIA REVERSÍVEL 282 KG</v>
          </cell>
          <cell r="E10053" t="str">
            <v>H</v>
          </cell>
          <cell r="F10053">
            <v>39.99</v>
          </cell>
          <cell r="G10053">
            <v>2.9000000000000001E-2</v>
          </cell>
          <cell r="I10053">
            <v>1.1597</v>
          </cell>
        </row>
        <row r="10054">
          <cell r="A10054">
            <v>170212</v>
          </cell>
          <cell r="B10054" t="str">
            <v>PISO DE CONCRETO INTERTRAVADO, ESPESSURA 10CM</v>
          </cell>
          <cell r="H10054" t="str">
            <v>M2</v>
          </cell>
          <cell r="J10054">
            <v>105.43</v>
          </cell>
        </row>
        <row r="10055">
          <cell r="C10055">
            <v>2062</v>
          </cell>
          <cell r="D10055" t="str">
            <v>CALCETEIRO - ASSENTADOR DE GUIAS (SGSP)</v>
          </cell>
          <cell r="E10055" t="str">
            <v>H</v>
          </cell>
          <cell r="F10055">
            <v>23.82</v>
          </cell>
          <cell r="G10055">
            <v>0.64</v>
          </cell>
          <cell r="I10055">
            <v>15.245200000000001</v>
          </cell>
        </row>
        <row r="10056">
          <cell r="C10056">
            <v>2099</v>
          </cell>
          <cell r="D10056" t="str">
            <v>SERVENTE (SGSP)</v>
          </cell>
          <cell r="E10056" t="str">
            <v>H</v>
          </cell>
          <cell r="F10056">
            <v>19.59</v>
          </cell>
          <cell r="G10056">
            <v>0.32</v>
          </cell>
          <cell r="I10056">
            <v>6.2695999999999996</v>
          </cell>
        </row>
        <row r="10057">
          <cell r="C10057">
            <v>10503</v>
          </cell>
          <cell r="D10057" t="str">
            <v>AREIA LAVADA FINA</v>
          </cell>
          <cell r="E10057" t="str">
            <v>M3</v>
          </cell>
          <cell r="F10057">
            <v>126.23</v>
          </cell>
          <cell r="G10057">
            <v>5.0000000000000001E-3</v>
          </cell>
          <cell r="I10057">
            <v>0.63109999999999999</v>
          </cell>
        </row>
        <row r="10058">
          <cell r="C10058">
            <v>10506</v>
          </cell>
          <cell r="D10058" t="str">
            <v>AREIA LAVADA MÉDIA</v>
          </cell>
          <cell r="E10058" t="str">
            <v>M3</v>
          </cell>
          <cell r="F10058">
            <v>126.23</v>
          </cell>
          <cell r="G10058">
            <v>0.05</v>
          </cell>
          <cell r="I10058">
            <v>6.3114999999999997</v>
          </cell>
        </row>
        <row r="10059">
          <cell r="C10059">
            <v>36092</v>
          </cell>
          <cell r="D10059" t="str">
            <v>PISO DE CONCRETO PRÉ-MOLDADO INTERTRAVADO E=10CM-COR NATUR. MODELO "RETANGULAR" - 10 X 20 CM</v>
          </cell>
          <cell r="E10059" t="str">
            <v>M2</v>
          </cell>
          <cell r="F10059">
            <v>73.37</v>
          </cell>
          <cell r="G10059">
            <v>1.03</v>
          </cell>
          <cell r="I10059">
            <v>75.571100000000001</v>
          </cell>
        </row>
        <row r="10060">
          <cell r="C10060">
            <v>94221</v>
          </cell>
          <cell r="D10060" t="str">
            <v>COMPACTADOR MANUAL DE PLACA VIBRATÓRIA REVERSÍVEL 282 KG</v>
          </cell>
          <cell r="E10060" t="str">
            <v>H</v>
          </cell>
          <cell r="F10060">
            <v>39.99</v>
          </cell>
          <cell r="G10060">
            <v>3.5000000000000003E-2</v>
          </cell>
          <cell r="I10060">
            <v>1.3996999999999999</v>
          </cell>
        </row>
        <row r="10061">
          <cell r="A10061">
            <v>170213</v>
          </cell>
          <cell r="B10061" t="str">
            <v>CONCRETO SIMPLES COM AGREGADO RECICLADO, DESEMPENADO E RIPADO -200KG CIM/M3</v>
          </cell>
          <cell r="H10061" t="str">
            <v>M3</v>
          </cell>
          <cell r="J10061">
            <v>710.64</v>
          </cell>
        </row>
        <row r="10062">
          <cell r="C10062">
            <v>2020</v>
          </cell>
          <cell r="D10062" t="str">
            <v>PEDREIRO (SGSP)</v>
          </cell>
          <cell r="E10062" t="str">
            <v>H</v>
          </cell>
          <cell r="F10062">
            <v>24.28</v>
          </cell>
          <cell r="G10062">
            <v>3</v>
          </cell>
          <cell r="I10062">
            <v>72.854200000000006</v>
          </cell>
        </row>
        <row r="10063">
          <cell r="C10063">
            <v>2099</v>
          </cell>
          <cell r="D10063" t="str">
            <v>SERVENTE (SGSP)</v>
          </cell>
          <cell r="E10063" t="str">
            <v>H</v>
          </cell>
          <cell r="F10063">
            <v>19.59</v>
          </cell>
          <cell r="G10063">
            <v>16</v>
          </cell>
          <cell r="I10063">
            <v>313.48480000000001</v>
          </cell>
        </row>
        <row r="10064">
          <cell r="C10064">
            <v>10603</v>
          </cell>
          <cell r="D10064" t="str">
            <v>CONCRETO FCK=10MPA C/ AGREGADO RECICLADO</v>
          </cell>
          <cell r="E10064" t="str">
            <v>M3</v>
          </cell>
          <cell r="F10064">
            <v>234.31</v>
          </cell>
          <cell r="G10064">
            <v>1</v>
          </cell>
          <cell r="I10064">
            <v>234.30539999999999</v>
          </cell>
        </row>
        <row r="10065">
          <cell r="C10065">
            <v>15525</v>
          </cell>
          <cell r="D10065" t="str">
            <v>RIPA DE PEROBA DO NORTE 1,5 CM X 5 CM - BRUTA (CUPIÚBA)</v>
          </cell>
          <cell r="E10065" t="str">
            <v>M</v>
          </cell>
          <cell r="F10065">
            <v>3.6</v>
          </cell>
          <cell r="G10065">
            <v>25</v>
          </cell>
          <cell r="I10065">
            <v>90</v>
          </cell>
        </row>
        <row r="10066">
          <cell r="A10066">
            <v>170214</v>
          </cell>
          <cell r="B10066" t="str">
            <v>CONCRETO COM AGREGADO RECICLADO DESEMPENADO E RIPADO, TIPO PMSP -DL1009/47,335KGCIM/M3-7CM</v>
          </cell>
          <cell r="H10066" t="str">
            <v>M2</v>
          </cell>
          <cell r="J10066">
            <v>56.32</v>
          </cell>
        </row>
        <row r="10067">
          <cell r="C10067">
            <v>2020</v>
          </cell>
          <cell r="D10067" t="str">
            <v>PEDREIRO (SGSP)</v>
          </cell>
          <cell r="E10067" t="str">
            <v>H</v>
          </cell>
          <cell r="F10067">
            <v>24.28</v>
          </cell>
          <cell r="G10067">
            <v>0.21</v>
          </cell>
          <cell r="I10067">
            <v>5.0997000000000003</v>
          </cell>
        </row>
        <row r="10068">
          <cell r="C10068">
            <v>2099</v>
          </cell>
          <cell r="D10068" t="str">
            <v>SERVENTE (SGSP)</v>
          </cell>
          <cell r="E10068" t="str">
            <v>H</v>
          </cell>
          <cell r="F10068">
            <v>19.59</v>
          </cell>
          <cell r="G10068">
            <v>1.1200000000000001</v>
          </cell>
          <cell r="I10068">
            <v>21.943899999999999</v>
          </cell>
        </row>
        <row r="10069">
          <cell r="C10069">
            <v>10606</v>
          </cell>
          <cell r="D10069" t="str">
            <v>CONCRETO FCK=15MPA C/ AGREGADO RECICLADO</v>
          </cell>
          <cell r="E10069" t="str">
            <v>M3</v>
          </cell>
          <cell r="F10069">
            <v>315.37</v>
          </cell>
          <cell r="G10069">
            <v>7.0000000000000007E-2</v>
          </cell>
          <cell r="I10069">
            <v>22.075500000000002</v>
          </cell>
        </row>
        <row r="10070">
          <cell r="C10070">
            <v>15525</v>
          </cell>
          <cell r="D10070" t="str">
            <v>RIPA DE PEROBA DO NORTE 1,5 CM X 5 CM - BRUTA (CUPIÚBA)</v>
          </cell>
          <cell r="E10070" t="str">
            <v>M</v>
          </cell>
          <cell r="F10070">
            <v>3.6</v>
          </cell>
          <cell r="G10070">
            <v>2</v>
          </cell>
          <cell r="I10070">
            <v>7.2</v>
          </cell>
        </row>
        <row r="10071">
          <cell r="A10071">
            <v>170215</v>
          </cell>
          <cell r="B10071" t="str">
            <v>LAJOTA PRÉ-MOLDADA DE CONCRETO E=7CM - JUNTA DE GRAMA</v>
          </cell>
          <cell r="H10071" t="str">
            <v>M2</v>
          </cell>
          <cell r="J10071">
            <v>62.79</v>
          </cell>
        </row>
        <row r="10072">
          <cell r="C10072">
            <v>2013</v>
          </cell>
          <cell r="D10072" t="str">
            <v>CARPINTEIRO (SGSP)</v>
          </cell>
          <cell r="E10072" t="str">
            <v>H</v>
          </cell>
          <cell r="F10072">
            <v>24.1</v>
          </cell>
          <cell r="G10072">
            <v>8.8000000000000005E-3</v>
          </cell>
          <cell r="I10072">
            <v>0.21210000000000001</v>
          </cell>
        </row>
        <row r="10073">
          <cell r="C10073">
            <v>2014</v>
          </cell>
          <cell r="D10073" t="str">
            <v>AJUDANTE DE CARPINTEIRO (SGSP)</v>
          </cell>
          <cell r="E10073" t="str">
            <v>H</v>
          </cell>
          <cell r="F10073">
            <v>19.559999999999999</v>
          </cell>
          <cell r="G10073">
            <v>8.8000000000000005E-3</v>
          </cell>
          <cell r="I10073">
            <v>0.1721</v>
          </cell>
        </row>
        <row r="10074">
          <cell r="C10074">
            <v>2020</v>
          </cell>
          <cell r="D10074" t="str">
            <v>PEDREIRO (SGSP)</v>
          </cell>
          <cell r="E10074" t="str">
            <v>H</v>
          </cell>
          <cell r="F10074">
            <v>24.28</v>
          </cell>
          <cell r="G10074">
            <v>0.45</v>
          </cell>
          <cell r="I10074">
            <v>10.928100000000001</v>
          </cell>
        </row>
        <row r="10075">
          <cell r="C10075">
            <v>2099</v>
          </cell>
          <cell r="D10075" t="str">
            <v>SERVENTE (SGSP)</v>
          </cell>
          <cell r="E10075" t="str">
            <v>H</v>
          </cell>
          <cell r="F10075">
            <v>19.59</v>
          </cell>
          <cell r="G10075">
            <v>1.2</v>
          </cell>
          <cell r="I10075">
            <v>23.511299999999999</v>
          </cell>
        </row>
        <row r="10076">
          <cell r="C10076">
            <v>10612</v>
          </cell>
          <cell r="D10076" t="str">
            <v>CONCRETO FCK=20MPA C/ BRITA 2</v>
          </cell>
          <cell r="E10076" t="str">
            <v>M3</v>
          </cell>
          <cell r="F10076">
            <v>363.18</v>
          </cell>
          <cell r="G10076">
            <v>7.0000000000000007E-2</v>
          </cell>
          <cell r="I10076">
            <v>25.4224</v>
          </cell>
        </row>
        <row r="10077">
          <cell r="C10077">
            <v>11066</v>
          </cell>
          <cell r="D10077" t="str">
            <v>PINUS - SARRAFO DE 1" X 4" - BRUTO</v>
          </cell>
          <cell r="E10077" t="str">
            <v>M</v>
          </cell>
          <cell r="F10077">
            <v>3.45</v>
          </cell>
          <cell r="G10077">
            <v>1.6E-2</v>
          </cell>
          <cell r="I10077">
            <v>5.5199999999999999E-2</v>
          </cell>
        </row>
        <row r="10078">
          <cell r="C10078">
            <v>11070</v>
          </cell>
          <cell r="D10078" t="str">
            <v>PINUS - TÁBUA DE 1" X 12" - BRUTA</v>
          </cell>
          <cell r="E10078" t="str">
            <v>M</v>
          </cell>
          <cell r="F10078">
            <v>12.51</v>
          </cell>
          <cell r="G10078">
            <v>1.333E-2</v>
          </cell>
          <cell r="I10078">
            <v>0.16669999999999999</v>
          </cell>
        </row>
        <row r="10079">
          <cell r="C10079">
            <v>17515</v>
          </cell>
          <cell r="D10079" t="str">
            <v>PREGO 18 X 27 COMUM - POLIDO</v>
          </cell>
          <cell r="E10079" t="str">
            <v>Kg</v>
          </cell>
          <cell r="F10079">
            <v>16.64</v>
          </cell>
          <cell r="G10079">
            <v>1.6000000000000001E-3</v>
          </cell>
          <cell r="I10079">
            <v>2.6599999999999999E-2</v>
          </cell>
        </row>
        <row r="10080">
          <cell r="C10080">
            <v>38550</v>
          </cell>
          <cell r="D10080" t="str">
            <v>GRAMA BATATAIS EM PLACAS (PASPALUM NOTATUM) (NÃO INSTALADA)</v>
          </cell>
          <cell r="E10080" t="str">
            <v>M2</v>
          </cell>
          <cell r="F10080">
            <v>6.57</v>
          </cell>
          <cell r="G10080">
            <v>0.35</v>
          </cell>
          <cell r="I10080">
            <v>2.2995000000000001</v>
          </cell>
        </row>
        <row r="10081">
          <cell r="A10081">
            <v>170218</v>
          </cell>
          <cell r="B10081" t="str">
            <v>LAJOTA DE CONCRETO MOLDADA "IN LOCO", TIPO PMSP E=7CM JUNTA DE PEDRISCO</v>
          </cell>
          <cell r="H10081" t="str">
            <v>M2</v>
          </cell>
          <cell r="J10081">
            <v>57.33</v>
          </cell>
        </row>
        <row r="10082">
          <cell r="C10082">
            <v>2020</v>
          </cell>
          <cell r="D10082" t="str">
            <v>PEDREIRO (SGSP)</v>
          </cell>
          <cell r="E10082" t="str">
            <v>H</v>
          </cell>
          <cell r="F10082">
            <v>24.28</v>
          </cell>
          <cell r="G10082">
            <v>0.3</v>
          </cell>
          <cell r="I10082">
            <v>7.2854000000000001</v>
          </cell>
        </row>
        <row r="10083">
          <cell r="C10083">
            <v>2099</v>
          </cell>
          <cell r="D10083" t="str">
            <v>SERVENTE (SGSP)</v>
          </cell>
          <cell r="E10083" t="str">
            <v>H</v>
          </cell>
          <cell r="F10083">
            <v>19.59</v>
          </cell>
          <cell r="G10083">
            <v>1.4610000000000001</v>
          </cell>
          <cell r="I10083">
            <v>28.625</v>
          </cell>
        </row>
        <row r="10084">
          <cell r="C10084">
            <v>10550</v>
          </cell>
          <cell r="D10084" t="str">
            <v>PEDRISCO LIMPO</v>
          </cell>
          <cell r="E10084" t="str">
            <v>M3</v>
          </cell>
          <cell r="F10084">
            <v>96.24</v>
          </cell>
          <cell r="G10084">
            <v>0.01</v>
          </cell>
          <cell r="I10084">
            <v>0.96240000000000003</v>
          </cell>
        </row>
        <row r="10085">
          <cell r="C10085">
            <v>10604</v>
          </cell>
          <cell r="D10085" t="str">
            <v>CONCRETO FCK=10MPA C/ BRITA 2</v>
          </cell>
          <cell r="E10085" t="str">
            <v>M3</v>
          </cell>
          <cell r="F10085">
            <v>268.2</v>
          </cell>
          <cell r="G10085">
            <v>7.0000000000000007E-2</v>
          </cell>
          <cell r="I10085">
            <v>18.7742</v>
          </cell>
        </row>
        <row r="10086">
          <cell r="C10086">
            <v>11064</v>
          </cell>
          <cell r="D10086" t="str">
            <v>PINUS - SARRAFO DE 1" X 2" - BRUTO</v>
          </cell>
          <cell r="E10086" t="str">
            <v>M</v>
          </cell>
          <cell r="F10086">
            <v>1.68</v>
          </cell>
          <cell r="G10086">
            <v>1</v>
          </cell>
          <cell r="I10086">
            <v>1.68</v>
          </cell>
        </row>
        <row r="10087">
          <cell r="A10087">
            <v>170219</v>
          </cell>
          <cell r="B10087" t="str">
            <v>LAJOTA DE CONCRETO MOLDADA "IN LOCO", TIPO PMSP E=7CM - JUNTA DE ARGAMASSA</v>
          </cell>
          <cell r="H10087" t="str">
            <v>M2</v>
          </cell>
          <cell r="J10087">
            <v>59.4</v>
          </cell>
        </row>
        <row r="10088">
          <cell r="C10088">
            <v>2020</v>
          </cell>
          <cell r="D10088" t="str">
            <v>PEDREIRO (SGSP)</v>
          </cell>
          <cell r="E10088" t="str">
            <v>H</v>
          </cell>
          <cell r="F10088">
            <v>24.28</v>
          </cell>
          <cell r="G10088">
            <v>0.33300000000000002</v>
          </cell>
          <cell r="I10088">
            <v>8.0868000000000002</v>
          </cell>
        </row>
        <row r="10089">
          <cell r="C10089">
            <v>2099</v>
          </cell>
          <cell r="D10089" t="str">
            <v>SERVENTE (SGSP)</v>
          </cell>
          <cell r="E10089" t="str">
            <v>H</v>
          </cell>
          <cell r="F10089">
            <v>19.59</v>
          </cell>
          <cell r="G10089">
            <v>1.575</v>
          </cell>
          <cell r="I10089">
            <v>30.858599999999999</v>
          </cell>
        </row>
        <row r="10090">
          <cell r="C10090">
            <v>10604</v>
          </cell>
          <cell r="D10090" t="str">
            <v>CONCRETO FCK=10MPA C/ BRITA 2</v>
          </cell>
          <cell r="E10090" t="str">
            <v>M3</v>
          </cell>
          <cell r="F10090">
            <v>268.2</v>
          </cell>
          <cell r="G10090">
            <v>7.0000000000000007E-2</v>
          </cell>
          <cell r="I10090">
            <v>18.7742</v>
          </cell>
        </row>
        <row r="10091">
          <cell r="C10091">
            <v>11064</v>
          </cell>
          <cell r="D10091" t="str">
            <v>PINUS - SARRAFO DE 1" X 2" - BRUTO</v>
          </cell>
          <cell r="E10091" t="str">
            <v>M</v>
          </cell>
          <cell r="F10091">
            <v>1.68</v>
          </cell>
          <cell r="G10091">
            <v>1</v>
          </cell>
          <cell r="I10091">
            <v>1.68</v>
          </cell>
        </row>
        <row r="10092">
          <cell r="A10092">
            <v>170225</v>
          </cell>
          <cell r="B10092" t="str">
            <v>MOSAICO PORTUGUÊS, UMA OU DUAS CORES, SOBRE BASE DE AREIA</v>
          </cell>
          <cell r="H10092" t="str">
            <v>M2</v>
          </cell>
          <cell r="J10092">
            <v>201.12</v>
          </cell>
        </row>
        <row r="10093">
          <cell r="C10093">
            <v>2062</v>
          </cell>
          <cell r="D10093" t="str">
            <v>CALCETEIRO - ASSENTADOR DE GUIAS (SGSP)</v>
          </cell>
          <cell r="E10093" t="str">
            <v>H</v>
          </cell>
          <cell r="F10093">
            <v>23.82</v>
          </cell>
          <cell r="G10093">
            <v>2</v>
          </cell>
          <cell r="I10093">
            <v>47.641399999999997</v>
          </cell>
        </row>
        <row r="10094">
          <cell r="C10094">
            <v>2099</v>
          </cell>
          <cell r="D10094" t="str">
            <v>SERVENTE (SGSP)</v>
          </cell>
          <cell r="E10094" t="str">
            <v>H</v>
          </cell>
          <cell r="F10094">
            <v>19.59</v>
          </cell>
          <cell r="G10094">
            <v>3</v>
          </cell>
          <cell r="I10094">
            <v>58.778399999999998</v>
          </cell>
        </row>
        <row r="10095">
          <cell r="C10095">
            <v>10501</v>
          </cell>
          <cell r="D10095" t="str">
            <v>AREIA LAVADA</v>
          </cell>
          <cell r="E10095" t="str">
            <v>M3</v>
          </cell>
          <cell r="F10095">
            <v>127.06</v>
          </cell>
          <cell r="G10095">
            <v>0.08</v>
          </cell>
          <cell r="I10095">
            <v>10.164400000000001</v>
          </cell>
        </row>
        <row r="10096">
          <cell r="C10096">
            <v>36055</v>
          </cell>
          <cell r="D10096" t="str">
            <v>MOSAICO PORTUGUÊS - 1 OU 2 CORES</v>
          </cell>
          <cell r="E10096" t="str">
            <v>M2</v>
          </cell>
          <cell r="F10096">
            <v>84.54</v>
          </cell>
          <cell r="G10096">
            <v>1</v>
          </cell>
          <cell r="I10096">
            <v>84.534999999999997</v>
          </cell>
        </row>
        <row r="10097">
          <cell r="A10097">
            <v>170226</v>
          </cell>
          <cell r="B10097" t="str">
            <v>MOSAICO PORTUGUÊS, UMA OU DUAS CORES, SOBRE BASE DE CONCRETO</v>
          </cell>
          <cell r="H10097" t="str">
            <v>M2</v>
          </cell>
          <cell r="J10097">
            <v>229.39</v>
          </cell>
        </row>
        <row r="10098">
          <cell r="C10098">
            <v>2062</v>
          </cell>
          <cell r="D10098" t="str">
            <v>CALCETEIRO - ASSENTADOR DE GUIAS (SGSP)</v>
          </cell>
          <cell r="E10098" t="str">
            <v>H</v>
          </cell>
          <cell r="F10098">
            <v>23.82</v>
          </cell>
          <cell r="G10098">
            <v>2</v>
          </cell>
          <cell r="I10098">
            <v>47.641399999999997</v>
          </cell>
        </row>
        <row r="10099">
          <cell r="C10099">
            <v>2099</v>
          </cell>
          <cell r="D10099" t="str">
            <v>SERVENTE (SGSP)</v>
          </cell>
          <cell r="E10099" t="str">
            <v>H</v>
          </cell>
          <cell r="F10099">
            <v>19.59</v>
          </cell>
          <cell r="G10099">
            <v>3.3250000000000002</v>
          </cell>
          <cell r="I10099">
            <v>65.146000000000001</v>
          </cell>
        </row>
        <row r="10100">
          <cell r="C10100">
            <v>10604</v>
          </cell>
          <cell r="D10100" t="str">
            <v>CONCRETO FCK=10MPA C/ BRITA 2</v>
          </cell>
          <cell r="E10100" t="str">
            <v>M3</v>
          </cell>
          <cell r="F10100">
            <v>268.2</v>
          </cell>
          <cell r="G10100">
            <v>7.0000000000000007E-2</v>
          </cell>
          <cell r="I10100">
            <v>18.7742</v>
          </cell>
        </row>
        <row r="10101">
          <cell r="C10101">
            <v>10630</v>
          </cell>
          <cell r="D10101" t="str">
            <v>ARGAMASSA DE CIMENTO COM AREIA GROSSA 1:3</v>
          </cell>
          <cell r="E10101" t="str">
            <v>M3</v>
          </cell>
          <cell r="F10101">
            <v>634.78</v>
          </cell>
          <cell r="G10101">
            <v>1.7500000000000002E-2</v>
          </cell>
          <cell r="I10101">
            <v>11.108599999999999</v>
          </cell>
        </row>
        <row r="10102">
          <cell r="C10102">
            <v>36055</v>
          </cell>
          <cell r="D10102" t="str">
            <v>MOSAICO PORTUGUÊS - 1 OU 2 CORES</v>
          </cell>
          <cell r="E10102" t="str">
            <v>M2</v>
          </cell>
          <cell r="F10102">
            <v>84.54</v>
          </cell>
          <cell r="G10102">
            <v>1</v>
          </cell>
          <cell r="I10102">
            <v>84.534999999999997</v>
          </cell>
        </row>
        <row r="10103">
          <cell r="C10103">
            <v>87020</v>
          </cell>
          <cell r="D10103" t="str">
            <v>ÁCIDO MURIÁTICO (CLORÍDRICO) - SEM A BOMBONA</v>
          </cell>
          <cell r="E10103" t="str">
            <v>L</v>
          </cell>
          <cell r="F10103">
            <v>10.94</v>
          </cell>
          <cell r="G10103">
            <v>0.2</v>
          </cell>
          <cell r="I10103">
            <v>2.1880000000000002</v>
          </cell>
        </row>
        <row r="10104">
          <cell r="A10104">
            <v>170229</v>
          </cell>
          <cell r="B10104" t="str">
            <v>PEDRISCO - FORNECIMENTO E ESPALHAMENTO COM COMPACTAÇÃO MECÂNICA</v>
          </cell>
          <cell r="H10104" t="str">
            <v>M3</v>
          </cell>
          <cell r="J10104">
            <v>165.67</v>
          </cell>
        </row>
        <row r="10105">
          <cell r="C10105">
            <v>2099</v>
          </cell>
          <cell r="D10105" t="str">
            <v>SERVENTE (SGSP)</v>
          </cell>
          <cell r="E10105" t="str">
            <v>H</v>
          </cell>
          <cell r="F10105">
            <v>19.59</v>
          </cell>
          <cell r="G10105">
            <v>2.5</v>
          </cell>
          <cell r="I10105">
            <v>48.981999999999999</v>
          </cell>
        </row>
        <row r="10106">
          <cell r="C10106">
            <v>10550</v>
          </cell>
          <cell r="D10106" t="str">
            <v>PEDRISCO LIMPO</v>
          </cell>
          <cell r="E10106" t="str">
            <v>M3</v>
          </cell>
          <cell r="F10106">
            <v>96.24</v>
          </cell>
          <cell r="G10106">
            <v>1.2</v>
          </cell>
          <cell r="I10106">
            <v>115.488</v>
          </cell>
        </row>
        <row r="10107">
          <cell r="C10107">
            <v>94279</v>
          </cell>
          <cell r="D10107" t="str">
            <v>ROLO COMPACTADOR VIBRATÓRIO LISO - 4 T - DYNAPAC CC 1300 AUTOPROPELIDO</v>
          </cell>
          <cell r="E10107" t="str">
            <v>H</v>
          </cell>
          <cell r="F10107">
            <v>114.39</v>
          </cell>
          <cell r="G10107">
            <v>1.0500000000000001E-2</v>
          </cell>
          <cell r="I10107">
            <v>1.2011000000000001</v>
          </cell>
        </row>
        <row r="10108">
          <cell r="A10108">
            <v>170230</v>
          </cell>
          <cell r="B10108" t="str">
            <v>PEDRISCO COM COMPACTAÇÃO MANUAL - ESPESSURA 5CM</v>
          </cell>
          <cell r="H10108" t="str">
            <v>M2</v>
          </cell>
          <cell r="J10108">
            <v>9.69</v>
          </cell>
        </row>
        <row r="10109">
          <cell r="C10109">
            <v>2099</v>
          </cell>
          <cell r="D10109" t="str">
            <v>SERVENTE (SGSP)</v>
          </cell>
          <cell r="E10109" t="str">
            <v>H</v>
          </cell>
          <cell r="F10109">
            <v>19.59</v>
          </cell>
          <cell r="G10109">
            <v>0.2</v>
          </cell>
          <cell r="I10109">
            <v>3.9184999999999999</v>
          </cell>
        </row>
        <row r="10110">
          <cell r="C10110">
            <v>10550</v>
          </cell>
          <cell r="D10110" t="str">
            <v>PEDRISCO LIMPO</v>
          </cell>
          <cell r="E10110" t="str">
            <v>M3</v>
          </cell>
          <cell r="F10110">
            <v>96.24</v>
          </cell>
          <cell r="G10110">
            <v>0.06</v>
          </cell>
          <cell r="I10110">
            <v>5.7744</v>
          </cell>
        </row>
        <row r="10111">
          <cell r="A10111">
            <v>170231</v>
          </cell>
          <cell r="B10111" t="str">
            <v>PÓ DE BRITA COM COMPACTAÇÃO MECÂNICA - ESPESSURA 10CM</v>
          </cell>
          <cell r="H10111" t="str">
            <v>M2</v>
          </cell>
          <cell r="J10111">
            <v>26.76</v>
          </cell>
        </row>
        <row r="10112">
          <cell r="C10112">
            <v>2099</v>
          </cell>
          <cell r="D10112" t="str">
            <v>SERVENTE (SGSP)</v>
          </cell>
          <cell r="E10112" t="str">
            <v>H</v>
          </cell>
          <cell r="F10112">
            <v>19.59</v>
          </cell>
          <cell r="G10112">
            <v>0.6</v>
          </cell>
          <cell r="I10112">
            <v>11.755599999999999</v>
          </cell>
        </row>
        <row r="10113">
          <cell r="C10113">
            <v>10552</v>
          </cell>
          <cell r="D10113" t="str">
            <v>PÓ DE PEDRA</v>
          </cell>
          <cell r="E10113" t="str">
            <v>M3</v>
          </cell>
          <cell r="F10113">
            <v>99.17</v>
          </cell>
          <cell r="G10113">
            <v>0.15</v>
          </cell>
          <cell r="I10113">
            <v>14.875500000000001</v>
          </cell>
        </row>
        <row r="10114">
          <cell r="C10114">
            <v>94279</v>
          </cell>
          <cell r="D10114" t="str">
            <v>ROLO COMPACTADOR VIBRATÓRIO LISO - 4 T - DYNAPAC CC 1300 AUTOPROPELIDO</v>
          </cell>
          <cell r="E10114" t="str">
            <v>H</v>
          </cell>
          <cell r="F10114">
            <v>114.39</v>
          </cell>
          <cell r="G10114">
            <v>1.1000000000000001E-3</v>
          </cell>
          <cell r="I10114">
            <v>0.1258</v>
          </cell>
        </row>
        <row r="10115">
          <cell r="A10115">
            <v>170232</v>
          </cell>
          <cell r="B10115" t="str">
            <v>PEDRA BRITADA N.2 COM COMPACTAÇÃO MANUAL - 5CM</v>
          </cell>
          <cell r="H10115" t="str">
            <v>M2</v>
          </cell>
          <cell r="J10115">
            <v>10.69</v>
          </cell>
        </row>
        <row r="10116">
          <cell r="C10116">
            <v>2099</v>
          </cell>
          <cell r="D10116" t="str">
            <v>SERVENTE (SGSP)</v>
          </cell>
          <cell r="E10116" t="str">
            <v>H</v>
          </cell>
          <cell r="F10116">
            <v>19.59</v>
          </cell>
          <cell r="G10116">
            <v>0.3</v>
          </cell>
          <cell r="I10116">
            <v>5.8777999999999997</v>
          </cell>
        </row>
        <row r="10117">
          <cell r="C10117">
            <v>10543</v>
          </cell>
          <cell r="D10117" t="str">
            <v>PEDRA BRITADA NÚMERO 2</v>
          </cell>
          <cell r="E10117" t="str">
            <v>M3</v>
          </cell>
          <cell r="F10117">
            <v>96.15</v>
          </cell>
          <cell r="G10117">
            <v>0.05</v>
          </cell>
          <cell r="I10117">
            <v>4.8075000000000001</v>
          </cell>
        </row>
        <row r="10118">
          <cell r="A10118">
            <v>170233</v>
          </cell>
          <cell r="B10118" t="str">
            <v>PEDRISCO RECICLADO, FORNECIMENTO E ESPALHAMENTO COM  COMPACTAÇÃO MECÂNICA</v>
          </cell>
          <cell r="H10118" t="str">
            <v>M3</v>
          </cell>
          <cell r="J10118">
            <v>102.28</v>
          </cell>
        </row>
        <row r="10119">
          <cell r="C10119">
            <v>2099</v>
          </cell>
          <cell r="D10119" t="str">
            <v>SERVENTE (SGSP)</v>
          </cell>
          <cell r="E10119" t="str">
            <v>H</v>
          </cell>
          <cell r="F10119">
            <v>19.59</v>
          </cell>
          <cell r="G10119">
            <v>2</v>
          </cell>
          <cell r="I10119">
            <v>39.185600000000001</v>
          </cell>
        </row>
        <row r="10120">
          <cell r="C10120">
            <v>10502</v>
          </cell>
          <cell r="D10120" t="str">
            <v>AGREGADO RECICLADO (DIVERSAS GLANULOMETRIAS)</v>
          </cell>
          <cell r="E10120" t="str">
            <v>M3</v>
          </cell>
          <cell r="F10120">
            <v>56.27</v>
          </cell>
          <cell r="G10120">
            <v>1.1000000000000001</v>
          </cell>
          <cell r="I10120">
            <v>61.896999999999998</v>
          </cell>
        </row>
        <row r="10121">
          <cell r="C10121">
            <v>94279</v>
          </cell>
          <cell r="D10121" t="str">
            <v>ROLO COMPACTADOR VIBRATÓRIO LISO - 4 T - DYNAPAC CC 1300 AUTOPROPELIDO</v>
          </cell>
          <cell r="E10121" t="str">
            <v>H</v>
          </cell>
          <cell r="F10121">
            <v>114.39</v>
          </cell>
          <cell r="G10121">
            <v>1.0500000000000001E-2</v>
          </cell>
          <cell r="I10121">
            <v>1.2011000000000001</v>
          </cell>
        </row>
        <row r="10122">
          <cell r="A10122">
            <v>170234</v>
          </cell>
          <cell r="B10122" t="str">
            <v>PEDRISCO RECICLADO COM COMPACTAÇÃO MANUAL - ESPESSURA 5CM</v>
          </cell>
          <cell r="H10122" t="str">
            <v>M2</v>
          </cell>
          <cell r="J10122">
            <v>5.05</v>
          </cell>
        </row>
        <row r="10123">
          <cell r="C10123">
            <v>2099</v>
          </cell>
          <cell r="D10123" t="str">
            <v>SERVENTE (SGSP)</v>
          </cell>
          <cell r="E10123" t="str">
            <v>H</v>
          </cell>
          <cell r="F10123">
            <v>19.59</v>
          </cell>
          <cell r="G10123">
            <v>0.1</v>
          </cell>
          <cell r="I10123">
            <v>1.9592000000000001</v>
          </cell>
        </row>
        <row r="10124">
          <cell r="C10124">
            <v>10502</v>
          </cell>
          <cell r="D10124" t="str">
            <v>AGREGADO RECICLADO (DIVERSAS GLANULOMETRIAS)</v>
          </cell>
          <cell r="E10124" t="str">
            <v>M3</v>
          </cell>
          <cell r="F10124">
            <v>56.27</v>
          </cell>
          <cell r="G10124">
            <v>5.5E-2</v>
          </cell>
          <cell r="I10124">
            <v>3.0948000000000002</v>
          </cell>
        </row>
        <row r="10125">
          <cell r="A10125">
            <v>170235</v>
          </cell>
          <cell r="B10125" t="str">
            <v>AGREGADO RECICLADO FINO COMPACTAÇÃO MECÂNICA - ESPESSURA 10CM</v>
          </cell>
          <cell r="H10125" t="str">
            <v>M2</v>
          </cell>
          <cell r="J10125">
            <v>10.23</v>
          </cell>
        </row>
        <row r="10126">
          <cell r="C10126">
            <v>2099</v>
          </cell>
          <cell r="D10126" t="str">
            <v>SERVENTE (SGSP)</v>
          </cell>
          <cell r="E10126" t="str">
            <v>H</v>
          </cell>
          <cell r="F10126">
            <v>19.59</v>
          </cell>
          <cell r="G10126">
            <v>0.2</v>
          </cell>
          <cell r="I10126">
            <v>3.9184999999999999</v>
          </cell>
        </row>
        <row r="10127">
          <cell r="C10127">
            <v>10502</v>
          </cell>
          <cell r="D10127" t="str">
            <v>AGREGADO RECICLADO (DIVERSAS GLANULOMETRIAS)</v>
          </cell>
          <cell r="E10127" t="str">
            <v>M3</v>
          </cell>
          <cell r="F10127">
            <v>56.27</v>
          </cell>
          <cell r="G10127">
            <v>0.11</v>
          </cell>
          <cell r="I10127">
            <v>6.1897000000000002</v>
          </cell>
        </row>
        <row r="10128">
          <cell r="C10128">
            <v>94279</v>
          </cell>
          <cell r="D10128" t="str">
            <v>ROLO COMPACTADOR VIBRATÓRIO LISO - 4 T - DYNAPAC CC 1300 AUTOPROPELIDO</v>
          </cell>
          <cell r="E10128" t="str">
            <v>H</v>
          </cell>
          <cell r="F10128">
            <v>114.39</v>
          </cell>
          <cell r="G10128">
            <v>1.1000000000000001E-3</v>
          </cell>
          <cell r="I10128">
            <v>0.1258</v>
          </cell>
        </row>
        <row r="10129">
          <cell r="A10129">
            <v>170236</v>
          </cell>
          <cell r="B10129" t="str">
            <v>AGREGADO RECICLADO N.2 COM COMPACTAÇÃO MANUAL - 5CM</v>
          </cell>
          <cell r="H10129" t="str">
            <v>M2</v>
          </cell>
          <cell r="J10129">
            <v>5.34</v>
          </cell>
        </row>
        <row r="10130">
          <cell r="C10130">
            <v>2099</v>
          </cell>
          <cell r="D10130" t="str">
            <v>SERVENTE (SGSP)</v>
          </cell>
          <cell r="E10130" t="str">
            <v>H</v>
          </cell>
          <cell r="F10130">
            <v>19.59</v>
          </cell>
          <cell r="G10130">
            <v>0.1</v>
          </cell>
          <cell r="I10130">
            <v>1.9592000000000001</v>
          </cell>
        </row>
        <row r="10131">
          <cell r="C10131">
            <v>10502</v>
          </cell>
          <cell r="D10131" t="str">
            <v>AGREGADO RECICLADO (DIVERSAS GLANULOMETRIAS)</v>
          </cell>
          <cell r="E10131" t="str">
            <v>M3</v>
          </cell>
          <cell r="F10131">
            <v>56.27</v>
          </cell>
          <cell r="G10131">
            <v>0.06</v>
          </cell>
          <cell r="I10131">
            <v>3.3761999999999999</v>
          </cell>
        </row>
        <row r="10132">
          <cell r="A10132">
            <v>170238</v>
          </cell>
          <cell r="B10132" t="str">
            <v>MOSAICO PORTUGUÊS UMA OU DUAS CORES, SOBRE BASE DE CONCRETO COM AGREGADO RECICLADO</v>
          </cell>
          <cell r="H10132" t="str">
            <v>M2</v>
          </cell>
          <cell r="J10132">
            <v>169.09</v>
          </cell>
        </row>
        <row r="10133">
          <cell r="C10133">
            <v>2099</v>
          </cell>
          <cell r="D10133" t="str">
            <v>SERVENTE (SGSP)</v>
          </cell>
          <cell r="E10133" t="str">
            <v>H</v>
          </cell>
          <cell r="F10133">
            <v>19.59</v>
          </cell>
          <cell r="G10133">
            <v>3.5</v>
          </cell>
          <cell r="I10133">
            <v>68.574799999999996</v>
          </cell>
        </row>
        <row r="10134">
          <cell r="C10134">
            <v>10502</v>
          </cell>
          <cell r="D10134" t="str">
            <v>AGREGADO RECICLADO (DIVERSAS GLANULOMETRIAS)</v>
          </cell>
          <cell r="E10134" t="str">
            <v>M3</v>
          </cell>
          <cell r="F10134">
            <v>56.27</v>
          </cell>
          <cell r="G10134">
            <v>5.1999999999999998E-2</v>
          </cell>
          <cell r="I10134">
            <v>2.9260000000000002</v>
          </cell>
        </row>
        <row r="10135">
          <cell r="C10135">
            <v>10517</v>
          </cell>
          <cell r="D10135" t="str">
            <v>CIMENTO PORTLAND CPII-E/F-32</v>
          </cell>
          <cell r="E10135" t="str">
            <v>Kg</v>
          </cell>
          <cell r="F10135">
            <v>0.57999999999999996</v>
          </cell>
          <cell r="G10135">
            <v>22.5</v>
          </cell>
          <cell r="I10135">
            <v>13.05</v>
          </cell>
        </row>
        <row r="10136">
          <cell r="C10136">
            <v>36055</v>
          </cell>
          <cell r="D10136" t="str">
            <v>MOSAICO PORTUGUÊS - 1 OU 2 CORES</v>
          </cell>
          <cell r="E10136" t="str">
            <v>M2</v>
          </cell>
          <cell r="F10136">
            <v>84.54</v>
          </cell>
          <cell r="G10136">
            <v>1</v>
          </cell>
          <cell r="I10136">
            <v>84.534999999999997</v>
          </cell>
        </row>
        <row r="10137">
          <cell r="A10137">
            <v>170240</v>
          </cell>
          <cell r="B10137" t="str">
            <v>PAVIMENTAÇÃO ASFÁLTICA PARA TRÁFEGO MÉDIO (POR PENETRAÇÃO)</v>
          </cell>
          <cell r="H10137" t="str">
            <v>M2</v>
          </cell>
          <cell r="J10137">
            <v>61.58</v>
          </cell>
        </row>
        <row r="10138">
          <cell r="C10138">
            <v>2099</v>
          </cell>
          <cell r="D10138" t="str">
            <v>SERVENTE (SGSP)</v>
          </cell>
          <cell r="E10138" t="str">
            <v>H</v>
          </cell>
          <cell r="F10138">
            <v>19.59</v>
          </cell>
          <cell r="G10138">
            <v>0.3</v>
          </cell>
          <cell r="I10138">
            <v>5.8777999999999997</v>
          </cell>
        </row>
        <row r="10139">
          <cell r="C10139">
            <v>10542</v>
          </cell>
          <cell r="D10139" t="str">
            <v>PEDRA BRITADA NÚMERO 1</v>
          </cell>
          <cell r="E10139" t="str">
            <v>M3</v>
          </cell>
          <cell r="F10139">
            <v>93.32</v>
          </cell>
          <cell r="G10139">
            <v>1.2999999999999999E-2</v>
          </cell>
          <cell r="I10139">
            <v>1.2131000000000001</v>
          </cell>
        </row>
        <row r="10140">
          <cell r="C10140">
            <v>10544</v>
          </cell>
          <cell r="D10140" t="str">
            <v>PEDRA BRITADA NÚMERO 3</v>
          </cell>
          <cell r="E10140" t="str">
            <v>M3</v>
          </cell>
          <cell r="F10140">
            <v>92.2</v>
          </cell>
          <cell r="G10140">
            <v>9.2999999999999999E-2</v>
          </cell>
          <cell r="I10140">
            <v>8.5746000000000002</v>
          </cell>
        </row>
        <row r="10141">
          <cell r="C10141">
            <v>10550</v>
          </cell>
          <cell r="D10141" t="str">
            <v>PEDRISCO LIMPO</v>
          </cell>
          <cell r="E10141" t="str">
            <v>M3</v>
          </cell>
          <cell r="F10141">
            <v>96.24</v>
          </cell>
          <cell r="G10141">
            <v>7.0000000000000001E-3</v>
          </cell>
          <cell r="I10141">
            <v>0.67359999999999998</v>
          </cell>
        </row>
        <row r="10142">
          <cell r="C10142">
            <v>36065</v>
          </cell>
          <cell r="D10142" t="str">
            <v>CIMENTO ASFÁLTICO DE PETRÓLEO - PENETRAÇÃO CAP 85/100</v>
          </cell>
          <cell r="E10142" t="str">
            <v>Kg</v>
          </cell>
          <cell r="F10142">
            <v>6.31</v>
          </cell>
          <cell r="G10142">
            <v>6.75</v>
          </cell>
          <cell r="I10142">
            <v>42.592500000000001</v>
          </cell>
        </row>
        <row r="10143">
          <cell r="C10143">
            <v>94013</v>
          </cell>
          <cell r="D10143" t="str">
            <v>CAMINHÃO ESPARGIDOR- TANQUE 6000 L.</v>
          </cell>
          <cell r="E10143" t="str">
            <v>H</v>
          </cell>
          <cell r="F10143">
            <v>226.68</v>
          </cell>
          <cell r="G10143">
            <v>5.0000000000000001E-3</v>
          </cell>
          <cell r="I10143">
            <v>1.1333</v>
          </cell>
        </row>
        <row r="10144">
          <cell r="C10144">
            <v>94017</v>
          </cell>
          <cell r="D10144" t="str">
            <v>CAMINHÃO TRATOR COM SEMI REBOQUE PLANO CARREGA TUDO</v>
          </cell>
          <cell r="E10144" t="str">
            <v>H</v>
          </cell>
          <cell r="F10144">
            <v>371.12</v>
          </cell>
          <cell r="G10144">
            <v>1E-3</v>
          </cell>
          <cell r="I10144">
            <v>0.37109999999999999</v>
          </cell>
        </row>
        <row r="10145">
          <cell r="C10145">
            <v>94279</v>
          </cell>
          <cell r="D10145" t="str">
            <v>ROLO COMPACTADOR VIBRATÓRIO LISO - 4 T - DYNAPAC CC 1300 AUTOPROPELIDO</v>
          </cell>
          <cell r="E10145" t="str">
            <v>H</v>
          </cell>
          <cell r="F10145">
            <v>114.39</v>
          </cell>
          <cell r="G10145">
            <v>0.01</v>
          </cell>
          <cell r="I10145">
            <v>1.1438999999999999</v>
          </cell>
        </row>
        <row r="10146">
          <cell r="A10146">
            <v>170242</v>
          </cell>
          <cell r="B10146" t="str">
            <v>PASSEIO DE CONCRETO, FCK=25MPA, INCLUINDO PREPARO DA CAIXA E LASTRO DE BRITA</v>
          </cell>
          <cell r="H10146" t="str">
            <v>M3</v>
          </cell>
          <cell r="J10146">
            <v>644.99</v>
          </cell>
        </row>
        <row r="10147">
          <cell r="C10147">
            <v>2020</v>
          </cell>
          <cell r="D10147" t="str">
            <v>PEDREIRO (SGSP)</v>
          </cell>
          <cell r="E10147" t="str">
            <v>H</v>
          </cell>
          <cell r="F10147">
            <v>24.28</v>
          </cell>
          <cell r="G10147">
            <v>3</v>
          </cell>
          <cell r="I10147">
            <v>72.854200000000006</v>
          </cell>
        </row>
        <row r="10148">
          <cell r="C10148">
            <v>2099</v>
          </cell>
          <cell r="D10148" t="str">
            <v>SERVENTE (SGSP)</v>
          </cell>
          <cell r="E10148" t="str">
            <v>H</v>
          </cell>
          <cell r="F10148">
            <v>19.59</v>
          </cell>
          <cell r="G10148">
            <v>6</v>
          </cell>
          <cell r="I10148">
            <v>117.5568</v>
          </cell>
        </row>
        <row r="10149">
          <cell r="C10149">
            <v>10527</v>
          </cell>
          <cell r="D10149" t="str">
            <v>CONCRETO USINADO, BRITA 1E2,SLUMP 5+OU-1cm / FCK= 25,0MPA</v>
          </cell>
          <cell r="E10149" t="str">
            <v>M3</v>
          </cell>
          <cell r="F10149">
            <v>359.11</v>
          </cell>
          <cell r="G10149">
            <v>1.03</v>
          </cell>
          <cell r="I10149">
            <v>369.88330000000002</v>
          </cell>
        </row>
        <row r="10150">
          <cell r="C10150">
            <v>10555</v>
          </cell>
          <cell r="D10150" t="str">
            <v>PEDRA BRITADA NÚMERO 3 E 4</v>
          </cell>
          <cell r="E10150" t="str">
            <v>M3</v>
          </cell>
          <cell r="F10150">
            <v>96.13</v>
          </cell>
          <cell r="G10150">
            <v>0.42859999999999998</v>
          </cell>
          <cell r="I10150">
            <v>41.199100000000001</v>
          </cell>
        </row>
        <row r="10151">
          <cell r="C10151">
            <v>11044</v>
          </cell>
          <cell r="D10151" t="str">
            <v>PINUS - RIPA DE 1/2" X 3" - BRUTA</v>
          </cell>
          <cell r="E10151" t="str">
            <v>M</v>
          </cell>
          <cell r="F10151">
            <v>1.74</v>
          </cell>
          <cell r="G10151">
            <v>25</v>
          </cell>
          <cell r="I10151">
            <v>43.5</v>
          </cell>
        </row>
        <row r="10152">
          <cell r="A10152">
            <v>170243</v>
          </cell>
          <cell r="B10152" t="str">
            <v>PASSEIO DE CONCRETO ARMADO, FCK=25MPA, INCLUINDO PREPARO DA CAIXA E LASTRO DE BRITA</v>
          </cell>
          <cell r="H10152" t="str">
            <v>M3</v>
          </cell>
          <cell r="J10152">
            <v>1166.06</v>
          </cell>
        </row>
        <row r="10153">
          <cell r="C10153">
            <v>2015</v>
          </cell>
          <cell r="D10153" t="str">
            <v>FERREIRO (SGSP)</v>
          </cell>
          <cell r="E10153" t="str">
            <v>H</v>
          </cell>
          <cell r="F10153">
            <v>24.43</v>
          </cell>
          <cell r="G10153">
            <v>0.2</v>
          </cell>
          <cell r="I10153">
            <v>4.8878000000000004</v>
          </cell>
        </row>
        <row r="10154">
          <cell r="C10154">
            <v>2020</v>
          </cell>
          <cell r="D10154" t="str">
            <v>PEDREIRO (SGSP)</v>
          </cell>
          <cell r="E10154" t="str">
            <v>H</v>
          </cell>
          <cell r="F10154">
            <v>24.28</v>
          </cell>
          <cell r="G10154">
            <v>3</v>
          </cell>
          <cell r="I10154">
            <v>72.854200000000006</v>
          </cell>
        </row>
        <row r="10155">
          <cell r="C10155">
            <v>2099</v>
          </cell>
          <cell r="D10155" t="str">
            <v>SERVENTE (SGSP)</v>
          </cell>
          <cell r="E10155" t="str">
            <v>H</v>
          </cell>
          <cell r="F10155">
            <v>19.59</v>
          </cell>
          <cell r="G10155">
            <v>6</v>
          </cell>
          <cell r="I10155">
            <v>117.5568</v>
          </cell>
        </row>
        <row r="10156">
          <cell r="C10156">
            <v>10527</v>
          </cell>
          <cell r="D10156" t="str">
            <v>CONCRETO USINADO, BRITA 1E2,SLUMP 5+OU-1cm / FCK= 25,0MPA</v>
          </cell>
          <cell r="E10156" t="str">
            <v>M3</v>
          </cell>
          <cell r="F10156">
            <v>359.11</v>
          </cell>
          <cell r="G10156">
            <v>1.03</v>
          </cell>
          <cell r="I10156">
            <v>369.88330000000002</v>
          </cell>
        </row>
        <row r="10157">
          <cell r="C10157">
            <v>10555</v>
          </cell>
          <cell r="D10157" t="str">
            <v>PEDRA BRITADA NÚMERO 3 E 4</v>
          </cell>
          <cell r="E10157" t="str">
            <v>M3</v>
          </cell>
          <cell r="F10157">
            <v>96.13</v>
          </cell>
          <cell r="G10157">
            <v>0.42859999999999998</v>
          </cell>
          <cell r="I10157">
            <v>41.199100000000001</v>
          </cell>
        </row>
        <row r="10158">
          <cell r="C10158">
            <v>11044</v>
          </cell>
          <cell r="D10158" t="str">
            <v>PINUS - RIPA DE 1/2" X 3" - BRUTA</v>
          </cell>
          <cell r="E10158" t="str">
            <v>M</v>
          </cell>
          <cell r="F10158">
            <v>1.74</v>
          </cell>
          <cell r="G10158">
            <v>25</v>
          </cell>
          <cell r="I10158">
            <v>43.5</v>
          </cell>
        </row>
        <row r="10159">
          <cell r="C10159">
            <v>27540</v>
          </cell>
          <cell r="D10159" t="str">
            <v>TELA SOLDADA NERVURADA Q-196 PAINEL (AÇO CA60 - MALHA 10 X 10 CM - FIO 5,0 MM)</v>
          </cell>
          <cell r="E10159" t="str">
            <v>Kg</v>
          </cell>
          <cell r="F10159">
            <v>12.29</v>
          </cell>
          <cell r="G10159">
            <v>42</v>
          </cell>
          <cell r="I10159">
            <v>516.17999999999995</v>
          </cell>
        </row>
        <row r="10160">
          <cell r="A10160">
            <v>170244</v>
          </cell>
          <cell r="B10160" t="str">
            <v>PASSEIO DE CONCRETO, FCK=30MPA, INCLUINDO PREPARO DA CAIXA E LASTRO DE BRITA</v>
          </cell>
          <cell r="H10160" t="str">
            <v>M3</v>
          </cell>
          <cell r="J10160">
            <v>660.96</v>
          </cell>
        </row>
        <row r="10161">
          <cell r="C10161">
            <v>2020</v>
          </cell>
          <cell r="D10161" t="str">
            <v>PEDREIRO (SGSP)</v>
          </cell>
          <cell r="E10161" t="str">
            <v>H</v>
          </cell>
          <cell r="F10161">
            <v>24.28</v>
          </cell>
          <cell r="G10161">
            <v>3</v>
          </cell>
          <cell r="I10161">
            <v>72.854200000000006</v>
          </cell>
        </row>
        <row r="10162">
          <cell r="C10162">
            <v>2099</v>
          </cell>
          <cell r="D10162" t="str">
            <v>SERVENTE (SGSP)</v>
          </cell>
          <cell r="E10162" t="str">
            <v>H</v>
          </cell>
          <cell r="F10162">
            <v>19.59</v>
          </cell>
          <cell r="G10162">
            <v>6</v>
          </cell>
          <cell r="I10162">
            <v>117.5568</v>
          </cell>
        </row>
        <row r="10163">
          <cell r="C10163">
            <v>10529</v>
          </cell>
          <cell r="D10163" t="str">
            <v>CONCRETO USINADO, BRITA 1E2,SLUMP 5+OU-1cm / FCK= 30,0MPA</v>
          </cell>
          <cell r="E10163" t="str">
            <v>M3</v>
          </cell>
          <cell r="F10163">
            <v>374.61</v>
          </cell>
          <cell r="G10163">
            <v>1.03</v>
          </cell>
          <cell r="I10163">
            <v>385.84829999999999</v>
          </cell>
        </row>
        <row r="10164">
          <cell r="C10164">
            <v>10555</v>
          </cell>
          <cell r="D10164" t="str">
            <v>PEDRA BRITADA NÚMERO 3 E 4</v>
          </cell>
          <cell r="E10164" t="str">
            <v>M3</v>
          </cell>
          <cell r="F10164">
            <v>96.13</v>
          </cell>
          <cell r="G10164">
            <v>0.42859999999999998</v>
          </cell>
          <cell r="I10164">
            <v>41.199100000000001</v>
          </cell>
        </row>
        <row r="10165">
          <cell r="C10165">
            <v>11044</v>
          </cell>
          <cell r="D10165" t="str">
            <v>PINUS - RIPA DE 1/2" X 3" - BRUTA</v>
          </cell>
          <cell r="E10165" t="str">
            <v>M</v>
          </cell>
          <cell r="F10165">
            <v>1.74</v>
          </cell>
          <cell r="G10165">
            <v>25</v>
          </cell>
          <cell r="I10165">
            <v>43.5</v>
          </cell>
        </row>
        <row r="10166">
          <cell r="A10166">
            <v>170245</v>
          </cell>
          <cell r="B10166" t="str">
            <v>PASSEIO DE CONCRETO ARMADO, FCK=30MPA, INCLUINDO PREPARO DA CAIXA E LASTRO DE BRITA</v>
          </cell>
          <cell r="H10166" t="str">
            <v>M3</v>
          </cell>
          <cell r="J10166">
            <v>1182.03</v>
          </cell>
        </row>
        <row r="10167">
          <cell r="C10167">
            <v>2015</v>
          </cell>
          <cell r="D10167" t="str">
            <v>FERREIRO (SGSP)</v>
          </cell>
          <cell r="E10167" t="str">
            <v>H</v>
          </cell>
          <cell r="F10167">
            <v>24.43</v>
          </cell>
          <cell r="G10167">
            <v>0.2</v>
          </cell>
          <cell r="I10167">
            <v>4.8878000000000004</v>
          </cell>
        </row>
        <row r="10168">
          <cell r="C10168">
            <v>2020</v>
          </cell>
          <cell r="D10168" t="str">
            <v>PEDREIRO (SGSP)</v>
          </cell>
          <cell r="E10168" t="str">
            <v>H</v>
          </cell>
          <cell r="F10168">
            <v>24.28</v>
          </cell>
          <cell r="G10168">
            <v>3</v>
          </cell>
          <cell r="I10168">
            <v>72.854200000000006</v>
          </cell>
        </row>
        <row r="10169">
          <cell r="C10169">
            <v>2099</v>
          </cell>
          <cell r="D10169" t="str">
            <v>SERVENTE (SGSP)</v>
          </cell>
          <cell r="E10169" t="str">
            <v>H</v>
          </cell>
          <cell r="F10169">
            <v>19.59</v>
          </cell>
          <cell r="G10169">
            <v>6</v>
          </cell>
          <cell r="I10169">
            <v>117.5568</v>
          </cell>
        </row>
        <row r="10170">
          <cell r="C10170">
            <v>10529</v>
          </cell>
          <cell r="D10170" t="str">
            <v>CONCRETO USINADO, BRITA 1E2,SLUMP 5+OU-1cm / FCK= 30,0MPA</v>
          </cell>
          <cell r="E10170" t="str">
            <v>M3</v>
          </cell>
          <cell r="F10170">
            <v>374.61</v>
          </cell>
          <cell r="G10170">
            <v>1.03</v>
          </cell>
          <cell r="I10170">
            <v>385.84829999999999</v>
          </cell>
        </row>
        <row r="10171">
          <cell r="C10171">
            <v>10555</v>
          </cell>
          <cell r="D10171" t="str">
            <v>PEDRA BRITADA NÚMERO 3 E 4</v>
          </cell>
          <cell r="E10171" t="str">
            <v>M3</v>
          </cell>
          <cell r="F10171">
            <v>96.13</v>
          </cell>
          <cell r="G10171">
            <v>0.42859999999999998</v>
          </cell>
          <cell r="I10171">
            <v>41.199100000000001</v>
          </cell>
        </row>
        <row r="10172">
          <cell r="C10172">
            <v>11044</v>
          </cell>
          <cell r="D10172" t="str">
            <v>PINUS - RIPA DE 1/2" X 3" - BRUTA</v>
          </cell>
          <cell r="E10172" t="str">
            <v>M</v>
          </cell>
          <cell r="F10172">
            <v>1.74</v>
          </cell>
          <cell r="G10172">
            <v>25</v>
          </cell>
          <cell r="I10172">
            <v>43.5</v>
          </cell>
        </row>
        <row r="10173">
          <cell r="C10173">
            <v>27540</v>
          </cell>
          <cell r="D10173" t="str">
            <v>TELA SOLDADA NERVURADA Q-196 PAINEL (AÇO CA60 - MALHA 10 X 10 CM - FIO 5,0 MM)</v>
          </cell>
          <cell r="E10173" t="str">
            <v>Kg</v>
          </cell>
          <cell r="F10173">
            <v>12.29</v>
          </cell>
          <cell r="G10173">
            <v>42</v>
          </cell>
          <cell r="I10173">
            <v>516.17999999999995</v>
          </cell>
        </row>
        <row r="10174">
          <cell r="A10174">
            <v>170246</v>
          </cell>
          <cell r="B10174" t="str">
            <v>PISO/ PASSEIO DE CONCRETO, INCLUINDO O PREPARO DA CAIXA, LASTRO DE BRITA E A MÃO DE OBRA REFERENTE AOS SERVIÇOS NO CONCRETO: LANÇAMENTO E ACABAMENTO (RIPADO E DESEMPENADO) EXCLUSIVE O FORNECIMENTO DO CONCRETO</v>
          </cell>
          <cell r="H10174" t="str">
            <v>M3</v>
          </cell>
          <cell r="J10174">
            <v>275.11</v>
          </cell>
        </row>
        <row r="10175">
          <cell r="C10175">
            <v>2020</v>
          </cell>
          <cell r="D10175" t="str">
            <v>PEDREIRO (SGSP)</v>
          </cell>
          <cell r="E10175" t="str">
            <v>H</v>
          </cell>
          <cell r="F10175">
            <v>24.28</v>
          </cell>
          <cell r="G10175">
            <v>3</v>
          </cell>
          <cell r="I10175">
            <v>72.854200000000006</v>
          </cell>
        </row>
        <row r="10176">
          <cell r="C10176">
            <v>2099</v>
          </cell>
          <cell r="D10176" t="str">
            <v>SERVENTE (SGSP)</v>
          </cell>
          <cell r="E10176" t="str">
            <v>H</v>
          </cell>
          <cell r="F10176">
            <v>19.59</v>
          </cell>
          <cell r="G10176">
            <v>6</v>
          </cell>
          <cell r="I10176">
            <v>117.5568</v>
          </cell>
        </row>
        <row r="10177">
          <cell r="C10177">
            <v>10555</v>
          </cell>
          <cell r="D10177" t="str">
            <v>PEDRA BRITADA NÚMERO 3 E 4</v>
          </cell>
          <cell r="E10177" t="str">
            <v>M3</v>
          </cell>
          <cell r="F10177">
            <v>96.13</v>
          </cell>
          <cell r="G10177">
            <v>0.42859999999999998</v>
          </cell>
          <cell r="I10177">
            <v>41.199100000000001</v>
          </cell>
        </row>
        <row r="10178">
          <cell r="C10178">
            <v>11044</v>
          </cell>
          <cell r="D10178" t="str">
            <v>PINUS - RIPA DE 1/2" X 3" - BRUTA</v>
          </cell>
          <cell r="E10178" t="str">
            <v>M</v>
          </cell>
          <cell r="F10178">
            <v>1.74</v>
          </cell>
          <cell r="G10178">
            <v>25</v>
          </cell>
          <cell r="I10178">
            <v>43.5</v>
          </cell>
        </row>
        <row r="10179">
          <cell r="A10179">
            <v>170247</v>
          </cell>
          <cell r="B10179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H10179" t="str">
            <v>M3</v>
          </cell>
          <cell r="J10179">
            <v>796.18</v>
          </cell>
        </row>
        <row r="10180">
          <cell r="C10180">
            <v>2015</v>
          </cell>
          <cell r="D10180" t="str">
            <v>FERREIRO (SGSP)</v>
          </cell>
          <cell r="E10180" t="str">
            <v>H</v>
          </cell>
          <cell r="F10180">
            <v>24.43</v>
          </cell>
          <cell r="G10180">
            <v>0.2</v>
          </cell>
          <cell r="I10180">
            <v>4.8878000000000004</v>
          </cell>
        </row>
        <row r="10181">
          <cell r="C10181">
            <v>2020</v>
          </cell>
          <cell r="D10181" t="str">
            <v>PEDREIRO (SGSP)</v>
          </cell>
          <cell r="E10181" t="str">
            <v>H</v>
          </cell>
          <cell r="F10181">
            <v>24.28</v>
          </cell>
          <cell r="G10181">
            <v>3</v>
          </cell>
          <cell r="I10181">
            <v>72.854200000000006</v>
          </cell>
        </row>
        <row r="10182">
          <cell r="C10182">
            <v>2099</v>
          </cell>
          <cell r="D10182" t="str">
            <v>SERVENTE (SGSP)</v>
          </cell>
          <cell r="E10182" t="str">
            <v>H</v>
          </cell>
          <cell r="F10182">
            <v>19.59</v>
          </cell>
          <cell r="G10182">
            <v>6</v>
          </cell>
          <cell r="I10182">
            <v>117.5568</v>
          </cell>
        </row>
        <row r="10183">
          <cell r="C10183">
            <v>10555</v>
          </cell>
          <cell r="D10183" t="str">
            <v>PEDRA BRITADA NÚMERO 3 E 4</v>
          </cell>
          <cell r="E10183" t="str">
            <v>M3</v>
          </cell>
          <cell r="F10183">
            <v>96.13</v>
          </cell>
          <cell r="G10183">
            <v>0.42859999999999998</v>
          </cell>
          <cell r="I10183">
            <v>41.199100000000001</v>
          </cell>
        </row>
        <row r="10184">
          <cell r="C10184">
            <v>11044</v>
          </cell>
          <cell r="D10184" t="str">
            <v>PINUS - RIPA DE 1/2" X 3" - BRUTA</v>
          </cell>
          <cell r="E10184" t="str">
            <v>M</v>
          </cell>
          <cell r="F10184">
            <v>1.74</v>
          </cell>
          <cell r="G10184">
            <v>25</v>
          </cell>
          <cell r="I10184">
            <v>43.5</v>
          </cell>
        </row>
        <row r="10185">
          <cell r="C10185">
            <v>27540</v>
          </cell>
          <cell r="D10185" t="str">
            <v>TELA SOLDADA NERVURADA Q-196 PAINEL (AÇO CA60 - MALHA 10 X 10 CM - FIO 5,0 MM)</v>
          </cell>
          <cell r="E10185" t="str">
            <v>Kg</v>
          </cell>
          <cell r="F10185">
            <v>12.29</v>
          </cell>
          <cell r="G10185">
            <v>42</v>
          </cell>
          <cell r="I10185">
            <v>516.17999999999995</v>
          </cell>
        </row>
        <row r="10186">
          <cell r="A10186">
            <v>170250</v>
          </cell>
          <cell r="B10186" t="str">
            <v>GUIA DE CONCRETO RETA OU CURVA, TIPO PMSP</v>
          </cell>
          <cell r="H10186" t="str">
            <v>M</v>
          </cell>
          <cell r="J10186">
            <v>76.010000000000005</v>
          </cell>
        </row>
        <row r="10187">
          <cell r="C10187">
            <v>2020</v>
          </cell>
          <cell r="D10187" t="str">
            <v>PEDREIRO (SGSP)</v>
          </cell>
          <cell r="E10187" t="str">
            <v>H</v>
          </cell>
          <cell r="F10187">
            <v>24.28</v>
          </cell>
          <cell r="G10187">
            <v>0.8</v>
          </cell>
          <cell r="I10187">
            <v>19.427800000000001</v>
          </cell>
        </row>
        <row r="10188">
          <cell r="C10188">
            <v>2099</v>
          </cell>
          <cell r="D10188" t="str">
            <v>SERVENTE (SGSP)</v>
          </cell>
          <cell r="E10188" t="str">
            <v>H</v>
          </cell>
          <cell r="F10188">
            <v>19.59</v>
          </cell>
          <cell r="G10188">
            <v>1.6</v>
          </cell>
          <cell r="I10188">
            <v>31.348400000000002</v>
          </cell>
        </row>
        <row r="10189">
          <cell r="C10189">
            <v>10604</v>
          </cell>
          <cell r="D10189" t="str">
            <v>CONCRETO FCK=10MPA C/ BRITA 2</v>
          </cell>
          <cell r="E10189" t="str">
            <v>M3</v>
          </cell>
          <cell r="F10189">
            <v>268.2</v>
          </cell>
          <cell r="G10189">
            <v>0.01</v>
          </cell>
          <cell r="I10189">
            <v>2.6819999999999999</v>
          </cell>
        </row>
        <row r="10190">
          <cell r="C10190">
            <v>36210</v>
          </cell>
          <cell r="D10190" t="str">
            <v>GUIA DE CONCRETO TIPO PMSP "100" 20 MPA</v>
          </cell>
          <cell r="E10190" t="str">
            <v>M</v>
          </cell>
          <cell r="F10190">
            <v>22.55</v>
          </cell>
          <cell r="G10190">
            <v>1</v>
          </cell>
          <cell r="I10190">
            <v>22.55</v>
          </cell>
        </row>
        <row r="10191">
          <cell r="A10191">
            <v>170251</v>
          </cell>
          <cell r="B10191" t="str">
            <v>GUIA DE CONCRETO COM AGREGADO RECICLADO, RETA OU CURVA TIPO PMSP</v>
          </cell>
          <cell r="H10191" t="str">
            <v>M</v>
          </cell>
          <cell r="J10191">
            <v>75.67</v>
          </cell>
        </row>
        <row r="10192">
          <cell r="C10192">
            <v>2020</v>
          </cell>
          <cell r="D10192" t="str">
            <v>PEDREIRO (SGSP)</v>
          </cell>
          <cell r="E10192" t="str">
            <v>H</v>
          </cell>
          <cell r="F10192">
            <v>24.28</v>
          </cell>
          <cell r="G10192">
            <v>0.8</v>
          </cell>
          <cell r="I10192">
            <v>19.427800000000001</v>
          </cell>
        </row>
        <row r="10193">
          <cell r="C10193">
            <v>2099</v>
          </cell>
          <cell r="D10193" t="str">
            <v>SERVENTE (SGSP)</v>
          </cell>
          <cell r="E10193" t="str">
            <v>H</v>
          </cell>
          <cell r="F10193">
            <v>19.59</v>
          </cell>
          <cell r="G10193">
            <v>1.6</v>
          </cell>
          <cell r="I10193">
            <v>31.348400000000002</v>
          </cell>
        </row>
        <row r="10194">
          <cell r="C10194">
            <v>10603</v>
          </cell>
          <cell r="D10194" t="str">
            <v>CONCRETO FCK=10MPA C/ AGREGADO RECICLADO</v>
          </cell>
          <cell r="E10194" t="str">
            <v>M3</v>
          </cell>
          <cell r="F10194">
            <v>234.31</v>
          </cell>
          <cell r="G10194">
            <v>0.01</v>
          </cell>
          <cell r="I10194">
            <v>2.343</v>
          </cell>
        </row>
        <row r="10195">
          <cell r="C10195">
            <v>36210</v>
          </cell>
          <cell r="D10195" t="str">
            <v>GUIA DE CONCRETO TIPO PMSP "100" 20 MPA</v>
          </cell>
          <cell r="E10195" t="str">
            <v>M</v>
          </cell>
          <cell r="F10195">
            <v>22.55</v>
          </cell>
          <cell r="G10195">
            <v>1</v>
          </cell>
          <cell r="I10195">
            <v>22.55</v>
          </cell>
        </row>
        <row r="10196">
          <cell r="A10196">
            <v>170252</v>
          </cell>
          <cell r="B10196" t="str">
            <v>SARJETA DE CONCRETO, INCLUSIVE PREPARO DE CAIXA</v>
          </cell>
          <cell r="H10196" t="str">
            <v>M3</v>
          </cell>
          <cell r="J10196">
            <v>654.14</v>
          </cell>
        </row>
        <row r="10197">
          <cell r="C10197">
            <v>2020</v>
          </cell>
          <cell r="D10197" t="str">
            <v>PEDREIRO (SGSP)</v>
          </cell>
          <cell r="E10197" t="str">
            <v>H</v>
          </cell>
          <cell r="F10197">
            <v>24.28</v>
          </cell>
          <cell r="G10197">
            <v>2.66</v>
          </cell>
          <cell r="I10197">
            <v>64.597399999999993</v>
          </cell>
        </row>
        <row r="10198">
          <cell r="C10198">
            <v>2099</v>
          </cell>
          <cell r="D10198" t="str">
            <v>SERVENTE (SGSP)</v>
          </cell>
          <cell r="E10198" t="str">
            <v>H</v>
          </cell>
          <cell r="F10198">
            <v>19.59</v>
          </cell>
          <cell r="G10198">
            <v>10</v>
          </cell>
          <cell r="I10198">
            <v>195.928</v>
          </cell>
        </row>
        <row r="10199">
          <cell r="C10199">
            <v>10612</v>
          </cell>
          <cell r="D10199" t="str">
            <v>CONCRETO FCK=20MPA C/ BRITA 2</v>
          </cell>
          <cell r="E10199" t="str">
            <v>M3</v>
          </cell>
          <cell r="F10199">
            <v>363.18</v>
          </cell>
          <cell r="G10199">
            <v>1</v>
          </cell>
          <cell r="I10199">
            <v>363.17829999999998</v>
          </cell>
        </row>
        <row r="10200">
          <cell r="C10200">
            <v>11070</v>
          </cell>
          <cell r="D10200" t="str">
            <v>PINUS - TÁBUA DE 1" X 12" - BRUTA</v>
          </cell>
          <cell r="E10200" t="str">
            <v>M</v>
          </cell>
          <cell r="F10200">
            <v>12.51</v>
          </cell>
          <cell r="G10200">
            <v>2.4333300000000002</v>
          </cell>
          <cell r="I10200">
            <v>30.440899999999999</v>
          </cell>
        </row>
        <row r="10201">
          <cell r="A10201">
            <v>170254</v>
          </cell>
          <cell r="B10201" t="str">
            <v>REBAIXAMENTO DE GUIA</v>
          </cell>
          <cell r="H10201" t="str">
            <v>M</v>
          </cell>
          <cell r="J10201">
            <v>32.22</v>
          </cell>
        </row>
        <row r="10202">
          <cell r="C10202">
            <v>2020</v>
          </cell>
          <cell r="D10202" t="str">
            <v>PEDREIRO (SGSP)</v>
          </cell>
          <cell r="E10202" t="str">
            <v>H</v>
          </cell>
          <cell r="F10202">
            <v>24.28</v>
          </cell>
          <cell r="G10202">
            <v>0.2</v>
          </cell>
          <cell r="I10202">
            <v>4.8569000000000004</v>
          </cell>
        </row>
        <row r="10203">
          <cell r="C10203">
            <v>2099</v>
          </cell>
          <cell r="D10203" t="str">
            <v>SERVENTE (SGSP)</v>
          </cell>
          <cell r="E10203" t="str">
            <v>H</v>
          </cell>
          <cell r="F10203">
            <v>19.59</v>
          </cell>
          <cell r="G10203">
            <v>1.1000000000000001</v>
          </cell>
          <cell r="I10203">
            <v>21.552</v>
          </cell>
        </row>
        <row r="10204">
          <cell r="C10204">
            <v>10612</v>
          </cell>
          <cell r="D10204" t="str">
            <v>CONCRETO FCK=20MPA C/ BRITA 2</v>
          </cell>
          <cell r="E10204" t="str">
            <v>M3</v>
          </cell>
          <cell r="F10204">
            <v>363.18</v>
          </cell>
          <cell r="G10204">
            <v>1.6E-2</v>
          </cell>
          <cell r="I10204">
            <v>5.8108000000000004</v>
          </cell>
        </row>
        <row r="10205">
          <cell r="A10205">
            <v>170255</v>
          </cell>
          <cell r="B10205" t="str">
            <v>REBAIXAMENTO DE GUIA COM CONCRETO RECICLADO</v>
          </cell>
          <cell r="H10205" t="str">
            <v>M</v>
          </cell>
          <cell r="J10205">
            <v>31.72</v>
          </cell>
        </row>
        <row r="10206">
          <cell r="C10206">
            <v>2020</v>
          </cell>
          <cell r="D10206" t="str">
            <v>PEDREIRO (SGSP)</v>
          </cell>
          <cell r="E10206" t="str">
            <v>H</v>
          </cell>
          <cell r="F10206">
            <v>24.28</v>
          </cell>
          <cell r="G10206">
            <v>0.2</v>
          </cell>
          <cell r="I10206">
            <v>4.8569000000000004</v>
          </cell>
        </row>
        <row r="10207">
          <cell r="C10207">
            <v>2099</v>
          </cell>
          <cell r="D10207" t="str">
            <v>SERVENTE (SGSP)</v>
          </cell>
          <cell r="E10207" t="str">
            <v>H</v>
          </cell>
          <cell r="F10207">
            <v>19.59</v>
          </cell>
          <cell r="G10207">
            <v>1.1000000000000001</v>
          </cell>
          <cell r="I10207">
            <v>21.552</v>
          </cell>
        </row>
        <row r="10208">
          <cell r="C10208">
            <v>10610</v>
          </cell>
          <cell r="D10208" t="str">
            <v>CONCRETO FCK=20MPA C/ AGREGADO RECICLADO</v>
          </cell>
          <cell r="E10208" t="str">
            <v>M3</v>
          </cell>
          <cell r="F10208">
            <v>332.07</v>
          </cell>
          <cell r="G10208">
            <v>1.6E-2</v>
          </cell>
          <cell r="I10208">
            <v>5.3131000000000004</v>
          </cell>
        </row>
        <row r="10209">
          <cell r="A10209">
            <v>170260</v>
          </cell>
          <cell r="B10209" t="str">
            <v>PISO DE CONCRETO INTERTRAVADO DRENANTE, ESPESSURA 6CM</v>
          </cell>
          <cell r="H10209" t="str">
            <v>M2</v>
          </cell>
          <cell r="J10209">
            <v>87.2</v>
          </cell>
        </row>
        <row r="10210">
          <cell r="C10210">
            <v>2062</v>
          </cell>
          <cell r="D10210" t="str">
            <v>CALCETEIRO - ASSENTADOR DE GUIAS (SGSP)</v>
          </cell>
          <cell r="E10210" t="str">
            <v>H</v>
          </cell>
          <cell r="F10210">
            <v>23.82</v>
          </cell>
          <cell r="G10210">
            <v>0.46</v>
          </cell>
          <cell r="I10210">
            <v>10.9575</v>
          </cell>
        </row>
        <row r="10211">
          <cell r="C10211">
            <v>2099</v>
          </cell>
          <cell r="D10211" t="str">
            <v>SERVENTE (SGSP)</v>
          </cell>
          <cell r="E10211" t="str">
            <v>H</v>
          </cell>
          <cell r="F10211">
            <v>19.59</v>
          </cell>
          <cell r="G10211">
            <v>0.23</v>
          </cell>
          <cell r="I10211">
            <v>4.5063000000000004</v>
          </cell>
        </row>
        <row r="10212">
          <cell r="C10212">
            <v>10503</v>
          </cell>
          <cell r="D10212" t="str">
            <v>AREIA LAVADA FINA</v>
          </cell>
          <cell r="E10212" t="str">
            <v>M3</v>
          </cell>
          <cell r="F10212">
            <v>126.23</v>
          </cell>
          <cell r="G10212">
            <v>5.0000000000000001E-3</v>
          </cell>
          <cell r="I10212">
            <v>0.63109999999999999</v>
          </cell>
        </row>
        <row r="10213">
          <cell r="C10213">
            <v>10506</v>
          </cell>
          <cell r="D10213" t="str">
            <v>AREIA LAVADA MÉDIA</v>
          </cell>
          <cell r="E10213" t="str">
            <v>M3</v>
          </cell>
          <cell r="F10213">
            <v>126.23</v>
          </cell>
          <cell r="G10213">
            <v>0.05</v>
          </cell>
          <cell r="I10213">
            <v>6.3114999999999997</v>
          </cell>
        </row>
        <row r="10214">
          <cell r="C10214">
            <v>36093</v>
          </cell>
          <cell r="D10214" t="str">
            <v>PISO DE CONCRETO PRÉMOLDADO INTERTRAVADO DRENANTE, ESPESSURA 6 CM, COR NATURAL</v>
          </cell>
          <cell r="E10214" t="str">
            <v>M2</v>
          </cell>
          <cell r="F10214">
            <v>61.94</v>
          </cell>
          <cell r="G10214">
            <v>1.03</v>
          </cell>
          <cell r="I10214">
            <v>63.798200000000001</v>
          </cell>
        </row>
        <row r="10215">
          <cell r="C10215">
            <v>94221</v>
          </cell>
          <cell r="D10215" t="str">
            <v>COMPACTADOR MANUAL DE PLACA VIBRATÓRIA REVERSÍVEL 282 KG</v>
          </cell>
          <cell r="E10215" t="str">
            <v>H</v>
          </cell>
          <cell r="F10215">
            <v>39.99</v>
          </cell>
          <cell r="G10215">
            <v>2.5000000000000001E-2</v>
          </cell>
          <cell r="I10215">
            <v>0.99980000000000002</v>
          </cell>
        </row>
        <row r="10216">
          <cell r="A10216">
            <v>170261</v>
          </cell>
          <cell r="B10216" t="str">
            <v>PISO DE CONCRETO INTERTRAVADO DRENANTE, ESPESSURA 8CM</v>
          </cell>
          <cell r="H10216" t="str">
            <v>M2</v>
          </cell>
          <cell r="J10216">
            <v>101.13</v>
          </cell>
        </row>
        <row r="10217">
          <cell r="C10217">
            <v>2062</v>
          </cell>
          <cell r="D10217" t="str">
            <v>CALCETEIRO - ASSENTADOR DE GUIAS (SGSP)</v>
          </cell>
          <cell r="E10217" t="str">
            <v>H</v>
          </cell>
          <cell r="F10217">
            <v>23.82</v>
          </cell>
          <cell r="G10217">
            <v>0.53</v>
          </cell>
          <cell r="I10217">
            <v>12.6249</v>
          </cell>
        </row>
        <row r="10218">
          <cell r="C10218">
            <v>2099</v>
          </cell>
          <cell r="D10218" t="str">
            <v>SERVENTE (SGSP)</v>
          </cell>
          <cell r="E10218" t="str">
            <v>H</v>
          </cell>
          <cell r="F10218">
            <v>19.59</v>
          </cell>
          <cell r="G10218">
            <v>0.27</v>
          </cell>
          <cell r="I10218">
            <v>5.29</v>
          </cell>
        </row>
        <row r="10219">
          <cell r="C10219">
            <v>10503</v>
          </cell>
          <cell r="D10219" t="str">
            <v>AREIA LAVADA FINA</v>
          </cell>
          <cell r="E10219" t="str">
            <v>M3</v>
          </cell>
          <cell r="F10219">
            <v>126.23</v>
          </cell>
          <cell r="G10219">
            <v>5.0000000000000001E-3</v>
          </cell>
          <cell r="I10219">
            <v>0.63109999999999999</v>
          </cell>
        </row>
        <row r="10220">
          <cell r="C10220">
            <v>10506</v>
          </cell>
          <cell r="D10220" t="str">
            <v>AREIA LAVADA MÉDIA</v>
          </cell>
          <cell r="E10220" t="str">
            <v>M3</v>
          </cell>
          <cell r="F10220">
            <v>126.23</v>
          </cell>
          <cell r="G10220">
            <v>0.05</v>
          </cell>
          <cell r="I10220">
            <v>6.3114999999999997</v>
          </cell>
        </row>
        <row r="10221">
          <cell r="C10221">
            <v>36094</v>
          </cell>
          <cell r="D10221" t="str">
            <v>PISO DE CONCRETO PRÉMOLDADO INTERTRAVADO DRENANTE, ESPESSURA 8 CM, COR NATURAL</v>
          </cell>
          <cell r="E10221" t="str">
            <v>M2</v>
          </cell>
          <cell r="F10221">
            <v>72.92</v>
          </cell>
          <cell r="G10221">
            <v>1.03</v>
          </cell>
          <cell r="I10221">
            <v>75.107600000000005</v>
          </cell>
        </row>
        <row r="10222">
          <cell r="C10222">
            <v>94221</v>
          </cell>
          <cell r="D10222" t="str">
            <v>COMPACTADOR MANUAL DE PLACA VIBRATÓRIA REVERSÍVEL 282 KG</v>
          </cell>
          <cell r="E10222" t="str">
            <v>H</v>
          </cell>
          <cell r="F10222">
            <v>39.99</v>
          </cell>
          <cell r="G10222">
            <v>2.9000000000000001E-2</v>
          </cell>
          <cell r="I10222">
            <v>1.1597</v>
          </cell>
        </row>
        <row r="10223">
          <cell r="A10223">
            <v>170265</v>
          </cell>
          <cell r="B10223" t="str">
            <v>PAVIMENTOS PERMEÁVEIS - PERFIL PARA CALÇADAS E PASSEIOS COM PISO DE CONCRETO PRÉ-MOLDADO INTERTRAVADO DRENANTE COM INFILTRAÇÃO TOTAL</v>
          </cell>
          <cell r="H10223" t="str">
            <v>M2</v>
          </cell>
          <cell r="J10223">
            <v>127.54</v>
          </cell>
        </row>
        <row r="10224">
          <cell r="C10224">
            <v>2062</v>
          </cell>
          <cell r="D10224" t="str">
            <v>CALCETEIRO - ASSENTADOR DE GUIAS (SGSP)</v>
          </cell>
          <cell r="E10224" t="str">
            <v>H</v>
          </cell>
          <cell r="F10224">
            <v>23.82</v>
          </cell>
          <cell r="G10224">
            <v>0.46</v>
          </cell>
          <cell r="I10224">
            <v>10.9575</v>
          </cell>
        </row>
        <row r="10225">
          <cell r="C10225">
            <v>2099</v>
          </cell>
          <cell r="D10225" t="str">
            <v>SERVENTE (SGSP)</v>
          </cell>
          <cell r="E10225" t="str">
            <v>H</v>
          </cell>
          <cell r="F10225">
            <v>19.59</v>
          </cell>
          <cell r="G10225">
            <v>1.48</v>
          </cell>
          <cell r="I10225">
            <v>28.997299999999999</v>
          </cell>
        </row>
        <row r="10226">
          <cell r="C10226">
            <v>10504</v>
          </cell>
          <cell r="D10226" t="str">
            <v>AREIA LAVADA GROSSA</v>
          </cell>
          <cell r="E10226" t="str">
            <v>M3</v>
          </cell>
          <cell r="F10226">
            <v>129.09</v>
          </cell>
          <cell r="G10226">
            <v>5.0000000000000001E-3</v>
          </cell>
          <cell r="I10226">
            <v>0.64539999999999997</v>
          </cell>
        </row>
        <row r="10227">
          <cell r="C10227">
            <v>10542</v>
          </cell>
          <cell r="D10227" t="str">
            <v>PEDRA BRITADA NÚMERO 1</v>
          </cell>
          <cell r="E10227" t="str">
            <v>M3</v>
          </cell>
          <cell r="F10227">
            <v>93.32</v>
          </cell>
          <cell r="G10227">
            <v>0.15</v>
          </cell>
          <cell r="I10227">
            <v>13.997999999999999</v>
          </cell>
        </row>
        <row r="10228">
          <cell r="C10228">
            <v>10550</v>
          </cell>
          <cell r="D10228" t="str">
            <v>PEDRISCO LIMPO</v>
          </cell>
          <cell r="E10228" t="str">
            <v>M3</v>
          </cell>
          <cell r="F10228">
            <v>96.24</v>
          </cell>
          <cell r="G10228">
            <v>4.8000000000000001E-2</v>
          </cell>
          <cell r="I10228">
            <v>4.6195000000000004</v>
          </cell>
        </row>
        <row r="10229">
          <cell r="C10229">
            <v>36093</v>
          </cell>
          <cell r="D10229" t="str">
            <v>PISO DE CONCRETO PRÉMOLDADO INTERTRAVADO DRENANTE, ESPESSURA 6 CM, COR NATURAL</v>
          </cell>
          <cell r="E10229" t="str">
            <v>M2</v>
          </cell>
          <cell r="F10229">
            <v>61.94</v>
          </cell>
          <cell r="G10229">
            <v>1.03</v>
          </cell>
          <cell r="I10229">
            <v>63.798200000000001</v>
          </cell>
        </row>
        <row r="10230">
          <cell r="C10230">
            <v>94221</v>
          </cell>
          <cell r="D10230" t="str">
            <v>COMPACTADOR MANUAL DE PLACA VIBRATÓRIA REVERSÍVEL 282 KG</v>
          </cell>
          <cell r="E10230" t="str">
            <v>H</v>
          </cell>
          <cell r="F10230">
            <v>39.99</v>
          </cell>
          <cell r="G10230">
            <v>2.5000000000000001E-2</v>
          </cell>
          <cell r="I10230">
            <v>0.99980000000000002</v>
          </cell>
        </row>
        <row r="10231">
          <cell r="C10231">
            <v>94306</v>
          </cell>
          <cell r="D10231" t="str">
            <v>SOQUETE VIBRATÓRIO</v>
          </cell>
          <cell r="E10231" t="str">
            <v>H</v>
          </cell>
          <cell r="F10231">
            <v>35.21</v>
          </cell>
          <cell r="G10231">
            <v>0.1</v>
          </cell>
          <cell r="I10231">
            <v>3.5209999999999999</v>
          </cell>
        </row>
        <row r="10232">
          <cell r="A10232">
            <v>170266</v>
          </cell>
          <cell r="B10232" t="str">
            <v>PAVIMENTOS PERMEÁVEIS - PERFIL PARA ESTACIONAMENTO DE VEÍCULOS LEVES COM PISOS DE CONCRETO PRÉ-MOLDADO INTERTRAVADO DRENANTE COM INFILTRAÇÃO TOTAL</v>
          </cell>
          <cell r="H10232" t="str">
            <v>M2</v>
          </cell>
          <cell r="J10232">
            <v>127.71</v>
          </cell>
        </row>
        <row r="10233">
          <cell r="C10233">
            <v>2062</v>
          </cell>
          <cell r="D10233" t="str">
            <v>CALCETEIRO - ASSENTADOR DE GUIAS (SGSP)</v>
          </cell>
          <cell r="E10233" t="str">
            <v>H</v>
          </cell>
          <cell r="F10233">
            <v>23.82</v>
          </cell>
          <cell r="G10233">
            <v>0.46</v>
          </cell>
          <cell r="I10233">
            <v>10.9575</v>
          </cell>
        </row>
        <row r="10234">
          <cell r="C10234">
            <v>2099</v>
          </cell>
          <cell r="D10234" t="str">
            <v>SERVENTE (SGSP)</v>
          </cell>
          <cell r="E10234" t="str">
            <v>H</v>
          </cell>
          <cell r="F10234">
            <v>19.59</v>
          </cell>
          <cell r="G10234">
            <v>0.80500000000000005</v>
          </cell>
          <cell r="I10234">
            <v>15.7722</v>
          </cell>
        </row>
        <row r="10235">
          <cell r="C10235">
            <v>10504</v>
          </cell>
          <cell r="D10235" t="str">
            <v>AREIA LAVADA GROSSA</v>
          </cell>
          <cell r="E10235" t="str">
            <v>M3</v>
          </cell>
          <cell r="F10235">
            <v>129.09</v>
          </cell>
          <cell r="G10235">
            <v>5.0000000000000001E-3</v>
          </cell>
          <cell r="I10235">
            <v>0.64539999999999997</v>
          </cell>
        </row>
        <row r="10236">
          <cell r="C10236">
            <v>10542</v>
          </cell>
          <cell r="D10236" t="str">
            <v>PEDRA BRITADA NÚMERO 1</v>
          </cell>
          <cell r="E10236" t="str">
            <v>M3</v>
          </cell>
          <cell r="F10236">
            <v>93.32</v>
          </cell>
          <cell r="G10236">
            <v>0.12</v>
          </cell>
          <cell r="I10236">
            <v>11.198399999999999</v>
          </cell>
        </row>
        <row r="10237">
          <cell r="C10237">
            <v>10543</v>
          </cell>
          <cell r="D10237" t="str">
            <v>PEDRA BRITADA NÚMERO 2</v>
          </cell>
          <cell r="E10237" t="str">
            <v>M3</v>
          </cell>
          <cell r="F10237">
            <v>96.15</v>
          </cell>
          <cell r="G10237">
            <v>0.12</v>
          </cell>
          <cell r="I10237">
            <v>11.538</v>
          </cell>
        </row>
        <row r="10238">
          <cell r="C10238">
            <v>10550</v>
          </cell>
          <cell r="D10238" t="str">
            <v>PEDRISCO LIMPO</v>
          </cell>
          <cell r="E10238" t="str">
            <v>M3</v>
          </cell>
          <cell r="F10238">
            <v>96.24</v>
          </cell>
          <cell r="G10238">
            <v>4.8000000000000001E-2</v>
          </cell>
          <cell r="I10238">
            <v>4.6195000000000004</v>
          </cell>
        </row>
        <row r="10239">
          <cell r="C10239">
            <v>36093</v>
          </cell>
          <cell r="D10239" t="str">
            <v>PISO DE CONCRETO PRÉMOLDADO INTERTRAVADO DRENANTE, ESPESSURA 6 CM, COR NATURAL</v>
          </cell>
          <cell r="E10239" t="str">
            <v>M2</v>
          </cell>
          <cell r="F10239">
            <v>61.94</v>
          </cell>
          <cell r="G10239">
            <v>1.03</v>
          </cell>
          <cell r="I10239">
            <v>63.798200000000001</v>
          </cell>
        </row>
        <row r="10240">
          <cell r="C10240">
            <v>94045</v>
          </cell>
          <cell r="D10240" t="str">
            <v>RETROESCAVADEIRA - CAP. CAÇAMBA FRONTAL 0,76 M3</v>
          </cell>
          <cell r="E10240" t="str">
            <v>H</v>
          </cell>
          <cell r="F10240">
            <v>146.22</v>
          </cell>
          <cell r="G10240">
            <v>0.03</v>
          </cell>
          <cell r="I10240">
            <v>4.3864000000000001</v>
          </cell>
        </row>
        <row r="10241">
          <cell r="C10241">
            <v>94221</v>
          </cell>
          <cell r="D10241" t="str">
            <v>COMPACTADOR MANUAL DE PLACA VIBRATÓRIA REVERSÍVEL 282 KG</v>
          </cell>
          <cell r="E10241" t="str">
            <v>H</v>
          </cell>
          <cell r="F10241">
            <v>39.99</v>
          </cell>
          <cell r="G10241">
            <v>2.5000000000000001E-2</v>
          </cell>
          <cell r="I10241">
            <v>0.99980000000000002</v>
          </cell>
        </row>
        <row r="10242">
          <cell r="C10242">
            <v>94279</v>
          </cell>
          <cell r="D10242" t="str">
            <v>ROLO COMPACTADOR VIBRATÓRIO LISO - 4 T - DYNAPAC CC 1300 AUTOPROPELIDO</v>
          </cell>
          <cell r="E10242" t="str">
            <v>H</v>
          </cell>
          <cell r="F10242">
            <v>114.39</v>
          </cell>
          <cell r="G10242">
            <v>2.415E-3</v>
          </cell>
          <cell r="I10242">
            <v>0.2762</v>
          </cell>
        </row>
        <row r="10243">
          <cell r="C10243">
            <v>94306</v>
          </cell>
          <cell r="D10243" t="str">
            <v>SOQUETE VIBRATÓRIO</v>
          </cell>
          <cell r="E10243" t="str">
            <v>H</v>
          </cell>
          <cell r="F10243">
            <v>35.21</v>
          </cell>
          <cell r="G10243">
            <v>0.1</v>
          </cell>
          <cell r="I10243">
            <v>3.5209999999999999</v>
          </cell>
        </row>
        <row r="10244">
          <cell r="A10244">
            <v>170319</v>
          </cell>
          <cell r="B10244" t="str">
            <v>IP.03 - PLATAFORMA COM 3 MASTROS DE BANDEIRA H.LIVRE=7,00M (EXCLUSIVE ENGASTAMENTO)</v>
          </cell>
          <cell r="H10244" t="str">
            <v>UN</v>
          </cell>
          <cell r="J10244">
            <v>5986.14</v>
          </cell>
        </row>
        <row r="10245">
          <cell r="C10245">
            <v>2013</v>
          </cell>
          <cell r="D10245" t="str">
            <v>CARPINTEIRO (SGSP)</v>
          </cell>
          <cell r="E10245" t="str">
            <v>H</v>
          </cell>
          <cell r="F10245">
            <v>24.1</v>
          </cell>
          <cell r="G10245">
            <v>1.19</v>
          </cell>
          <cell r="I10245">
            <v>28.684100000000001</v>
          </cell>
        </row>
        <row r="10246">
          <cell r="C10246">
            <v>2014</v>
          </cell>
          <cell r="D10246" t="str">
            <v>AJUDANTE DE CARPINTEIRO (SGSP)</v>
          </cell>
          <cell r="E10246" t="str">
            <v>H</v>
          </cell>
          <cell r="F10246">
            <v>19.559999999999999</v>
          </cell>
          <cell r="G10246">
            <v>1.19</v>
          </cell>
          <cell r="I10246">
            <v>23.284700000000001</v>
          </cell>
        </row>
        <row r="10247">
          <cell r="C10247">
            <v>2020</v>
          </cell>
          <cell r="D10247" t="str">
            <v>PEDREIRO (SGSP)</v>
          </cell>
          <cell r="E10247" t="str">
            <v>H</v>
          </cell>
          <cell r="F10247">
            <v>24.28</v>
          </cell>
          <cell r="G10247">
            <v>4.6100000000000003</v>
          </cell>
          <cell r="I10247">
            <v>111.95269999999999</v>
          </cell>
        </row>
        <row r="10248">
          <cell r="C10248">
            <v>2099</v>
          </cell>
          <cell r="D10248" t="str">
            <v>SERVENTE (SGSP)</v>
          </cell>
          <cell r="E10248" t="str">
            <v>H</v>
          </cell>
          <cell r="F10248">
            <v>19.59</v>
          </cell>
          <cell r="G10248">
            <v>20.079999999999998</v>
          </cell>
          <cell r="I10248">
            <v>393.42340000000002</v>
          </cell>
        </row>
        <row r="10249">
          <cell r="C10249">
            <v>10604</v>
          </cell>
          <cell r="D10249" t="str">
            <v>CONCRETO FCK=10MPA C/ BRITA 2</v>
          </cell>
          <cell r="E10249" t="str">
            <v>M3</v>
          </cell>
          <cell r="F10249">
            <v>268.2</v>
          </cell>
          <cell r="G10249">
            <v>0.71499999999999997</v>
          </cell>
          <cell r="I10249">
            <v>191.7654</v>
          </cell>
        </row>
        <row r="10250">
          <cell r="C10250">
            <v>10612</v>
          </cell>
          <cell r="D10250" t="str">
            <v>CONCRETO FCK=20MPA C/ BRITA 2</v>
          </cell>
          <cell r="E10250" t="str">
            <v>M3</v>
          </cell>
          <cell r="F10250">
            <v>363.18</v>
          </cell>
          <cell r="G10250">
            <v>0.33</v>
          </cell>
          <cell r="I10250">
            <v>119.8488</v>
          </cell>
        </row>
        <row r="10251">
          <cell r="C10251">
            <v>11021</v>
          </cell>
          <cell r="D10251" t="str">
            <v>COMPENSADO RESINADO 12MM COLA BRANCA - CHAPA DE 2,20 X 1,10 M</v>
          </cell>
          <cell r="E10251" t="str">
            <v>M2</v>
          </cell>
          <cell r="F10251">
            <v>37.380000000000003</v>
          </cell>
          <cell r="G10251">
            <v>1.08</v>
          </cell>
          <cell r="I10251">
            <v>40.370399999999997</v>
          </cell>
        </row>
        <row r="10252">
          <cell r="C10252">
            <v>17515</v>
          </cell>
          <cell r="D10252" t="str">
            <v>PREGO 18 X 27 COMUM - POLIDO</v>
          </cell>
          <cell r="E10252" t="str">
            <v>Kg</v>
          </cell>
          <cell r="F10252">
            <v>16.64</v>
          </cell>
          <cell r="G10252">
            <v>0.22</v>
          </cell>
          <cell r="I10252">
            <v>3.6608000000000001</v>
          </cell>
        </row>
        <row r="10253">
          <cell r="C10253">
            <v>38024</v>
          </cell>
          <cell r="D10253" t="str">
            <v>MASTRO P/ BANDEIRA COMPLETO ENGASTADO H LIVRE 7,0 M</v>
          </cell>
          <cell r="E10253" t="str">
            <v>Un</v>
          </cell>
          <cell r="F10253">
            <v>1691.05</v>
          </cell>
          <cell r="G10253">
            <v>3</v>
          </cell>
          <cell r="I10253">
            <v>5073.1499999999996</v>
          </cell>
        </row>
        <row r="10254">
          <cell r="A10254">
            <v>170320</v>
          </cell>
          <cell r="B10254" t="str">
            <v>IP.04 - PLATAFORMA COM 3 MASTROS DE BANDEIRA H LIVRE=9,00M (EXCLUSIVE ENGASTAMENTO)</v>
          </cell>
          <cell r="H10254" t="str">
            <v>UN</v>
          </cell>
          <cell r="J10254">
            <v>11621.87</v>
          </cell>
        </row>
        <row r="10255">
          <cell r="C10255">
            <v>2013</v>
          </cell>
          <cell r="D10255" t="str">
            <v>CARPINTEIRO (SGSP)</v>
          </cell>
          <cell r="E10255" t="str">
            <v>H</v>
          </cell>
          <cell r="F10255">
            <v>24.1</v>
          </cell>
          <cell r="G10255">
            <v>1.19</v>
          </cell>
          <cell r="I10255">
            <v>28.684100000000001</v>
          </cell>
        </row>
        <row r="10256">
          <cell r="C10256">
            <v>2014</v>
          </cell>
          <cell r="D10256" t="str">
            <v>AJUDANTE DE CARPINTEIRO (SGSP)</v>
          </cell>
          <cell r="E10256" t="str">
            <v>H</v>
          </cell>
          <cell r="F10256">
            <v>19.559999999999999</v>
          </cell>
          <cell r="G10256">
            <v>1.19</v>
          </cell>
          <cell r="I10256">
            <v>23.284700000000001</v>
          </cell>
        </row>
        <row r="10257">
          <cell r="C10257">
            <v>2020</v>
          </cell>
          <cell r="D10257" t="str">
            <v>PEDREIRO (SGSP)</v>
          </cell>
          <cell r="E10257" t="str">
            <v>H</v>
          </cell>
          <cell r="F10257">
            <v>24.28</v>
          </cell>
          <cell r="G10257">
            <v>4.66</v>
          </cell>
          <cell r="I10257">
            <v>113.1669</v>
          </cell>
        </row>
        <row r="10258">
          <cell r="C10258">
            <v>2099</v>
          </cell>
          <cell r="D10258" t="str">
            <v>SERVENTE (SGSP)</v>
          </cell>
          <cell r="E10258" t="str">
            <v>H</v>
          </cell>
          <cell r="F10258">
            <v>19.59</v>
          </cell>
          <cell r="G10258">
            <v>20.440000000000001</v>
          </cell>
          <cell r="I10258">
            <v>400.47680000000003</v>
          </cell>
        </row>
        <row r="10259">
          <cell r="C10259">
            <v>10604</v>
          </cell>
          <cell r="D10259" t="str">
            <v>CONCRETO FCK=10MPA C/ BRITA 2</v>
          </cell>
          <cell r="E10259" t="str">
            <v>M3</v>
          </cell>
          <cell r="F10259">
            <v>268.2</v>
          </cell>
          <cell r="G10259">
            <v>0.71499999999999997</v>
          </cell>
          <cell r="I10259">
            <v>191.7654</v>
          </cell>
        </row>
        <row r="10260">
          <cell r="C10260">
            <v>10612</v>
          </cell>
          <cell r="D10260" t="str">
            <v>CONCRETO FCK=20MPA C/ BRITA 2</v>
          </cell>
          <cell r="E10260" t="str">
            <v>M3</v>
          </cell>
          <cell r="F10260">
            <v>363.18</v>
          </cell>
          <cell r="G10260">
            <v>0.33</v>
          </cell>
          <cell r="I10260">
            <v>119.8488</v>
          </cell>
        </row>
        <row r="10261">
          <cell r="C10261">
            <v>11021</v>
          </cell>
          <cell r="D10261" t="str">
            <v>COMPENSADO RESINADO 12MM COLA BRANCA - CHAPA DE 2,20 X 1,10 M</v>
          </cell>
          <cell r="E10261" t="str">
            <v>M2</v>
          </cell>
          <cell r="F10261">
            <v>37.380000000000003</v>
          </cell>
          <cell r="G10261">
            <v>1.08</v>
          </cell>
          <cell r="I10261">
            <v>40.370399999999997</v>
          </cell>
        </row>
        <row r="10262">
          <cell r="C10262">
            <v>17515</v>
          </cell>
          <cell r="D10262" t="str">
            <v>PREGO 18 X 27 COMUM - POLIDO</v>
          </cell>
          <cell r="E10262" t="str">
            <v>Kg</v>
          </cell>
          <cell r="F10262">
            <v>16.64</v>
          </cell>
          <cell r="G10262">
            <v>0.22</v>
          </cell>
          <cell r="I10262">
            <v>3.6608000000000001</v>
          </cell>
        </row>
        <row r="10263">
          <cell r="C10263">
            <v>38025</v>
          </cell>
          <cell r="D10263" t="str">
            <v>MASTRO P/ BANDEIRA COMPLETO ENGASTADO H LIVRE 9,0 M</v>
          </cell>
          <cell r="E10263" t="str">
            <v>Un</v>
          </cell>
          <cell r="F10263">
            <v>3566.87</v>
          </cell>
          <cell r="G10263">
            <v>3</v>
          </cell>
          <cell r="I10263">
            <v>10700.61</v>
          </cell>
        </row>
        <row r="10264">
          <cell r="A10264">
            <v>170351</v>
          </cell>
          <cell r="B10264" t="str">
            <v>QC.02 - QUADRA POLIESPORTIVA - PISO ARMADO</v>
          </cell>
          <cell r="H10264" t="str">
            <v>M2</v>
          </cell>
          <cell r="J10264">
            <v>123.09</v>
          </cell>
        </row>
        <row r="10265">
          <cell r="C10265">
            <v>2015</v>
          </cell>
          <cell r="D10265" t="str">
            <v>FERREIRO (SGSP)</v>
          </cell>
          <cell r="E10265" t="str">
            <v>H</v>
          </cell>
          <cell r="F10265">
            <v>24.43</v>
          </cell>
          <cell r="G10265">
            <v>0.04</v>
          </cell>
          <cell r="I10265">
            <v>0.97750000000000004</v>
          </cell>
        </row>
        <row r="10266">
          <cell r="C10266">
            <v>2016</v>
          </cell>
          <cell r="D10266" t="str">
            <v>AJUDANTE DE FERREIRO - ARMADOR (SGSP)</v>
          </cell>
          <cell r="E10266" t="str">
            <v>H</v>
          </cell>
          <cell r="F10266">
            <v>19.559999999999999</v>
          </cell>
          <cell r="G10266">
            <v>0.04</v>
          </cell>
          <cell r="I10266">
            <v>0.78259999999999996</v>
          </cell>
        </row>
        <row r="10267">
          <cell r="C10267">
            <v>2020</v>
          </cell>
          <cell r="D10267" t="str">
            <v>PEDREIRO (SGSP)</v>
          </cell>
          <cell r="E10267" t="str">
            <v>H</v>
          </cell>
          <cell r="F10267">
            <v>24.28</v>
          </cell>
          <cell r="G10267">
            <v>0.76</v>
          </cell>
          <cell r="I10267">
            <v>18.456399999999999</v>
          </cell>
        </row>
        <row r="10268">
          <cell r="C10268">
            <v>2099</v>
          </cell>
          <cell r="D10268" t="str">
            <v>SERVENTE (SGSP)</v>
          </cell>
          <cell r="E10268" t="str">
            <v>H</v>
          </cell>
          <cell r="F10268">
            <v>19.59</v>
          </cell>
          <cell r="G10268">
            <v>2.09</v>
          </cell>
          <cell r="I10268">
            <v>40.948900000000002</v>
          </cell>
        </row>
        <row r="10269">
          <cell r="C10269">
            <v>10543</v>
          </cell>
          <cell r="D10269" t="str">
            <v>PEDRA BRITADA NÚMERO 2</v>
          </cell>
          <cell r="E10269" t="str">
            <v>M3</v>
          </cell>
          <cell r="F10269">
            <v>96.15</v>
          </cell>
          <cell r="G10269">
            <v>0.1</v>
          </cell>
          <cell r="I10269">
            <v>9.6150000000000002</v>
          </cell>
        </row>
        <row r="10270">
          <cell r="C10270">
            <v>10608</v>
          </cell>
          <cell r="D10270" t="str">
            <v>CONCRETO FCK=15MPA C/ BRITA 2</v>
          </cell>
          <cell r="E10270" t="str">
            <v>M3</v>
          </cell>
          <cell r="F10270">
            <v>346.87</v>
          </cell>
          <cell r="G10270">
            <v>7.0000000000000007E-2</v>
          </cell>
          <cell r="I10270">
            <v>24.280899999999999</v>
          </cell>
        </row>
        <row r="10271">
          <cell r="C10271">
            <v>11068</v>
          </cell>
          <cell r="D10271" t="str">
            <v>PINUS - SARRAFO DE 1" X 3" - BRUTO</v>
          </cell>
          <cell r="E10271" t="str">
            <v>M</v>
          </cell>
          <cell r="F10271">
            <v>2.38</v>
          </cell>
          <cell r="G10271">
            <v>0.32</v>
          </cell>
          <cell r="I10271">
            <v>0.76160000000000005</v>
          </cell>
        </row>
        <row r="10272">
          <cell r="C10272">
            <v>11530</v>
          </cell>
          <cell r="D10272" t="str">
            <v>TELA SOLDADA NERVURADA Q- 61 (PAINEL - AÇO CA60 - MALHA 15 X 15 CM - FIO 3.4 MM)</v>
          </cell>
          <cell r="E10272" t="str">
            <v>M2</v>
          </cell>
          <cell r="F10272">
            <v>12.22</v>
          </cell>
          <cell r="G10272">
            <v>2.2000000000000002</v>
          </cell>
          <cell r="I10272">
            <v>26.884</v>
          </cell>
        </row>
        <row r="10273">
          <cell r="C10273">
            <v>14040</v>
          </cell>
          <cell r="D10273" t="str">
            <v>TINTA BETUMINOSA PARA CONCRETO E ALVENARIA</v>
          </cell>
          <cell r="E10273" t="str">
            <v>L</v>
          </cell>
          <cell r="F10273">
            <v>18.93</v>
          </cell>
          <cell r="G10273">
            <v>0.02</v>
          </cell>
          <cell r="I10273">
            <v>0.37859999999999999</v>
          </cell>
        </row>
        <row r="10274">
          <cell r="A10274">
            <v>170354</v>
          </cell>
          <cell r="B10274" t="str">
            <v>QC.02 - QUADRA POLIESPORTIVA PISO ARMADO COM AGREGADO RECICLADO</v>
          </cell>
          <cell r="H10274" t="str">
            <v>M2</v>
          </cell>
          <cell r="J10274">
            <v>116.89</v>
          </cell>
        </row>
        <row r="10275">
          <cell r="C10275">
            <v>2015</v>
          </cell>
          <cell r="D10275" t="str">
            <v>FERREIRO (SGSP)</v>
          </cell>
          <cell r="E10275" t="str">
            <v>H</v>
          </cell>
          <cell r="F10275">
            <v>24.43</v>
          </cell>
          <cell r="G10275">
            <v>0.04</v>
          </cell>
          <cell r="I10275">
            <v>0.97750000000000004</v>
          </cell>
        </row>
        <row r="10276">
          <cell r="C10276">
            <v>2016</v>
          </cell>
          <cell r="D10276" t="str">
            <v>AJUDANTE DE FERREIRO - ARMADOR (SGSP)</v>
          </cell>
          <cell r="E10276" t="str">
            <v>H</v>
          </cell>
          <cell r="F10276">
            <v>19.559999999999999</v>
          </cell>
          <cell r="G10276">
            <v>0.04</v>
          </cell>
          <cell r="I10276">
            <v>0.78259999999999996</v>
          </cell>
        </row>
        <row r="10277">
          <cell r="C10277">
            <v>2020</v>
          </cell>
          <cell r="D10277" t="str">
            <v>PEDREIRO (SGSP)</v>
          </cell>
          <cell r="E10277" t="str">
            <v>H</v>
          </cell>
          <cell r="F10277">
            <v>24.28</v>
          </cell>
          <cell r="G10277">
            <v>0.76</v>
          </cell>
          <cell r="I10277">
            <v>18.456399999999999</v>
          </cell>
        </row>
        <row r="10278">
          <cell r="C10278">
            <v>2099</v>
          </cell>
          <cell r="D10278" t="str">
            <v>SERVENTE (SGSP)</v>
          </cell>
          <cell r="E10278" t="str">
            <v>H</v>
          </cell>
          <cell r="F10278">
            <v>19.59</v>
          </cell>
          <cell r="G10278">
            <v>2.09</v>
          </cell>
          <cell r="I10278">
            <v>40.948900000000002</v>
          </cell>
        </row>
        <row r="10279">
          <cell r="C10279">
            <v>10502</v>
          </cell>
          <cell r="D10279" t="str">
            <v>AGREGADO RECICLADO (DIVERSAS GLANULOMETRIAS)</v>
          </cell>
          <cell r="E10279" t="str">
            <v>M3</v>
          </cell>
          <cell r="F10279">
            <v>56.27</v>
          </cell>
          <cell r="G10279">
            <v>0.1</v>
          </cell>
          <cell r="I10279">
            <v>5.6269999999999998</v>
          </cell>
        </row>
        <row r="10280">
          <cell r="C10280">
            <v>10606</v>
          </cell>
          <cell r="D10280" t="str">
            <v>CONCRETO FCK=15MPA C/ AGREGADO RECICLADO</v>
          </cell>
          <cell r="E10280" t="str">
            <v>M3</v>
          </cell>
          <cell r="F10280">
            <v>315.37</v>
          </cell>
          <cell r="G10280">
            <v>7.0000000000000007E-2</v>
          </cell>
          <cell r="I10280">
            <v>22.075500000000002</v>
          </cell>
        </row>
        <row r="10281">
          <cell r="C10281">
            <v>11068</v>
          </cell>
          <cell r="D10281" t="str">
            <v>PINUS - SARRAFO DE 1" X 3" - BRUTO</v>
          </cell>
          <cell r="E10281" t="str">
            <v>M</v>
          </cell>
          <cell r="F10281">
            <v>2.38</v>
          </cell>
          <cell r="G10281">
            <v>0.32</v>
          </cell>
          <cell r="I10281">
            <v>0.76160000000000005</v>
          </cell>
        </row>
        <row r="10282">
          <cell r="C10282">
            <v>11530</v>
          </cell>
          <cell r="D10282" t="str">
            <v>TELA SOLDADA NERVURADA Q- 61 (PAINEL - AÇO CA60 - MALHA 15 X 15 CM - FIO 3.4 MM)</v>
          </cell>
          <cell r="E10282" t="str">
            <v>M2</v>
          </cell>
          <cell r="F10282">
            <v>12.22</v>
          </cell>
          <cell r="G10282">
            <v>2.2000000000000002</v>
          </cell>
          <cell r="I10282">
            <v>26.884</v>
          </cell>
        </row>
        <row r="10283">
          <cell r="C10283">
            <v>14040</v>
          </cell>
          <cell r="D10283" t="str">
            <v>TINTA BETUMINOSA PARA CONCRETO E ALVENARIA</v>
          </cell>
          <cell r="E10283" t="str">
            <v>L</v>
          </cell>
          <cell r="F10283">
            <v>18.93</v>
          </cell>
          <cell r="G10283">
            <v>0.02</v>
          </cell>
          <cell r="I10283">
            <v>0.37859999999999999</v>
          </cell>
        </row>
        <row r="10284">
          <cell r="A10284">
            <v>170355</v>
          </cell>
          <cell r="B10284" t="str">
            <v>QD.01 - DEMARCAÇÃO DE QUADRA COM TINTA A BASE DE BORRACHA CLORADA - VOLEIBOL</v>
          </cell>
          <cell r="H10284" t="str">
            <v>UN</v>
          </cell>
          <cell r="J10284">
            <v>241.24</v>
          </cell>
        </row>
        <row r="10285">
          <cell r="C10285">
            <v>2075</v>
          </cell>
          <cell r="D10285" t="str">
            <v>PINTOR (SGSP)</v>
          </cell>
          <cell r="E10285" t="str">
            <v>H</v>
          </cell>
          <cell r="F10285">
            <v>25.93</v>
          </cell>
          <cell r="G10285">
            <v>2.754</v>
          </cell>
          <cell r="I10285">
            <v>71.424099999999996</v>
          </cell>
        </row>
        <row r="10286">
          <cell r="C10286">
            <v>2076</v>
          </cell>
          <cell r="D10286" t="str">
            <v>AJUDANTE DE PINTOR (SGSP)</v>
          </cell>
          <cell r="E10286" t="str">
            <v>H</v>
          </cell>
          <cell r="F10286">
            <v>19.559999999999999</v>
          </cell>
          <cell r="G10286">
            <v>2.754</v>
          </cell>
          <cell r="I10286">
            <v>53.887500000000003</v>
          </cell>
        </row>
        <row r="10287">
          <cell r="C10287">
            <v>37015</v>
          </cell>
          <cell r="D10287" t="str">
            <v>TINTA A BASE DE BORRACHA CLORADA</v>
          </cell>
          <cell r="E10287" t="str">
            <v>L</v>
          </cell>
          <cell r="F10287">
            <v>57.25</v>
          </cell>
          <cell r="G10287">
            <v>2.0249999999999999</v>
          </cell>
          <cell r="I10287">
            <v>115.9312</v>
          </cell>
        </row>
        <row r="10288">
          <cell r="A10288">
            <v>170356</v>
          </cell>
          <cell r="B10288" t="str">
            <v>QD.02 - DEMARCAÇÃO DE QUADRA COM TINTA A BASE DE BORRACHA. CLORADA - FUTEBOL DE SALÃO</v>
          </cell>
          <cell r="H10288" t="str">
            <v>UN</v>
          </cell>
          <cell r="J10288">
            <v>446.75</v>
          </cell>
        </row>
        <row r="10289">
          <cell r="C10289">
            <v>2075</v>
          </cell>
          <cell r="D10289" t="str">
            <v>PINTOR (SGSP)</v>
          </cell>
          <cell r="E10289" t="str">
            <v>H</v>
          </cell>
          <cell r="F10289">
            <v>25.93</v>
          </cell>
          <cell r="G10289">
            <v>5.0999999999999996</v>
          </cell>
          <cell r="I10289">
            <v>132.26679999999999</v>
          </cell>
        </row>
        <row r="10290">
          <cell r="C10290">
            <v>2076</v>
          </cell>
          <cell r="D10290" t="str">
            <v>AJUDANTE DE PINTOR (SGSP)</v>
          </cell>
          <cell r="E10290" t="str">
            <v>H</v>
          </cell>
          <cell r="F10290">
            <v>19.559999999999999</v>
          </cell>
          <cell r="G10290">
            <v>5.0999999999999996</v>
          </cell>
          <cell r="I10290">
            <v>99.791799999999995</v>
          </cell>
        </row>
        <row r="10291">
          <cell r="C10291">
            <v>37015</v>
          </cell>
          <cell r="D10291" t="str">
            <v>TINTA A BASE DE BORRACHA CLORADA</v>
          </cell>
          <cell r="E10291" t="str">
            <v>L</v>
          </cell>
          <cell r="F10291">
            <v>57.25</v>
          </cell>
          <cell r="G10291">
            <v>3.75</v>
          </cell>
          <cell r="I10291">
            <v>214.6875</v>
          </cell>
        </row>
        <row r="10292">
          <cell r="A10292">
            <v>170357</v>
          </cell>
          <cell r="B10292" t="str">
            <v>QD.03 - DEMARCAÇÃO DE QUADRA COM TINTA A BASE DE BORRACHA CLORADA - BASQUETE</v>
          </cell>
          <cell r="H10292" t="str">
            <v>UN</v>
          </cell>
          <cell r="J10292">
            <v>595.66</v>
          </cell>
        </row>
        <row r="10293">
          <cell r="C10293">
            <v>2075</v>
          </cell>
          <cell r="D10293" t="str">
            <v>PINTOR (SGSP)</v>
          </cell>
          <cell r="E10293" t="str">
            <v>H</v>
          </cell>
          <cell r="F10293">
            <v>25.93</v>
          </cell>
          <cell r="G10293">
            <v>6.8</v>
          </cell>
          <cell r="I10293">
            <v>176.35579999999999</v>
          </cell>
        </row>
        <row r="10294">
          <cell r="C10294">
            <v>2076</v>
          </cell>
          <cell r="D10294" t="str">
            <v>AJUDANTE DE PINTOR (SGSP)</v>
          </cell>
          <cell r="E10294" t="str">
            <v>H</v>
          </cell>
          <cell r="F10294">
            <v>19.559999999999999</v>
          </cell>
          <cell r="G10294">
            <v>6.8</v>
          </cell>
          <cell r="I10294">
            <v>133.0557</v>
          </cell>
        </row>
        <row r="10295">
          <cell r="C10295">
            <v>37015</v>
          </cell>
          <cell r="D10295" t="str">
            <v>TINTA A BASE DE BORRACHA CLORADA</v>
          </cell>
          <cell r="E10295" t="str">
            <v>L</v>
          </cell>
          <cell r="F10295">
            <v>57.25</v>
          </cell>
          <cell r="G10295">
            <v>5</v>
          </cell>
          <cell r="I10295">
            <v>286.25</v>
          </cell>
        </row>
        <row r="10296">
          <cell r="A10296">
            <v>170358</v>
          </cell>
          <cell r="B10296" t="str">
            <v>QD.05 - DEMARCAÇÃO DE QUADRA COM TINTA A BASE DE BORRACHA CLORADA - HANDBOL</v>
          </cell>
          <cell r="H10296" t="str">
            <v>UN</v>
          </cell>
          <cell r="J10296">
            <v>331.59</v>
          </cell>
        </row>
        <row r="10297">
          <cell r="C10297">
            <v>2075</v>
          </cell>
          <cell r="D10297" t="str">
            <v>PINTOR (SGSP)</v>
          </cell>
          <cell r="E10297" t="str">
            <v>H</v>
          </cell>
          <cell r="F10297">
            <v>25.93</v>
          </cell>
          <cell r="G10297">
            <v>3.45</v>
          </cell>
          <cell r="I10297">
            <v>89.474599999999995</v>
          </cell>
        </row>
        <row r="10298">
          <cell r="C10298">
            <v>2076</v>
          </cell>
          <cell r="D10298" t="str">
            <v>AJUDANTE DE PINTOR (SGSP)</v>
          </cell>
          <cell r="E10298" t="str">
            <v>H</v>
          </cell>
          <cell r="F10298">
            <v>19.559999999999999</v>
          </cell>
          <cell r="G10298">
            <v>3.45</v>
          </cell>
          <cell r="I10298">
            <v>67.506200000000007</v>
          </cell>
        </row>
        <row r="10299">
          <cell r="C10299">
            <v>37015</v>
          </cell>
          <cell r="D10299" t="str">
            <v>TINTA A BASE DE BORRACHA CLORADA</v>
          </cell>
          <cell r="E10299" t="str">
            <v>L</v>
          </cell>
          <cell r="F10299">
            <v>57.25</v>
          </cell>
          <cell r="G10299">
            <v>3.05</v>
          </cell>
          <cell r="I10299">
            <v>174.61250000000001</v>
          </cell>
        </row>
        <row r="10300">
          <cell r="A10300">
            <v>170359</v>
          </cell>
          <cell r="B10300" t="str">
            <v>DEMARCAÇÃO DE VAGA DE ESTACIONAMENTO PARA PORTADORES DE DEFICIÊNCIA FÍSICA</v>
          </cell>
          <cell r="H10300" t="str">
            <v>UN</v>
          </cell>
          <cell r="J10300">
            <v>252.87</v>
          </cell>
        </row>
        <row r="10301">
          <cell r="C10301">
            <v>20457</v>
          </cell>
          <cell r="D10301" t="str">
            <v>DEMARCAÇÃO E PINTURA DE FAIXAS ATÉ 10CM - BORRACHA CLORADA</v>
          </cell>
          <cell r="E10301" t="str">
            <v>M</v>
          </cell>
          <cell r="F10301">
            <v>6.84</v>
          </cell>
          <cell r="G10301">
            <v>25.4</v>
          </cell>
          <cell r="I10301">
            <v>173.74029999999999</v>
          </cell>
        </row>
        <row r="10302">
          <cell r="C10302">
            <v>20462</v>
          </cell>
          <cell r="D10302" t="str">
            <v>DEMARCAÇÃO E PINTURA DE SUPERFÍCIES - BORRACHA CLORADA</v>
          </cell>
          <cell r="E10302" t="str">
            <v>M2</v>
          </cell>
          <cell r="F10302">
            <v>29.73</v>
          </cell>
          <cell r="G10302">
            <v>2.6619999999999999</v>
          </cell>
          <cell r="I10302">
            <v>79.128600000000006</v>
          </cell>
        </row>
        <row r="10303">
          <cell r="A10303">
            <v>170360</v>
          </cell>
          <cell r="B10303" t="str">
            <v>POSTES PARA VOLEIBOL, INCLUSIVE PINTURA E REDE</v>
          </cell>
          <cell r="H10303" t="str">
            <v>UN</v>
          </cell>
          <cell r="J10303">
            <v>2926.02</v>
          </cell>
        </row>
        <row r="10304">
          <cell r="C10304">
            <v>2020</v>
          </cell>
          <cell r="D10304" t="str">
            <v>PEDREIRO (SGSP)</v>
          </cell>
          <cell r="E10304" t="str">
            <v>H</v>
          </cell>
          <cell r="F10304">
            <v>24.28</v>
          </cell>
          <cell r="G10304">
            <v>4.5999999999999996</v>
          </cell>
          <cell r="I10304">
            <v>111.7098</v>
          </cell>
        </row>
        <row r="10305">
          <cell r="C10305">
            <v>2075</v>
          </cell>
          <cell r="D10305" t="str">
            <v>PINTOR (SGSP)</v>
          </cell>
          <cell r="E10305" t="str">
            <v>H</v>
          </cell>
          <cell r="F10305">
            <v>25.93</v>
          </cell>
          <cell r="G10305">
            <v>1.42</v>
          </cell>
          <cell r="I10305">
            <v>36.827199999999998</v>
          </cell>
        </row>
        <row r="10306">
          <cell r="C10306">
            <v>2076</v>
          </cell>
          <cell r="D10306" t="str">
            <v>AJUDANTE DE PINTOR (SGSP)</v>
          </cell>
          <cell r="E10306" t="str">
            <v>H</v>
          </cell>
          <cell r="F10306">
            <v>19.559999999999999</v>
          </cell>
          <cell r="G10306">
            <v>1.42</v>
          </cell>
          <cell r="I10306">
            <v>27.7851</v>
          </cell>
        </row>
        <row r="10307">
          <cell r="C10307">
            <v>2099</v>
          </cell>
          <cell r="D10307" t="str">
            <v>SERVENTE (SGSP)</v>
          </cell>
          <cell r="E10307" t="str">
            <v>H</v>
          </cell>
          <cell r="F10307">
            <v>19.59</v>
          </cell>
          <cell r="G10307">
            <v>3.6</v>
          </cell>
          <cell r="I10307">
            <v>70.534000000000006</v>
          </cell>
        </row>
        <row r="10308">
          <cell r="C10308">
            <v>10608</v>
          </cell>
          <cell r="D10308" t="str">
            <v>CONCRETO FCK=15MPA C/ BRITA 2</v>
          </cell>
          <cell r="E10308" t="str">
            <v>M3</v>
          </cell>
          <cell r="F10308">
            <v>346.87</v>
          </cell>
          <cell r="G10308">
            <v>0.09</v>
          </cell>
          <cell r="I10308">
            <v>31.218299999999999</v>
          </cell>
        </row>
        <row r="10309">
          <cell r="C10309">
            <v>37020</v>
          </cell>
          <cell r="D10309" t="str">
            <v>TINTA A ÓLEO BRILHANTE BRANCA</v>
          </cell>
          <cell r="E10309" t="str">
            <v>L</v>
          </cell>
          <cell r="F10309">
            <v>18.739999999999998</v>
          </cell>
          <cell r="G10309">
            <v>0.4</v>
          </cell>
          <cell r="I10309">
            <v>7.4960000000000004</v>
          </cell>
        </row>
        <row r="10310">
          <cell r="C10310">
            <v>37509</v>
          </cell>
          <cell r="D10310" t="str">
            <v>FUNDO CROMATO DE ZINCO</v>
          </cell>
          <cell r="E10310" t="str">
            <v>L</v>
          </cell>
          <cell r="F10310">
            <v>44.24</v>
          </cell>
          <cell r="G10310">
            <v>0.24</v>
          </cell>
          <cell r="I10310">
            <v>10.617599999999999</v>
          </cell>
        </row>
        <row r="10311">
          <cell r="C10311">
            <v>37535</v>
          </cell>
          <cell r="D10311" t="str">
            <v>LIXA PARA FERRO - N. 150</v>
          </cell>
          <cell r="E10311" t="str">
            <v>Un</v>
          </cell>
          <cell r="F10311">
            <v>2.86</v>
          </cell>
          <cell r="G10311">
            <v>0.79</v>
          </cell>
          <cell r="I10311">
            <v>2.2593999999999999</v>
          </cell>
        </row>
        <row r="10312">
          <cell r="C10312">
            <v>38030</v>
          </cell>
          <cell r="D10312" t="str">
            <v>POSTE P/ REDE DE VOLEIBOL C/ ACESSÓRIOS</v>
          </cell>
          <cell r="E10312" t="str">
            <v>Par</v>
          </cell>
          <cell r="F10312">
            <v>1126.06</v>
          </cell>
          <cell r="G10312">
            <v>2</v>
          </cell>
          <cell r="I10312">
            <v>2252.12</v>
          </cell>
        </row>
        <row r="10313">
          <cell r="C10313">
            <v>38040</v>
          </cell>
          <cell r="D10313" t="str">
            <v>REDE DE NÁILON PARA VOLEIBOL</v>
          </cell>
          <cell r="E10313" t="str">
            <v>Un</v>
          </cell>
          <cell r="F10313">
            <v>156.04</v>
          </cell>
          <cell r="G10313">
            <v>1</v>
          </cell>
          <cell r="I10313">
            <v>156.04</v>
          </cell>
        </row>
        <row r="10314">
          <cell r="C10314">
            <v>38055</v>
          </cell>
          <cell r="D10314" t="str">
            <v>TAMPÃO DE AÇO GALVANIZADO - 3"</v>
          </cell>
          <cell r="E10314" t="str">
            <v>Un</v>
          </cell>
          <cell r="F10314">
            <v>25.33</v>
          </cell>
          <cell r="G10314">
            <v>2</v>
          </cell>
          <cell r="I10314">
            <v>50.66</v>
          </cell>
        </row>
        <row r="10315">
          <cell r="C10315">
            <v>70828</v>
          </cell>
          <cell r="D10315" t="str">
            <v>TUBO DE AÇO GALVANIZADO PARA CONDUÇÃO COM COSTURA NBR 5580L (BS 1387L) - 3"</v>
          </cell>
          <cell r="E10315" t="str">
            <v>M</v>
          </cell>
          <cell r="F10315">
            <v>105.47</v>
          </cell>
          <cell r="G10315">
            <v>1.6</v>
          </cell>
          <cell r="I10315">
            <v>168.75200000000001</v>
          </cell>
        </row>
        <row r="10316">
          <cell r="A10316">
            <v>170361</v>
          </cell>
          <cell r="B10316" t="str">
            <v>TRAVE PARA FUTEBOL DE SALÃO, INCLUSIVE PINTURA E REDE</v>
          </cell>
          <cell r="H10316" t="str">
            <v>UN</v>
          </cell>
          <cell r="J10316">
            <v>3241.58</v>
          </cell>
        </row>
        <row r="10317">
          <cell r="C10317">
            <v>2035</v>
          </cell>
          <cell r="D10317" t="str">
            <v>ENCANADOR (SGSP)</v>
          </cell>
          <cell r="E10317" t="str">
            <v>H</v>
          </cell>
          <cell r="F10317">
            <v>24.15</v>
          </cell>
          <cell r="G10317">
            <v>24.4</v>
          </cell>
          <cell r="I10317">
            <v>589.40290000000005</v>
          </cell>
        </row>
        <row r="10318">
          <cell r="C10318">
            <v>2036</v>
          </cell>
          <cell r="D10318" t="str">
            <v>AJUDANTE DE ENCANADOR (SGSP)</v>
          </cell>
          <cell r="E10318" t="str">
            <v>H</v>
          </cell>
          <cell r="F10318">
            <v>19.559999999999999</v>
          </cell>
          <cell r="G10318">
            <v>24.4</v>
          </cell>
          <cell r="I10318">
            <v>477.43520000000001</v>
          </cell>
        </row>
        <row r="10319">
          <cell r="C10319">
            <v>2045</v>
          </cell>
          <cell r="D10319" t="str">
            <v>SERRALHEIRO (SGSP)</v>
          </cell>
          <cell r="E10319" t="str">
            <v>H</v>
          </cell>
          <cell r="F10319">
            <v>37.56</v>
          </cell>
          <cell r="G10319">
            <v>2</v>
          </cell>
          <cell r="I10319">
            <v>75.122900000000001</v>
          </cell>
        </row>
        <row r="10320">
          <cell r="C10320">
            <v>2075</v>
          </cell>
          <cell r="D10320" t="str">
            <v>PINTOR (SGSP)</v>
          </cell>
          <cell r="E10320" t="str">
            <v>H</v>
          </cell>
          <cell r="F10320">
            <v>25.93</v>
          </cell>
          <cell r="G10320">
            <v>4</v>
          </cell>
          <cell r="I10320">
            <v>103.73869999999999</v>
          </cell>
        </row>
        <row r="10321">
          <cell r="C10321">
            <v>2076</v>
          </cell>
          <cell r="D10321" t="str">
            <v>AJUDANTE DE PINTOR (SGSP)</v>
          </cell>
          <cell r="E10321" t="str">
            <v>H</v>
          </cell>
          <cell r="F10321">
            <v>19.559999999999999</v>
          </cell>
          <cell r="G10321">
            <v>4</v>
          </cell>
          <cell r="I10321">
            <v>78.268000000000001</v>
          </cell>
        </row>
        <row r="10322">
          <cell r="C10322">
            <v>17715</v>
          </cell>
          <cell r="D10322" t="str">
            <v>ARAME GALVANIZADO N. 14</v>
          </cell>
          <cell r="E10322" t="str">
            <v>Kg</v>
          </cell>
          <cell r="F10322">
            <v>19.59</v>
          </cell>
          <cell r="G10322">
            <v>0.02</v>
          </cell>
          <cell r="I10322">
            <v>0.39179999999999998</v>
          </cell>
        </row>
        <row r="10323">
          <cell r="C10323">
            <v>37020</v>
          </cell>
          <cell r="D10323" t="str">
            <v>TINTA A ÓLEO BRILHANTE BRANCA</v>
          </cell>
          <cell r="E10323" t="str">
            <v>L</v>
          </cell>
          <cell r="F10323">
            <v>18.739999999999998</v>
          </cell>
          <cell r="G10323">
            <v>0.73</v>
          </cell>
          <cell r="I10323">
            <v>13.680199999999999</v>
          </cell>
        </row>
        <row r="10324">
          <cell r="C10324">
            <v>37509</v>
          </cell>
          <cell r="D10324" t="str">
            <v>FUNDO CROMATO DE ZINCO</v>
          </cell>
          <cell r="E10324" t="str">
            <v>L</v>
          </cell>
          <cell r="F10324">
            <v>44.24</v>
          </cell>
          <cell r="G10324">
            <v>1.17</v>
          </cell>
          <cell r="I10324">
            <v>51.760800000000003</v>
          </cell>
        </row>
        <row r="10325">
          <cell r="C10325">
            <v>37535</v>
          </cell>
          <cell r="D10325" t="str">
            <v>LIXA PARA FERRO - N. 150</v>
          </cell>
          <cell r="E10325" t="str">
            <v>Un</v>
          </cell>
          <cell r="F10325">
            <v>2.86</v>
          </cell>
          <cell r="G10325">
            <v>2</v>
          </cell>
          <cell r="I10325">
            <v>5.72</v>
          </cell>
        </row>
        <row r="10326">
          <cell r="C10326">
            <v>38035</v>
          </cell>
          <cell r="D10326" t="str">
            <v>REDE DE NÁILON PARA FUTEBOL DE SALÃO</v>
          </cell>
          <cell r="E10326" t="str">
            <v>Un</v>
          </cell>
          <cell r="F10326">
            <v>73.19</v>
          </cell>
          <cell r="G10326">
            <v>1</v>
          </cell>
          <cell r="I10326">
            <v>73.19</v>
          </cell>
        </row>
        <row r="10327">
          <cell r="C10327">
            <v>70827</v>
          </cell>
          <cell r="D10327" t="str">
            <v>TUBO DE AÇO GALVANIZADO PARA CONDUÇÃO COM COSTURA NBR 5580L (BS 1387L) - 2.1/2"</v>
          </cell>
          <cell r="E10327" t="str">
            <v>M</v>
          </cell>
          <cell r="F10327">
            <v>90.62</v>
          </cell>
          <cell r="G10327">
            <v>17.079999999999998</v>
          </cell>
          <cell r="I10327">
            <v>1547.7896000000001</v>
          </cell>
        </row>
        <row r="10328">
          <cell r="C10328">
            <v>70828</v>
          </cell>
          <cell r="D10328" t="str">
            <v>TUBO DE AÇO GALVANIZADO PARA CONDUÇÃO COM COSTURA NBR 5580L (BS 1387L) - 3"</v>
          </cell>
          <cell r="E10328" t="str">
            <v>M</v>
          </cell>
          <cell r="F10328">
            <v>105.47</v>
          </cell>
          <cell r="G10328">
            <v>0.5</v>
          </cell>
          <cell r="I10328">
            <v>52.734999999999999</v>
          </cell>
        </row>
        <row r="10329">
          <cell r="C10329">
            <v>79636</v>
          </cell>
          <cell r="D10329" t="str">
            <v>ESTOPA ALCATROADA (PARA ENCANAMENTO)</v>
          </cell>
          <cell r="E10329" t="str">
            <v>Kg</v>
          </cell>
          <cell r="F10329">
            <v>20.65</v>
          </cell>
          <cell r="G10329">
            <v>0.61</v>
          </cell>
          <cell r="I10329">
            <v>12.596500000000001</v>
          </cell>
        </row>
        <row r="10330">
          <cell r="C10330">
            <v>79656</v>
          </cell>
          <cell r="D10330" t="str">
            <v>SOLDA PREPARADA - 30/70</v>
          </cell>
          <cell r="E10330" t="str">
            <v>Kg</v>
          </cell>
          <cell r="F10330">
            <v>159.75</v>
          </cell>
          <cell r="G10330">
            <v>1</v>
          </cell>
          <cell r="I10330">
            <v>159.75</v>
          </cell>
        </row>
        <row r="10331">
          <cell r="A10331">
            <v>170363</v>
          </cell>
          <cell r="B10331" t="str">
            <v>TABELA PARA BASQUETE, ENGLOBANDO DESDE FUNDAÇÃO ATÉ A CESTA DE NYLON</v>
          </cell>
          <cell r="H10331" t="str">
            <v>UN</v>
          </cell>
          <cell r="J10331">
            <v>5911.39</v>
          </cell>
        </row>
        <row r="10332">
          <cell r="C10332">
            <v>2013</v>
          </cell>
          <cell r="D10332" t="str">
            <v>CARPINTEIRO (SGSP)</v>
          </cell>
          <cell r="E10332" t="str">
            <v>H</v>
          </cell>
          <cell r="F10332">
            <v>24.1</v>
          </cell>
          <cell r="G10332">
            <v>16.68</v>
          </cell>
          <cell r="I10332">
            <v>402.05970000000002</v>
          </cell>
        </row>
        <row r="10333">
          <cell r="C10333">
            <v>2014</v>
          </cell>
          <cell r="D10333" t="str">
            <v>AJUDANTE DE CARPINTEIRO (SGSP)</v>
          </cell>
          <cell r="E10333" t="str">
            <v>H</v>
          </cell>
          <cell r="F10333">
            <v>19.559999999999999</v>
          </cell>
          <cell r="G10333">
            <v>16.68</v>
          </cell>
          <cell r="I10333">
            <v>326.37779999999998</v>
          </cell>
        </row>
        <row r="10334">
          <cell r="C10334">
            <v>2015</v>
          </cell>
          <cell r="D10334" t="str">
            <v>FERREIRO (SGSP)</v>
          </cell>
          <cell r="E10334" t="str">
            <v>H</v>
          </cell>
          <cell r="F10334">
            <v>24.43</v>
          </cell>
          <cell r="G10334">
            <v>9.1</v>
          </cell>
          <cell r="I10334">
            <v>222.3989</v>
          </cell>
        </row>
        <row r="10335">
          <cell r="C10335">
            <v>2016</v>
          </cell>
          <cell r="D10335" t="str">
            <v>AJUDANTE DE FERREIRO - ARMADOR (SGSP)</v>
          </cell>
          <cell r="E10335" t="str">
            <v>H</v>
          </cell>
          <cell r="F10335">
            <v>19.559999999999999</v>
          </cell>
          <cell r="G10335">
            <v>9.1</v>
          </cell>
          <cell r="I10335">
            <v>178.0598</v>
          </cell>
        </row>
        <row r="10336">
          <cell r="C10336">
            <v>2020</v>
          </cell>
          <cell r="D10336" t="str">
            <v>PEDREIRO (SGSP)</v>
          </cell>
          <cell r="E10336" t="str">
            <v>H</v>
          </cell>
          <cell r="F10336">
            <v>24.28</v>
          </cell>
          <cell r="G10336">
            <v>10.210000000000001</v>
          </cell>
          <cell r="I10336">
            <v>247.94730000000001</v>
          </cell>
        </row>
        <row r="10337">
          <cell r="C10337">
            <v>2075</v>
          </cell>
          <cell r="D10337" t="str">
            <v>PINTOR (SGSP)</v>
          </cell>
          <cell r="E10337" t="str">
            <v>H</v>
          </cell>
          <cell r="F10337">
            <v>25.93</v>
          </cell>
          <cell r="G10337">
            <v>2.06</v>
          </cell>
          <cell r="I10337">
            <v>53.425400000000003</v>
          </cell>
        </row>
        <row r="10338">
          <cell r="C10338">
            <v>2076</v>
          </cell>
          <cell r="D10338" t="str">
            <v>AJUDANTE DE PINTOR (SGSP)</v>
          </cell>
          <cell r="E10338" t="str">
            <v>H</v>
          </cell>
          <cell r="F10338">
            <v>19.559999999999999</v>
          </cell>
          <cell r="G10338">
            <v>2.06</v>
          </cell>
          <cell r="I10338">
            <v>40.308</v>
          </cell>
        </row>
        <row r="10339">
          <cell r="C10339">
            <v>2099</v>
          </cell>
          <cell r="D10339" t="str">
            <v>SERVENTE (SGSP)</v>
          </cell>
          <cell r="E10339" t="str">
            <v>H</v>
          </cell>
          <cell r="F10339">
            <v>19.59</v>
          </cell>
          <cell r="G10339">
            <v>30.54</v>
          </cell>
          <cell r="I10339">
            <v>598.36410000000001</v>
          </cell>
        </row>
        <row r="10340">
          <cell r="C10340">
            <v>10524</v>
          </cell>
          <cell r="D10340" t="str">
            <v>CONCRETO USINADO, BRITA 1E2,SLUMP 5+OU-1cm / FCK= 20,0MPA</v>
          </cell>
          <cell r="E10340" t="str">
            <v>M3</v>
          </cell>
          <cell r="F10340">
            <v>344.24</v>
          </cell>
          <cell r="G10340">
            <v>1.1000000000000001</v>
          </cell>
          <cell r="I10340">
            <v>378.66399999999999</v>
          </cell>
        </row>
        <row r="10341">
          <cell r="C10341">
            <v>10608</v>
          </cell>
          <cell r="D10341" t="str">
            <v>CONCRETO FCK=15MPA C/ BRITA 2</v>
          </cell>
          <cell r="E10341" t="str">
            <v>M3</v>
          </cell>
          <cell r="F10341">
            <v>346.87</v>
          </cell>
          <cell r="G10341">
            <v>0.49</v>
          </cell>
          <cell r="I10341">
            <v>169.9666</v>
          </cell>
        </row>
        <row r="10342">
          <cell r="C10342">
            <v>11046</v>
          </cell>
          <cell r="D10342" t="str">
            <v>PINUS - PONTALETE DE 3" X 3" - BRUTO</v>
          </cell>
          <cell r="E10342" t="str">
            <v>M</v>
          </cell>
          <cell r="F10342">
            <v>6.81</v>
          </cell>
          <cell r="G10342">
            <v>20.25</v>
          </cell>
          <cell r="I10342">
            <v>137.9025</v>
          </cell>
        </row>
        <row r="10343">
          <cell r="C10343">
            <v>11064</v>
          </cell>
          <cell r="D10343" t="str">
            <v>PINUS - SARRAFO DE 1" X 2" - BRUTO</v>
          </cell>
          <cell r="E10343" t="str">
            <v>M</v>
          </cell>
          <cell r="F10343">
            <v>1.68</v>
          </cell>
          <cell r="G10343">
            <v>4.32</v>
          </cell>
          <cell r="I10343">
            <v>7.2576000000000001</v>
          </cell>
        </row>
        <row r="10344">
          <cell r="C10344">
            <v>11070</v>
          </cell>
          <cell r="D10344" t="str">
            <v>PINUS - TÁBUA DE 1" X 12" - BRUTA</v>
          </cell>
          <cell r="E10344" t="str">
            <v>M</v>
          </cell>
          <cell r="F10344">
            <v>12.51</v>
          </cell>
          <cell r="G10344">
            <v>5.86</v>
          </cell>
          <cell r="I10344">
            <v>73.308599999999998</v>
          </cell>
        </row>
        <row r="10345">
          <cell r="C10345">
            <v>11510</v>
          </cell>
          <cell r="D10345" t="str">
            <v>AÇO CA-50A OU B - MÉDIA BITOLAS</v>
          </cell>
          <cell r="E10345" t="str">
            <v>KG</v>
          </cell>
          <cell r="F10345">
            <v>7.86</v>
          </cell>
          <cell r="G10345">
            <v>127.65</v>
          </cell>
          <cell r="I10345">
            <v>1003.8905999999999</v>
          </cell>
        </row>
        <row r="10346">
          <cell r="C10346">
            <v>15505</v>
          </cell>
          <cell r="D10346" t="str">
            <v>ESTRUTURA METÁLICA INCL. ANTIFERRUGINOSA</v>
          </cell>
          <cell r="E10346" t="str">
            <v>KG</v>
          </cell>
          <cell r="F10346">
            <v>17.059999999999999</v>
          </cell>
          <cell r="G10346">
            <v>53</v>
          </cell>
          <cell r="I10346">
            <v>904.00160000000005</v>
          </cell>
        </row>
        <row r="10347">
          <cell r="C10347">
            <v>15512</v>
          </cell>
          <cell r="D10347" t="str">
            <v>MONTAGEM DE ESTRUTURA METÁLICA</v>
          </cell>
          <cell r="E10347" t="str">
            <v>KG</v>
          </cell>
          <cell r="F10347">
            <v>2.92</v>
          </cell>
          <cell r="G10347">
            <v>53</v>
          </cell>
          <cell r="I10347">
            <v>154.5772</v>
          </cell>
        </row>
        <row r="10348">
          <cell r="C10348">
            <v>17515</v>
          </cell>
          <cell r="D10348" t="str">
            <v>PREGO 18 X 27 COMUM - POLIDO</v>
          </cell>
          <cell r="E10348" t="str">
            <v>Kg</v>
          </cell>
          <cell r="F10348">
            <v>16.64</v>
          </cell>
          <cell r="G10348">
            <v>1.79</v>
          </cell>
          <cell r="I10348">
            <v>29.785599999999999</v>
          </cell>
        </row>
        <row r="10349">
          <cell r="C10349">
            <v>17740</v>
          </cell>
          <cell r="D10349" t="str">
            <v>ARAME RECOZIDO N. 16 E N. 18</v>
          </cell>
          <cell r="E10349" t="str">
            <v>Kg</v>
          </cell>
          <cell r="F10349">
            <v>16.54</v>
          </cell>
          <cell r="G10349">
            <v>1.62</v>
          </cell>
          <cell r="I10349">
            <v>26.794799999999999</v>
          </cell>
        </row>
        <row r="10350">
          <cell r="C10350">
            <v>37005</v>
          </cell>
          <cell r="D10350" t="str">
            <v>TINTA ESMALTE BRILHANTE BRANCA</v>
          </cell>
          <cell r="E10350" t="str">
            <v>L</v>
          </cell>
          <cell r="F10350">
            <v>31.9</v>
          </cell>
          <cell r="G10350">
            <v>0.43</v>
          </cell>
          <cell r="I10350">
            <v>13.717000000000001</v>
          </cell>
        </row>
        <row r="10351">
          <cell r="C10351">
            <v>37509</v>
          </cell>
          <cell r="D10351" t="str">
            <v>FUNDO CROMATO DE ZINCO</v>
          </cell>
          <cell r="E10351" t="str">
            <v>L</v>
          </cell>
          <cell r="F10351">
            <v>44.24</v>
          </cell>
          <cell r="G10351">
            <v>0.43</v>
          </cell>
          <cell r="I10351">
            <v>19.023199999999999</v>
          </cell>
        </row>
        <row r="10352">
          <cell r="C10352">
            <v>38050</v>
          </cell>
          <cell r="D10352" t="str">
            <v>TABELA PARA BASQUETE; INCLUSIVE ARO</v>
          </cell>
          <cell r="E10352" t="str">
            <v>Un</v>
          </cell>
          <cell r="F10352">
            <v>674.41</v>
          </cell>
          <cell r="G10352">
            <v>1</v>
          </cell>
          <cell r="I10352">
            <v>674.41</v>
          </cell>
        </row>
        <row r="10353">
          <cell r="C10353">
            <v>39020</v>
          </cell>
          <cell r="D10353" t="str">
            <v>GALVANIZAÇÃO ELETROLÍTICA (ENTRE 8 E 10 MÍCRONS) EM PEÇAS DE FERRO ACAB. BRANCO</v>
          </cell>
          <cell r="E10353" t="str">
            <v>Kg</v>
          </cell>
          <cell r="F10353">
            <v>4.53</v>
          </cell>
          <cell r="G10353">
            <v>55</v>
          </cell>
          <cell r="I10353">
            <v>249.15</v>
          </cell>
        </row>
        <row r="10354">
          <cell r="A10354">
            <v>170365</v>
          </cell>
          <cell r="B10354" t="str">
            <v>TELA DE NYLON PARA COBERTURA DE QUADRA</v>
          </cell>
          <cell r="H10354" t="str">
            <v>M2</v>
          </cell>
          <cell r="J10354">
            <v>12.1</v>
          </cell>
        </row>
        <row r="10355">
          <cell r="C10355">
            <v>38042</v>
          </cell>
          <cell r="D10355" t="str">
            <v>COBERTURA DE QUADRA POLIESPORTIVA COM TELA DE NYLON FIO 3MM (FORNECIMENTO E COLOCAÇÃO)</v>
          </cell>
          <cell r="E10355" t="str">
            <v>M2</v>
          </cell>
          <cell r="F10355">
            <v>12.1</v>
          </cell>
          <cell r="G10355">
            <v>1</v>
          </cell>
          <cell r="I10355">
            <v>12.1</v>
          </cell>
        </row>
        <row r="10356">
          <cell r="A10356">
            <v>170370</v>
          </cell>
          <cell r="B10356" t="str">
            <v>DEMARCAÇÃO E PINTURA DE SUPERFÍCIES - BORRACHA CLORADA</v>
          </cell>
          <cell r="H10356" t="str">
            <v>M2</v>
          </cell>
          <cell r="J10356">
            <v>29.73</v>
          </cell>
        </row>
        <row r="10357">
          <cell r="C10357">
            <v>20462</v>
          </cell>
          <cell r="D10357" t="str">
            <v>DEMARCAÇÃO E PINTURA DE SUPERFÍCIES - BORRACHA CLORADA</v>
          </cell>
          <cell r="E10357" t="str">
            <v>M2</v>
          </cell>
          <cell r="F10357">
            <v>29.73</v>
          </cell>
          <cell r="G10357">
            <v>1</v>
          </cell>
          <cell r="I10357">
            <v>29.725200000000001</v>
          </cell>
        </row>
        <row r="10358">
          <cell r="A10358">
            <v>170371</v>
          </cell>
          <cell r="B10358" t="str">
            <v>DEMARCAÇÃO E PINTURA DE SUPERFÍCIES - EPÓXI</v>
          </cell>
          <cell r="H10358" t="str">
            <v>M2</v>
          </cell>
          <cell r="J10358">
            <v>35.770000000000003</v>
          </cell>
        </row>
        <row r="10359">
          <cell r="C10359">
            <v>20463</v>
          </cell>
          <cell r="D10359" t="str">
            <v>DEMARCAÇÃO E PINTURA DE SUPERFÍCIES - EPÓXI</v>
          </cell>
          <cell r="E10359" t="str">
            <v>M2</v>
          </cell>
          <cell r="F10359">
            <v>35.770000000000003</v>
          </cell>
          <cell r="G10359">
            <v>1</v>
          </cell>
          <cell r="I10359">
            <v>35.770200000000003</v>
          </cell>
        </row>
        <row r="10360">
          <cell r="A10360">
            <v>170372</v>
          </cell>
          <cell r="B10360" t="str">
            <v>DEMARCAÇÃO E PINTURA DE FAIXAS ATÉ 10CM - BORRACHA CLORADA</v>
          </cell>
          <cell r="H10360" t="str">
            <v>M</v>
          </cell>
          <cell r="J10360">
            <v>6.84</v>
          </cell>
        </row>
        <row r="10361">
          <cell r="C10361">
            <v>20457</v>
          </cell>
          <cell r="D10361" t="str">
            <v>DEMARCAÇÃO E PINTURA DE FAIXAS ATÉ 10CM - BORRACHA CLORADA</v>
          </cell>
          <cell r="E10361" t="str">
            <v>M</v>
          </cell>
          <cell r="F10361">
            <v>6.84</v>
          </cell>
          <cell r="G10361">
            <v>1</v>
          </cell>
          <cell r="I10361">
            <v>6.8400999999999996</v>
          </cell>
        </row>
        <row r="10362">
          <cell r="A10362">
            <v>170373</v>
          </cell>
          <cell r="B10362" t="str">
            <v>DEMARCAÇÃO E PINTURA DE FAIXAS ATÉ 10CM - EPÓXI</v>
          </cell>
          <cell r="H10362" t="str">
            <v>M</v>
          </cell>
          <cell r="J10362">
            <v>8.26</v>
          </cell>
        </row>
        <row r="10363">
          <cell r="C10363">
            <v>20459</v>
          </cell>
          <cell r="D10363" t="str">
            <v>DEMARCAÇÃO E PINTURA DE FAIXAS ATÉ 10CM - EPÓXI</v>
          </cell>
          <cell r="E10363" t="str">
            <v>M</v>
          </cell>
          <cell r="F10363">
            <v>8.26</v>
          </cell>
          <cell r="G10363">
            <v>1</v>
          </cell>
          <cell r="I10363">
            <v>8.2637</v>
          </cell>
        </row>
        <row r="10364">
          <cell r="A10364">
            <v>170383</v>
          </cell>
          <cell r="B10364" t="str">
            <v>HV.20 - ABRIGO PARA LIXO EM ALVENARIA - REVESTIMENTO EXTERNO COM ARGAMASSA E INTERNO COM AZULEJOS</v>
          </cell>
          <cell r="H10364" t="str">
            <v>UN</v>
          </cell>
          <cell r="J10364">
            <v>3222.01</v>
          </cell>
        </row>
        <row r="10365">
          <cell r="C10365">
            <v>2013</v>
          </cell>
          <cell r="D10365" t="str">
            <v>CARPINTEIRO (SGSP)</v>
          </cell>
          <cell r="E10365" t="str">
            <v>H</v>
          </cell>
          <cell r="F10365">
            <v>24.1</v>
          </cell>
          <cell r="G10365">
            <v>5.77</v>
          </cell>
          <cell r="I10365">
            <v>139.08179999999999</v>
          </cell>
        </row>
        <row r="10366">
          <cell r="C10366">
            <v>2014</v>
          </cell>
          <cell r="D10366" t="str">
            <v>AJUDANTE DE CARPINTEIRO (SGSP)</v>
          </cell>
          <cell r="E10366" t="str">
            <v>H</v>
          </cell>
          <cell r="F10366">
            <v>19.559999999999999</v>
          </cell>
          <cell r="G10366">
            <v>5.77</v>
          </cell>
          <cell r="I10366">
            <v>112.90170000000001</v>
          </cell>
        </row>
        <row r="10367">
          <cell r="C10367">
            <v>2015</v>
          </cell>
          <cell r="D10367" t="str">
            <v>FERREIRO (SGSP)</v>
          </cell>
          <cell r="E10367" t="str">
            <v>H</v>
          </cell>
          <cell r="F10367">
            <v>24.43</v>
          </cell>
          <cell r="G10367">
            <v>2.6</v>
          </cell>
          <cell r="I10367">
            <v>63.542499999999997</v>
          </cell>
        </row>
        <row r="10368">
          <cell r="C10368">
            <v>2016</v>
          </cell>
          <cell r="D10368" t="str">
            <v>AJUDANTE DE FERREIRO - ARMADOR (SGSP)</v>
          </cell>
          <cell r="E10368" t="str">
            <v>H</v>
          </cell>
          <cell r="F10368">
            <v>19.559999999999999</v>
          </cell>
          <cell r="G10368">
            <v>2.6</v>
          </cell>
          <cell r="I10368">
            <v>50.874200000000002</v>
          </cell>
        </row>
        <row r="10369">
          <cell r="C10369">
            <v>2020</v>
          </cell>
          <cell r="D10369" t="str">
            <v>PEDREIRO (SGSP)</v>
          </cell>
          <cell r="E10369" t="str">
            <v>H</v>
          </cell>
          <cell r="F10369">
            <v>24.28</v>
          </cell>
          <cell r="G10369">
            <v>21.14</v>
          </cell>
          <cell r="I10369">
            <v>513.37980000000005</v>
          </cell>
        </row>
        <row r="10370">
          <cell r="C10370">
            <v>2050</v>
          </cell>
          <cell r="D10370" t="str">
            <v>AZULEJISTA (SGSP)</v>
          </cell>
          <cell r="E10370" t="str">
            <v>H</v>
          </cell>
          <cell r="F10370">
            <v>31.06</v>
          </cell>
          <cell r="G10370">
            <v>13.4</v>
          </cell>
          <cell r="I10370">
            <v>416.26960000000003</v>
          </cell>
        </row>
        <row r="10371">
          <cell r="C10371">
            <v>2099</v>
          </cell>
          <cell r="D10371" t="str">
            <v>SERVENTE (SGSP)</v>
          </cell>
          <cell r="E10371" t="str">
            <v>H</v>
          </cell>
          <cell r="F10371">
            <v>19.59</v>
          </cell>
          <cell r="G10371">
            <v>32.17</v>
          </cell>
          <cell r="I10371">
            <v>630.30029999999999</v>
          </cell>
        </row>
        <row r="10372">
          <cell r="C10372">
            <v>10515</v>
          </cell>
          <cell r="D10372" t="str">
            <v>CIMENTO BRANCO - ESTRUTURAL</v>
          </cell>
          <cell r="E10372" t="str">
            <v>Kg</v>
          </cell>
          <cell r="F10372">
            <v>2.83</v>
          </cell>
          <cell r="G10372">
            <v>1.67</v>
          </cell>
          <cell r="I10372">
            <v>4.7260999999999997</v>
          </cell>
        </row>
        <row r="10373">
          <cell r="C10373">
            <v>10543</v>
          </cell>
          <cell r="D10373" t="str">
            <v>PEDRA BRITADA NÚMERO 2</v>
          </cell>
          <cell r="E10373" t="str">
            <v>M3</v>
          </cell>
          <cell r="F10373">
            <v>96.15</v>
          </cell>
          <cell r="G10373">
            <v>0.12</v>
          </cell>
          <cell r="I10373">
            <v>11.538</v>
          </cell>
        </row>
        <row r="10374">
          <cell r="C10374">
            <v>10612</v>
          </cell>
          <cell r="D10374" t="str">
            <v>CONCRETO FCK=20MPA C/ BRITA 2</v>
          </cell>
          <cell r="E10374" t="str">
            <v>M3</v>
          </cell>
          <cell r="F10374">
            <v>363.18</v>
          </cell>
          <cell r="G10374">
            <v>0.3</v>
          </cell>
          <cell r="I10374">
            <v>108.9534</v>
          </cell>
        </row>
        <row r="10375">
          <cell r="C10375">
            <v>10627</v>
          </cell>
          <cell r="D10375" t="str">
            <v>CONCRETO "GROUT" C/ PEDRISCO</v>
          </cell>
          <cell r="E10375" t="str">
            <v>M3</v>
          </cell>
          <cell r="F10375">
            <v>314.51</v>
          </cell>
          <cell r="G10375">
            <v>8.5999999999999993E-2</v>
          </cell>
          <cell r="I10375">
            <v>27.047899999999998</v>
          </cell>
        </row>
        <row r="10376">
          <cell r="C10376">
            <v>10636</v>
          </cell>
          <cell r="D10376" t="str">
            <v>ARGAMASSA DE CIMENTO COM AREIA GROSSA 1:6</v>
          </cell>
          <cell r="E10376" t="str">
            <v>M3</v>
          </cell>
          <cell r="F10376">
            <v>493.84</v>
          </cell>
          <cell r="G10376">
            <v>0.106</v>
          </cell>
          <cell r="I10376">
            <v>52.347099999999998</v>
          </cell>
        </row>
        <row r="10377">
          <cell r="C10377">
            <v>10645</v>
          </cell>
          <cell r="D10377" t="str">
            <v>ARGAMASSA MISTA COM AREIA GROSSA 1:0,5:8</v>
          </cell>
          <cell r="E10377" t="str">
            <v>M3</v>
          </cell>
          <cell r="F10377">
            <v>489.74</v>
          </cell>
          <cell r="G10377">
            <v>7.8E-2</v>
          </cell>
          <cell r="I10377">
            <v>38.199800000000003</v>
          </cell>
        </row>
        <row r="10378">
          <cell r="C10378">
            <v>10648</v>
          </cell>
          <cell r="D10378" t="str">
            <v>ARGAMASSA MISTA COM AREIA GROSSA 1:2:8</v>
          </cell>
          <cell r="E10378" t="str">
            <v>M3</v>
          </cell>
          <cell r="F10378">
            <v>582.22</v>
          </cell>
          <cell r="G10378">
            <v>0.25</v>
          </cell>
          <cell r="I10378">
            <v>145.55529999999999</v>
          </cell>
        </row>
        <row r="10379">
          <cell r="C10379">
            <v>11021</v>
          </cell>
          <cell r="D10379" t="str">
            <v>COMPENSADO RESINADO 12MM COLA BRANCA - CHAPA DE 2,20 X 1,10 M</v>
          </cell>
          <cell r="E10379" t="str">
            <v>M2</v>
          </cell>
          <cell r="F10379">
            <v>37.380000000000003</v>
          </cell>
          <cell r="G10379">
            <v>0.88</v>
          </cell>
          <cell r="I10379">
            <v>32.894399999999997</v>
          </cell>
        </row>
        <row r="10380">
          <cell r="C10380">
            <v>11046</v>
          </cell>
          <cell r="D10380" t="str">
            <v>PINUS - PONTALETE DE 3" X 3" - BRUTO</v>
          </cell>
          <cell r="E10380" t="str">
            <v>M</v>
          </cell>
          <cell r="F10380">
            <v>6.81</v>
          </cell>
          <cell r="G10380">
            <v>7.98</v>
          </cell>
          <cell r="I10380">
            <v>54.343800000000002</v>
          </cell>
        </row>
        <row r="10381">
          <cell r="C10381">
            <v>11066</v>
          </cell>
          <cell r="D10381" t="str">
            <v>PINUS - SARRAFO DE 1" X 4" - BRUTO</v>
          </cell>
          <cell r="E10381" t="str">
            <v>M</v>
          </cell>
          <cell r="F10381">
            <v>3.45</v>
          </cell>
          <cell r="G10381">
            <v>0.82</v>
          </cell>
          <cell r="I10381">
            <v>2.8290000000000002</v>
          </cell>
        </row>
        <row r="10382">
          <cell r="C10382">
            <v>11070</v>
          </cell>
          <cell r="D10382" t="str">
            <v>PINUS - TÁBUA DE 1" X 12" - BRUTA</v>
          </cell>
          <cell r="E10382" t="str">
            <v>M</v>
          </cell>
          <cell r="F10382">
            <v>12.51</v>
          </cell>
          <cell r="G10382">
            <v>1.56667</v>
          </cell>
          <cell r="I10382">
            <v>19.599</v>
          </cell>
        </row>
        <row r="10383">
          <cell r="C10383">
            <v>11510</v>
          </cell>
          <cell r="D10383" t="str">
            <v>AÇO CA-50A OU B - MÉDIA BITOLAS</v>
          </cell>
          <cell r="E10383" t="str">
            <v>KG</v>
          </cell>
          <cell r="F10383">
            <v>7.86</v>
          </cell>
          <cell r="G10383">
            <v>9.2200000000000006</v>
          </cell>
          <cell r="I10383">
            <v>72.509699999999995</v>
          </cell>
        </row>
        <row r="10384">
          <cell r="C10384">
            <v>11520</v>
          </cell>
          <cell r="D10384" t="str">
            <v>AÇO CA-60B - MÉDIA BITOLAS</v>
          </cell>
          <cell r="E10384" t="str">
            <v>KG</v>
          </cell>
          <cell r="F10384">
            <v>8.6199999999999992</v>
          </cell>
          <cell r="G10384">
            <v>18.04</v>
          </cell>
          <cell r="I10384">
            <v>155.4597</v>
          </cell>
        </row>
        <row r="10385">
          <cell r="C10385">
            <v>12532</v>
          </cell>
          <cell r="D10385" t="str">
            <v>BLOCO DE CONCRETO COMUM - (14X19X39)CM</v>
          </cell>
          <cell r="E10385" t="str">
            <v>Un</v>
          </cell>
          <cell r="F10385">
            <v>2.82</v>
          </cell>
          <cell r="G10385">
            <v>92</v>
          </cell>
          <cell r="I10385">
            <v>259.44</v>
          </cell>
        </row>
        <row r="10386">
          <cell r="C10386">
            <v>17515</v>
          </cell>
          <cell r="D10386" t="str">
            <v>PREGO 18 X 27 COMUM - POLIDO</v>
          </cell>
          <cell r="E10386" t="str">
            <v>Kg</v>
          </cell>
          <cell r="F10386">
            <v>16.64</v>
          </cell>
          <cell r="G10386">
            <v>0.61</v>
          </cell>
          <cell r="I10386">
            <v>10.150399999999999</v>
          </cell>
        </row>
        <row r="10387">
          <cell r="C10387">
            <v>17740</v>
          </cell>
          <cell r="D10387" t="str">
            <v>ARAME RECOZIDO N. 16 E N. 18</v>
          </cell>
          <cell r="E10387" t="str">
            <v>Kg</v>
          </cell>
          <cell r="F10387">
            <v>16.54</v>
          </cell>
          <cell r="G10387">
            <v>0.51</v>
          </cell>
          <cell r="I10387">
            <v>8.4353999999999996</v>
          </cell>
        </row>
        <row r="10388">
          <cell r="C10388">
            <v>31505</v>
          </cell>
          <cell r="D10388" t="str">
            <v>AZULEJO</v>
          </cell>
          <cell r="E10388" t="str">
            <v>M2</v>
          </cell>
          <cell r="F10388">
            <v>39.57</v>
          </cell>
          <cell r="G10388">
            <v>7.37</v>
          </cell>
          <cell r="I10388">
            <v>291.6309</v>
          </cell>
        </row>
        <row r="10389">
          <cell r="A10389">
            <v>170385</v>
          </cell>
          <cell r="B10389" t="str">
            <v>IV.06 - LIXEIRA JUNTO AO ALINHAMENTO COM REVESTIMENTO INTERNO EM AZULEJOS</v>
          </cell>
          <cell r="H10389" t="str">
            <v>UN</v>
          </cell>
          <cell r="J10389">
            <v>3330.59</v>
          </cell>
        </row>
        <row r="10390">
          <cell r="C10390">
            <v>2013</v>
          </cell>
          <cell r="D10390" t="str">
            <v>CARPINTEIRO (SGSP)</v>
          </cell>
          <cell r="E10390" t="str">
            <v>H</v>
          </cell>
          <cell r="F10390">
            <v>24.1</v>
          </cell>
          <cell r="G10390">
            <v>3.83</v>
          </cell>
          <cell r="I10390">
            <v>92.319400000000002</v>
          </cell>
        </row>
        <row r="10391">
          <cell r="C10391">
            <v>2014</v>
          </cell>
          <cell r="D10391" t="str">
            <v>AJUDANTE DE CARPINTEIRO (SGSP)</v>
          </cell>
          <cell r="E10391" t="str">
            <v>H</v>
          </cell>
          <cell r="F10391">
            <v>19.559999999999999</v>
          </cell>
          <cell r="G10391">
            <v>3.83</v>
          </cell>
          <cell r="I10391">
            <v>74.941599999999994</v>
          </cell>
        </row>
        <row r="10392">
          <cell r="C10392">
            <v>2015</v>
          </cell>
          <cell r="D10392" t="str">
            <v>FERREIRO (SGSP)</v>
          </cell>
          <cell r="E10392" t="str">
            <v>H</v>
          </cell>
          <cell r="F10392">
            <v>24.43</v>
          </cell>
          <cell r="G10392">
            <v>3.76</v>
          </cell>
          <cell r="I10392">
            <v>91.892200000000003</v>
          </cell>
        </row>
        <row r="10393">
          <cell r="C10393">
            <v>2016</v>
          </cell>
          <cell r="D10393" t="str">
            <v>AJUDANTE DE FERREIRO - ARMADOR (SGSP)</v>
          </cell>
          <cell r="E10393" t="str">
            <v>H</v>
          </cell>
          <cell r="F10393">
            <v>19.559999999999999</v>
          </cell>
          <cell r="G10393">
            <v>3.76</v>
          </cell>
          <cell r="I10393">
            <v>73.571899999999999</v>
          </cell>
        </row>
        <row r="10394">
          <cell r="C10394">
            <v>2020</v>
          </cell>
          <cell r="D10394" t="str">
            <v>PEDREIRO (SGSP)</v>
          </cell>
          <cell r="E10394" t="str">
            <v>H</v>
          </cell>
          <cell r="F10394">
            <v>24.28</v>
          </cell>
          <cell r="G10394">
            <v>19.71</v>
          </cell>
          <cell r="I10394">
            <v>478.65260000000001</v>
          </cell>
        </row>
        <row r="10395">
          <cell r="C10395">
            <v>2035</v>
          </cell>
          <cell r="D10395" t="str">
            <v>ENCANADOR (SGSP)</v>
          </cell>
          <cell r="E10395" t="str">
            <v>H</v>
          </cell>
          <cell r="F10395">
            <v>24.15</v>
          </cell>
          <cell r="G10395">
            <v>1.78</v>
          </cell>
          <cell r="I10395">
            <v>42.997399999999999</v>
          </cell>
        </row>
        <row r="10396">
          <cell r="C10396">
            <v>2036</v>
          </cell>
          <cell r="D10396" t="str">
            <v>AJUDANTE DE ENCANADOR (SGSP)</v>
          </cell>
          <cell r="E10396" t="str">
            <v>H</v>
          </cell>
          <cell r="F10396">
            <v>19.559999999999999</v>
          </cell>
          <cell r="G10396">
            <v>1.78</v>
          </cell>
          <cell r="I10396">
            <v>34.8292</v>
          </cell>
        </row>
        <row r="10397">
          <cell r="C10397">
            <v>2050</v>
          </cell>
          <cell r="D10397" t="str">
            <v>AZULEJISTA (SGSP)</v>
          </cell>
          <cell r="E10397" t="str">
            <v>H</v>
          </cell>
          <cell r="F10397">
            <v>31.06</v>
          </cell>
          <cell r="G10397">
            <v>8.52</v>
          </cell>
          <cell r="I10397">
            <v>264.67290000000003</v>
          </cell>
        </row>
        <row r="10398">
          <cell r="C10398">
            <v>2099</v>
          </cell>
          <cell r="D10398" t="str">
            <v>SERVENTE (SGSP)</v>
          </cell>
          <cell r="E10398" t="str">
            <v>H</v>
          </cell>
          <cell r="F10398">
            <v>19.59</v>
          </cell>
          <cell r="G10398">
            <v>38.520000000000003</v>
          </cell>
          <cell r="I10398">
            <v>754.71460000000002</v>
          </cell>
        </row>
        <row r="10399">
          <cell r="C10399">
            <v>10504</v>
          </cell>
          <cell r="D10399" t="str">
            <v>AREIA LAVADA GROSSA</v>
          </cell>
          <cell r="E10399" t="str">
            <v>M3</v>
          </cell>
          <cell r="F10399">
            <v>129.09</v>
          </cell>
          <cell r="G10399">
            <v>0.66</v>
          </cell>
          <cell r="I10399">
            <v>85.199399999999997</v>
          </cell>
        </row>
        <row r="10400">
          <cell r="C10400">
            <v>10508</v>
          </cell>
          <cell r="D10400" t="str">
            <v>CAL HIDRATADA - CH-III</v>
          </cell>
          <cell r="E10400" t="str">
            <v>Kg</v>
          </cell>
          <cell r="F10400">
            <v>0.68</v>
          </cell>
          <cell r="G10400">
            <v>70.08</v>
          </cell>
          <cell r="I10400">
            <v>47.654400000000003</v>
          </cell>
        </row>
        <row r="10401">
          <cell r="C10401">
            <v>10515</v>
          </cell>
          <cell r="D10401" t="str">
            <v>CIMENTO BRANCO - ESTRUTURAL</v>
          </cell>
          <cell r="E10401" t="str">
            <v>Kg</v>
          </cell>
          <cell r="F10401">
            <v>2.83</v>
          </cell>
          <cell r="G10401">
            <v>1.06</v>
          </cell>
          <cell r="I10401">
            <v>2.9998</v>
          </cell>
        </row>
        <row r="10402">
          <cell r="C10402">
            <v>10517</v>
          </cell>
          <cell r="D10402" t="str">
            <v>CIMENTO PORTLAND CPII-E/F-32</v>
          </cell>
          <cell r="E10402" t="str">
            <v>Kg</v>
          </cell>
          <cell r="F10402">
            <v>0.57999999999999996</v>
          </cell>
          <cell r="G10402">
            <v>201</v>
          </cell>
          <cell r="I10402">
            <v>116.58</v>
          </cell>
        </row>
        <row r="10403">
          <cell r="C10403">
            <v>10543</v>
          </cell>
          <cell r="D10403" t="str">
            <v>PEDRA BRITADA NÚMERO 2</v>
          </cell>
          <cell r="E10403" t="str">
            <v>M3</v>
          </cell>
          <cell r="F10403">
            <v>96.15</v>
          </cell>
          <cell r="G10403">
            <v>0.11</v>
          </cell>
          <cell r="I10403">
            <v>10.576499999999999</v>
          </cell>
        </row>
        <row r="10404">
          <cell r="C10404">
            <v>10550</v>
          </cell>
          <cell r="D10404" t="str">
            <v>PEDRISCO LIMPO</v>
          </cell>
          <cell r="E10404" t="str">
            <v>M3</v>
          </cell>
          <cell r="F10404">
            <v>96.24</v>
          </cell>
          <cell r="G10404">
            <v>2.4E-2</v>
          </cell>
          <cell r="I10404">
            <v>2.3096999999999999</v>
          </cell>
        </row>
        <row r="10405">
          <cell r="C10405">
            <v>10608</v>
          </cell>
          <cell r="D10405" t="str">
            <v>CONCRETO FCK=15MPA C/ BRITA 2</v>
          </cell>
          <cell r="E10405" t="str">
            <v>M3</v>
          </cell>
          <cell r="F10405">
            <v>346.87</v>
          </cell>
          <cell r="G10405">
            <v>0.3</v>
          </cell>
          <cell r="I10405">
            <v>104.0612</v>
          </cell>
        </row>
        <row r="10406">
          <cell r="C10406">
            <v>10627</v>
          </cell>
          <cell r="D10406" t="str">
            <v>CONCRETO "GROUT" C/ PEDRISCO</v>
          </cell>
          <cell r="E10406" t="str">
            <v>M3</v>
          </cell>
          <cell r="F10406">
            <v>314.51</v>
          </cell>
          <cell r="G10406">
            <v>5.1999999999999998E-2</v>
          </cell>
          <cell r="I10406">
            <v>16.354600000000001</v>
          </cell>
        </row>
        <row r="10407">
          <cell r="C10407">
            <v>11046</v>
          </cell>
          <cell r="D10407" t="str">
            <v>PINUS - PONTALETE DE 3" X 3" - BRUTO</v>
          </cell>
          <cell r="E10407" t="str">
            <v>M</v>
          </cell>
          <cell r="F10407">
            <v>6.81</v>
          </cell>
          <cell r="G10407">
            <v>8.85</v>
          </cell>
          <cell r="I10407">
            <v>60.268500000000003</v>
          </cell>
        </row>
        <row r="10408">
          <cell r="C10408">
            <v>11070</v>
          </cell>
          <cell r="D10408" t="str">
            <v>PINUS - TÁBUA DE 1" X 12" - BRUTA</v>
          </cell>
          <cell r="E10408" t="str">
            <v>M</v>
          </cell>
          <cell r="F10408">
            <v>12.51</v>
          </cell>
          <cell r="G10408">
            <v>4.9000000000000004</v>
          </cell>
          <cell r="I10408">
            <v>61.298999999999999</v>
          </cell>
        </row>
        <row r="10409">
          <cell r="C10409">
            <v>11501</v>
          </cell>
          <cell r="D10409" t="str">
            <v>AÇO CA-25 - MÉDIA BITOLAS</v>
          </cell>
          <cell r="E10409" t="str">
            <v>KG</v>
          </cell>
          <cell r="F10409">
            <v>10.199999999999999</v>
          </cell>
          <cell r="G10409">
            <v>2</v>
          </cell>
          <cell r="I10409">
            <v>20.400400000000001</v>
          </cell>
        </row>
        <row r="10410">
          <cell r="C10410">
            <v>11510</v>
          </cell>
          <cell r="D10410" t="str">
            <v>AÇO CA-50A OU B - MÉDIA BITOLAS</v>
          </cell>
          <cell r="E10410" t="str">
            <v>KG</v>
          </cell>
          <cell r="F10410">
            <v>7.86</v>
          </cell>
          <cell r="G10410">
            <v>24.68</v>
          </cell>
          <cell r="I10410">
            <v>194.0933</v>
          </cell>
        </row>
        <row r="10411">
          <cell r="C10411">
            <v>11520</v>
          </cell>
          <cell r="D10411" t="str">
            <v>AÇO CA-60B - MÉDIA BITOLAS</v>
          </cell>
          <cell r="E10411" t="str">
            <v>KG</v>
          </cell>
          <cell r="F10411">
            <v>8.6199999999999992</v>
          </cell>
          <cell r="G10411">
            <v>14.82</v>
          </cell>
          <cell r="I10411">
            <v>127.71129999999999</v>
          </cell>
        </row>
        <row r="10412">
          <cell r="C10412">
            <v>12532</v>
          </cell>
          <cell r="D10412" t="str">
            <v>BLOCO DE CONCRETO COMUM - (14X19X39)CM</v>
          </cell>
          <cell r="E10412" t="str">
            <v>Un</v>
          </cell>
          <cell r="F10412">
            <v>2.82</v>
          </cell>
          <cell r="G10412">
            <v>75</v>
          </cell>
          <cell r="I10412">
            <v>211.5</v>
          </cell>
        </row>
        <row r="10413">
          <cell r="C10413">
            <v>14022</v>
          </cell>
          <cell r="D10413" t="str">
            <v>PRIMER HIDROFUGANTE A BASE DE SILANO SILOXANO P/ SUPERFÍCIES DE CONCRETO, ALVENARIA, ETC.</v>
          </cell>
          <cell r="E10413" t="str">
            <v>Kg</v>
          </cell>
          <cell r="F10413">
            <v>73.540000000000006</v>
          </cell>
          <cell r="G10413">
            <v>0.88</v>
          </cell>
          <cell r="I10413">
            <v>64.715199999999996</v>
          </cell>
        </row>
        <row r="10414">
          <cell r="C10414">
            <v>14040</v>
          </cell>
          <cell r="D10414" t="str">
            <v>TINTA BETUMINOSA PARA CONCRETO E ALVENARIA</v>
          </cell>
          <cell r="E10414" t="str">
            <v>L</v>
          </cell>
          <cell r="F10414">
            <v>18.93</v>
          </cell>
          <cell r="G10414">
            <v>1.46</v>
          </cell>
          <cell r="I10414">
            <v>27.637799999999999</v>
          </cell>
        </row>
        <row r="10415">
          <cell r="C10415">
            <v>17515</v>
          </cell>
          <cell r="D10415" t="str">
            <v>PREGO 18 X 27 COMUM - POLIDO</v>
          </cell>
          <cell r="E10415" t="str">
            <v>Kg</v>
          </cell>
          <cell r="F10415">
            <v>16.64</v>
          </cell>
          <cell r="G10415">
            <v>0.59</v>
          </cell>
          <cell r="I10415">
            <v>9.8176000000000005</v>
          </cell>
        </row>
        <row r="10416">
          <cell r="C10416">
            <v>17740</v>
          </cell>
          <cell r="D10416" t="str">
            <v>ARAME RECOZIDO N. 16 E N. 18</v>
          </cell>
          <cell r="E10416" t="str">
            <v>Kg</v>
          </cell>
          <cell r="F10416">
            <v>16.54</v>
          </cell>
          <cell r="G10416">
            <v>0.75</v>
          </cell>
          <cell r="I10416">
            <v>12.404999999999999</v>
          </cell>
        </row>
        <row r="10417">
          <cell r="C10417">
            <v>31505</v>
          </cell>
          <cell r="D10417" t="str">
            <v>AZULEJO</v>
          </cell>
          <cell r="E10417" t="str">
            <v>M2</v>
          </cell>
          <cell r="F10417">
            <v>39.57</v>
          </cell>
          <cell r="G10417">
            <v>4.6900000000000004</v>
          </cell>
          <cell r="I10417">
            <v>185.58330000000001</v>
          </cell>
        </row>
        <row r="10418">
          <cell r="C10418">
            <v>70825</v>
          </cell>
          <cell r="D10418" t="str">
            <v>TUBO DE AÇO GALVANIZADO PARA CONDUÇÃO COM COSTURA NBR 5580L (BS 1387L) - 1.1/2"</v>
          </cell>
          <cell r="E10418" t="str">
            <v>M</v>
          </cell>
          <cell r="F10418">
            <v>50.06</v>
          </cell>
          <cell r="G10418">
            <v>0.34</v>
          </cell>
          <cell r="I10418">
            <v>17.020399999999999</v>
          </cell>
        </row>
        <row r="10419">
          <cell r="C10419">
            <v>75280</v>
          </cell>
          <cell r="D10419" t="str">
            <v>RALO SECO DE PVC - DIÂM. 100MM - SAÍDA 40MM</v>
          </cell>
          <cell r="E10419" t="str">
            <v>Un</v>
          </cell>
          <cell r="F10419">
            <v>20.7</v>
          </cell>
          <cell r="G10419">
            <v>1</v>
          </cell>
          <cell r="I10419">
            <v>20.7</v>
          </cell>
        </row>
        <row r="10420">
          <cell r="C10420">
            <v>75638</v>
          </cell>
          <cell r="D10420" t="str">
            <v>GRELHA REDONDA EM AÇO INOX - 100MM</v>
          </cell>
          <cell r="E10420" t="str">
            <v>Un</v>
          </cell>
          <cell r="F10420">
            <v>23.11</v>
          </cell>
          <cell r="G10420">
            <v>1</v>
          </cell>
          <cell r="I10420">
            <v>23.11</v>
          </cell>
        </row>
        <row r="10421">
          <cell r="A10421">
            <v>170389</v>
          </cell>
          <cell r="B10421" t="str">
            <v>BANCADA DE CONCRETO POLIDO COM BORDAS ARREDONDADAS - ESPESSURA 30MM</v>
          </cell>
          <cell r="H10421" t="str">
            <v>M2</v>
          </cell>
          <cell r="J10421">
            <v>178.3</v>
          </cell>
        </row>
        <row r="10422">
          <cell r="C10422">
            <v>2013</v>
          </cell>
          <cell r="D10422" t="str">
            <v>CARPINTEIRO (SGSP)</v>
          </cell>
          <cell r="E10422" t="str">
            <v>H</v>
          </cell>
          <cell r="F10422">
            <v>24.1</v>
          </cell>
          <cell r="G10422">
            <v>1.5</v>
          </cell>
          <cell r="I10422">
            <v>36.156399999999998</v>
          </cell>
        </row>
        <row r="10423">
          <cell r="C10423">
            <v>2014</v>
          </cell>
          <cell r="D10423" t="str">
            <v>AJUDANTE DE CARPINTEIRO (SGSP)</v>
          </cell>
          <cell r="E10423" t="str">
            <v>H</v>
          </cell>
          <cell r="F10423">
            <v>19.559999999999999</v>
          </cell>
          <cell r="G10423">
            <v>1.5</v>
          </cell>
          <cell r="I10423">
            <v>29.3505</v>
          </cell>
        </row>
        <row r="10424">
          <cell r="C10424">
            <v>2015</v>
          </cell>
          <cell r="D10424" t="str">
            <v>FERREIRO (SGSP)</v>
          </cell>
          <cell r="E10424" t="str">
            <v>H</v>
          </cell>
          <cell r="F10424">
            <v>24.43</v>
          </cell>
          <cell r="G10424">
            <v>0.1</v>
          </cell>
          <cell r="I10424">
            <v>2.4439000000000002</v>
          </cell>
        </row>
        <row r="10425">
          <cell r="C10425">
            <v>2016</v>
          </cell>
          <cell r="D10425" t="str">
            <v>AJUDANTE DE FERREIRO - ARMADOR (SGSP)</v>
          </cell>
          <cell r="E10425" t="str">
            <v>H</v>
          </cell>
          <cell r="F10425">
            <v>19.559999999999999</v>
          </cell>
          <cell r="G10425">
            <v>0.1</v>
          </cell>
          <cell r="I10425">
            <v>1.9567000000000001</v>
          </cell>
        </row>
        <row r="10426">
          <cell r="C10426">
            <v>2020</v>
          </cell>
          <cell r="D10426" t="str">
            <v>PEDREIRO (SGSP)</v>
          </cell>
          <cell r="E10426" t="str">
            <v>H</v>
          </cell>
          <cell r="F10426">
            <v>24.28</v>
          </cell>
          <cell r="G10426">
            <v>1</v>
          </cell>
          <cell r="I10426">
            <v>24.284700000000001</v>
          </cell>
        </row>
        <row r="10427">
          <cell r="C10427">
            <v>2099</v>
          </cell>
          <cell r="D10427" t="str">
            <v>SERVENTE (SGSP)</v>
          </cell>
          <cell r="E10427" t="str">
            <v>H</v>
          </cell>
          <cell r="F10427">
            <v>19.59</v>
          </cell>
          <cell r="G10427">
            <v>1.5</v>
          </cell>
          <cell r="I10427">
            <v>29.389199999999999</v>
          </cell>
        </row>
        <row r="10428">
          <cell r="C10428">
            <v>10607</v>
          </cell>
          <cell r="D10428" t="str">
            <v>CONCRETO FCK=15MPA C/ BRITA 1</v>
          </cell>
          <cell r="E10428" t="str">
            <v>M3</v>
          </cell>
          <cell r="F10428">
            <v>344.64</v>
          </cell>
          <cell r="G10428">
            <v>0.03</v>
          </cell>
          <cell r="I10428">
            <v>10.339</v>
          </cell>
        </row>
        <row r="10429">
          <cell r="C10429">
            <v>11001</v>
          </cell>
          <cell r="D10429" t="str">
            <v>DESMOLDANTE PARA FORMAS</v>
          </cell>
          <cell r="E10429" t="str">
            <v>L</v>
          </cell>
          <cell r="F10429">
            <v>11.52</v>
          </cell>
          <cell r="G10429">
            <v>0.1</v>
          </cell>
          <cell r="I10429">
            <v>1.1519999999999999</v>
          </cell>
        </row>
        <row r="10430">
          <cell r="C10430">
            <v>11021</v>
          </cell>
          <cell r="D10430" t="str">
            <v>COMPENSADO RESINADO 12MM COLA BRANCA - CHAPA DE 2,20 X 1,10 M</v>
          </cell>
          <cell r="E10430" t="str">
            <v>M2</v>
          </cell>
          <cell r="F10430">
            <v>37.380000000000003</v>
          </cell>
          <cell r="G10430">
            <v>0.33</v>
          </cell>
          <cell r="I10430">
            <v>12.3354</v>
          </cell>
        </row>
        <row r="10431">
          <cell r="C10431">
            <v>11064</v>
          </cell>
          <cell r="D10431" t="str">
            <v>PINUS - SARRAFO DE 1" X 2" - BRUTO</v>
          </cell>
          <cell r="E10431" t="str">
            <v>M</v>
          </cell>
          <cell r="F10431">
            <v>1.68</v>
          </cell>
          <cell r="G10431">
            <v>5</v>
          </cell>
          <cell r="I10431">
            <v>8.4</v>
          </cell>
        </row>
        <row r="10432">
          <cell r="C10432">
            <v>11530</v>
          </cell>
          <cell r="D10432" t="str">
            <v>TELA SOLDADA NERVURADA Q- 61 (PAINEL - AÇO CA60 - MALHA 15 X 15 CM - FIO 3.4 MM)</v>
          </cell>
          <cell r="E10432" t="str">
            <v>M2</v>
          </cell>
          <cell r="F10432">
            <v>12.22</v>
          </cell>
          <cell r="G10432">
            <v>1.05</v>
          </cell>
          <cell r="I10432">
            <v>12.831</v>
          </cell>
        </row>
        <row r="10433">
          <cell r="C10433">
            <v>17515</v>
          </cell>
          <cell r="D10433" t="str">
            <v>PREGO 18 X 27 COMUM - POLIDO</v>
          </cell>
          <cell r="E10433" t="str">
            <v>Kg</v>
          </cell>
          <cell r="F10433">
            <v>16.64</v>
          </cell>
          <cell r="G10433">
            <v>0.2</v>
          </cell>
          <cell r="I10433">
            <v>3.3279999999999998</v>
          </cell>
        </row>
        <row r="10434">
          <cell r="C10434">
            <v>39024</v>
          </cell>
          <cell r="D10434" t="str">
            <v>POLIMENTO MECÂNICO EM SUPERFÍCIES DE CONCRETO</v>
          </cell>
          <cell r="E10434" t="str">
            <v>M2</v>
          </cell>
          <cell r="F10434">
            <v>6.09</v>
          </cell>
          <cell r="G10434">
            <v>1.04</v>
          </cell>
          <cell r="I10434">
            <v>6.3334000000000001</v>
          </cell>
        </row>
        <row r="10435">
          <cell r="A10435">
            <v>170390</v>
          </cell>
          <cell r="B10435" t="str">
            <v>BANCADA DE CONCRETO POLIDO COM BORDAS ARREDONDADAS - ESPESSURA 40MM</v>
          </cell>
          <cell r="H10435" t="str">
            <v>M2</v>
          </cell>
          <cell r="J10435">
            <v>181.84</v>
          </cell>
        </row>
        <row r="10436">
          <cell r="C10436">
            <v>2013</v>
          </cell>
          <cell r="D10436" t="str">
            <v>CARPINTEIRO (SGSP)</v>
          </cell>
          <cell r="E10436" t="str">
            <v>H</v>
          </cell>
          <cell r="F10436">
            <v>24.1</v>
          </cell>
          <cell r="G10436">
            <v>1.5</v>
          </cell>
          <cell r="I10436">
            <v>36.156399999999998</v>
          </cell>
        </row>
        <row r="10437">
          <cell r="C10437">
            <v>2014</v>
          </cell>
          <cell r="D10437" t="str">
            <v>AJUDANTE DE CARPINTEIRO (SGSP)</v>
          </cell>
          <cell r="E10437" t="str">
            <v>H</v>
          </cell>
          <cell r="F10437">
            <v>19.559999999999999</v>
          </cell>
          <cell r="G10437">
            <v>1.5</v>
          </cell>
          <cell r="I10437">
            <v>29.3505</v>
          </cell>
        </row>
        <row r="10438">
          <cell r="C10438">
            <v>2015</v>
          </cell>
          <cell r="D10438" t="str">
            <v>FERREIRO (SGSP)</v>
          </cell>
          <cell r="E10438" t="str">
            <v>H</v>
          </cell>
          <cell r="F10438">
            <v>24.43</v>
          </cell>
          <cell r="G10438">
            <v>0.1</v>
          </cell>
          <cell r="I10438">
            <v>2.4439000000000002</v>
          </cell>
        </row>
        <row r="10439">
          <cell r="C10439">
            <v>2016</v>
          </cell>
          <cell r="D10439" t="str">
            <v>AJUDANTE DE FERREIRO - ARMADOR (SGSP)</v>
          </cell>
          <cell r="E10439" t="str">
            <v>H</v>
          </cell>
          <cell r="F10439">
            <v>19.559999999999999</v>
          </cell>
          <cell r="G10439">
            <v>0.1</v>
          </cell>
          <cell r="I10439">
            <v>1.9567000000000001</v>
          </cell>
        </row>
        <row r="10440">
          <cell r="C10440">
            <v>2020</v>
          </cell>
          <cell r="D10440" t="str">
            <v>PEDREIRO (SGSP)</v>
          </cell>
          <cell r="E10440" t="str">
            <v>H</v>
          </cell>
          <cell r="F10440">
            <v>24.28</v>
          </cell>
          <cell r="G10440">
            <v>1</v>
          </cell>
          <cell r="I10440">
            <v>24.284700000000001</v>
          </cell>
        </row>
        <row r="10441">
          <cell r="C10441">
            <v>2099</v>
          </cell>
          <cell r="D10441" t="str">
            <v>SERVENTE (SGSP)</v>
          </cell>
          <cell r="E10441" t="str">
            <v>H</v>
          </cell>
          <cell r="F10441">
            <v>19.59</v>
          </cell>
          <cell r="G10441">
            <v>1.5</v>
          </cell>
          <cell r="I10441">
            <v>29.389199999999999</v>
          </cell>
        </row>
        <row r="10442">
          <cell r="C10442">
            <v>10608</v>
          </cell>
          <cell r="D10442" t="str">
            <v>CONCRETO FCK=15MPA C/ BRITA 2</v>
          </cell>
          <cell r="E10442" t="str">
            <v>M3</v>
          </cell>
          <cell r="F10442">
            <v>346.87</v>
          </cell>
          <cell r="G10442">
            <v>0.04</v>
          </cell>
          <cell r="I10442">
            <v>13.8748</v>
          </cell>
        </row>
        <row r="10443">
          <cell r="C10443">
            <v>11001</v>
          </cell>
          <cell r="D10443" t="str">
            <v>DESMOLDANTE PARA FORMAS</v>
          </cell>
          <cell r="E10443" t="str">
            <v>L</v>
          </cell>
          <cell r="F10443">
            <v>11.52</v>
          </cell>
          <cell r="G10443">
            <v>0.1</v>
          </cell>
          <cell r="I10443">
            <v>1.1519999999999999</v>
          </cell>
        </row>
        <row r="10444">
          <cell r="C10444">
            <v>11021</v>
          </cell>
          <cell r="D10444" t="str">
            <v>COMPENSADO RESINADO 12MM COLA BRANCA - CHAPA DE 2,20 X 1,10 M</v>
          </cell>
          <cell r="E10444" t="str">
            <v>M2</v>
          </cell>
          <cell r="F10444">
            <v>37.380000000000003</v>
          </cell>
          <cell r="G10444">
            <v>0.33</v>
          </cell>
          <cell r="I10444">
            <v>12.3354</v>
          </cell>
        </row>
        <row r="10445">
          <cell r="C10445">
            <v>11064</v>
          </cell>
          <cell r="D10445" t="str">
            <v>PINUS - SARRAFO DE 1" X 2" - BRUTO</v>
          </cell>
          <cell r="E10445" t="str">
            <v>M</v>
          </cell>
          <cell r="F10445">
            <v>1.68</v>
          </cell>
          <cell r="G10445">
            <v>5</v>
          </cell>
          <cell r="I10445">
            <v>8.4</v>
          </cell>
        </row>
        <row r="10446">
          <cell r="C10446">
            <v>11530</v>
          </cell>
          <cell r="D10446" t="str">
            <v>TELA SOLDADA NERVURADA Q- 61 (PAINEL - AÇO CA60 - MALHA 15 X 15 CM - FIO 3.4 MM)</v>
          </cell>
          <cell r="E10446" t="str">
            <v>M2</v>
          </cell>
          <cell r="F10446">
            <v>12.22</v>
          </cell>
          <cell r="G10446">
            <v>1.05</v>
          </cell>
          <cell r="I10446">
            <v>12.831</v>
          </cell>
        </row>
        <row r="10447">
          <cell r="C10447">
            <v>17515</v>
          </cell>
          <cell r="D10447" t="str">
            <v>PREGO 18 X 27 COMUM - POLIDO</v>
          </cell>
          <cell r="E10447" t="str">
            <v>Kg</v>
          </cell>
          <cell r="F10447">
            <v>16.64</v>
          </cell>
          <cell r="G10447">
            <v>0.2</v>
          </cell>
          <cell r="I10447">
            <v>3.3279999999999998</v>
          </cell>
        </row>
        <row r="10448">
          <cell r="C10448">
            <v>39024</v>
          </cell>
          <cell r="D10448" t="str">
            <v>POLIMENTO MECÂNICO EM SUPERFÍCIES DE CONCRETO</v>
          </cell>
          <cell r="E10448" t="str">
            <v>M2</v>
          </cell>
          <cell r="F10448">
            <v>6.09</v>
          </cell>
          <cell r="G10448">
            <v>1.04</v>
          </cell>
          <cell r="I10448">
            <v>6.3334000000000001</v>
          </cell>
        </row>
        <row r="10449">
          <cell r="A10449">
            <v>170391</v>
          </cell>
          <cell r="B10449" t="str">
            <v>BANCADA DE CONCRETO POLIDO COM BORDAS ARREDONDADAS - ESPESSURA 50MM</v>
          </cell>
          <cell r="H10449" t="str">
            <v>M2</v>
          </cell>
          <cell r="J10449">
            <v>185.19</v>
          </cell>
        </row>
        <row r="10450">
          <cell r="C10450">
            <v>2013</v>
          </cell>
          <cell r="D10450" t="str">
            <v>CARPINTEIRO (SGSP)</v>
          </cell>
          <cell r="E10450" t="str">
            <v>H</v>
          </cell>
          <cell r="F10450">
            <v>24.1</v>
          </cell>
          <cell r="G10450">
            <v>1.5</v>
          </cell>
          <cell r="I10450">
            <v>36.156399999999998</v>
          </cell>
        </row>
        <row r="10451">
          <cell r="C10451">
            <v>2014</v>
          </cell>
          <cell r="D10451" t="str">
            <v>AJUDANTE DE CARPINTEIRO (SGSP)</v>
          </cell>
          <cell r="E10451" t="str">
            <v>H</v>
          </cell>
          <cell r="F10451">
            <v>19.559999999999999</v>
          </cell>
          <cell r="G10451">
            <v>1.5</v>
          </cell>
          <cell r="I10451">
            <v>29.3505</v>
          </cell>
        </row>
        <row r="10452">
          <cell r="C10452">
            <v>2015</v>
          </cell>
          <cell r="D10452" t="str">
            <v>FERREIRO (SGSP)</v>
          </cell>
          <cell r="E10452" t="str">
            <v>H</v>
          </cell>
          <cell r="F10452">
            <v>24.43</v>
          </cell>
          <cell r="G10452">
            <v>0.1</v>
          </cell>
          <cell r="I10452">
            <v>2.4439000000000002</v>
          </cell>
        </row>
        <row r="10453">
          <cell r="C10453">
            <v>2016</v>
          </cell>
          <cell r="D10453" t="str">
            <v>AJUDANTE DE FERREIRO - ARMADOR (SGSP)</v>
          </cell>
          <cell r="E10453" t="str">
            <v>H</v>
          </cell>
          <cell r="F10453">
            <v>19.559999999999999</v>
          </cell>
          <cell r="G10453">
            <v>0.1</v>
          </cell>
          <cell r="I10453">
            <v>1.9567000000000001</v>
          </cell>
        </row>
        <row r="10454">
          <cell r="C10454">
            <v>2020</v>
          </cell>
          <cell r="D10454" t="str">
            <v>PEDREIRO (SGSP)</v>
          </cell>
          <cell r="E10454" t="str">
            <v>H</v>
          </cell>
          <cell r="F10454">
            <v>24.28</v>
          </cell>
          <cell r="G10454">
            <v>1</v>
          </cell>
          <cell r="I10454">
            <v>24.284700000000001</v>
          </cell>
        </row>
        <row r="10455">
          <cell r="C10455">
            <v>2099</v>
          </cell>
          <cell r="D10455" t="str">
            <v>SERVENTE (SGSP)</v>
          </cell>
          <cell r="E10455" t="str">
            <v>H</v>
          </cell>
          <cell r="F10455">
            <v>19.59</v>
          </cell>
          <cell r="G10455">
            <v>1.5</v>
          </cell>
          <cell r="I10455">
            <v>29.389199999999999</v>
          </cell>
        </row>
        <row r="10456">
          <cell r="C10456">
            <v>10607</v>
          </cell>
          <cell r="D10456" t="str">
            <v>CONCRETO FCK=15MPA C/ BRITA 1</v>
          </cell>
          <cell r="E10456" t="str">
            <v>M3</v>
          </cell>
          <cell r="F10456">
            <v>344.64</v>
          </cell>
          <cell r="G10456">
            <v>0.05</v>
          </cell>
          <cell r="I10456">
            <v>17.2317</v>
          </cell>
        </row>
        <row r="10457">
          <cell r="C10457">
            <v>11001</v>
          </cell>
          <cell r="D10457" t="str">
            <v>DESMOLDANTE PARA FORMAS</v>
          </cell>
          <cell r="E10457" t="str">
            <v>L</v>
          </cell>
          <cell r="F10457">
            <v>11.52</v>
          </cell>
          <cell r="G10457">
            <v>0.1</v>
          </cell>
          <cell r="I10457">
            <v>1.1519999999999999</v>
          </cell>
        </row>
        <row r="10458">
          <cell r="C10458">
            <v>11021</v>
          </cell>
          <cell r="D10458" t="str">
            <v>COMPENSADO RESINADO 12MM COLA BRANCA - CHAPA DE 2,20 X 1,10 M</v>
          </cell>
          <cell r="E10458" t="str">
            <v>M2</v>
          </cell>
          <cell r="F10458">
            <v>37.380000000000003</v>
          </cell>
          <cell r="G10458">
            <v>0.33</v>
          </cell>
          <cell r="I10458">
            <v>12.3354</v>
          </cell>
        </row>
        <row r="10459">
          <cell r="C10459">
            <v>11064</v>
          </cell>
          <cell r="D10459" t="str">
            <v>PINUS - SARRAFO DE 1" X 2" - BRUTO</v>
          </cell>
          <cell r="E10459" t="str">
            <v>M</v>
          </cell>
          <cell r="F10459">
            <v>1.68</v>
          </cell>
          <cell r="G10459">
            <v>5</v>
          </cell>
          <cell r="I10459">
            <v>8.4</v>
          </cell>
        </row>
        <row r="10460">
          <cell r="C10460">
            <v>11530</v>
          </cell>
          <cell r="D10460" t="str">
            <v>TELA SOLDADA NERVURADA Q- 61 (PAINEL - AÇO CA60 - MALHA 15 X 15 CM - FIO 3.4 MM)</v>
          </cell>
          <cell r="E10460" t="str">
            <v>M2</v>
          </cell>
          <cell r="F10460">
            <v>12.22</v>
          </cell>
          <cell r="G10460">
            <v>1.05</v>
          </cell>
          <cell r="I10460">
            <v>12.831</v>
          </cell>
        </row>
        <row r="10461">
          <cell r="C10461">
            <v>17515</v>
          </cell>
          <cell r="D10461" t="str">
            <v>PREGO 18 X 27 COMUM - POLIDO</v>
          </cell>
          <cell r="E10461" t="str">
            <v>Kg</v>
          </cell>
          <cell r="F10461">
            <v>16.64</v>
          </cell>
          <cell r="G10461">
            <v>0.2</v>
          </cell>
          <cell r="I10461">
            <v>3.3279999999999998</v>
          </cell>
        </row>
        <row r="10462">
          <cell r="C10462">
            <v>39024</v>
          </cell>
          <cell r="D10462" t="str">
            <v>POLIMENTO MECÂNICO EM SUPERFÍCIES DE CONCRETO</v>
          </cell>
          <cell r="E10462" t="str">
            <v>M2</v>
          </cell>
          <cell r="F10462">
            <v>6.09</v>
          </cell>
          <cell r="G10462">
            <v>1.04</v>
          </cell>
          <cell r="I10462">
            <v>6.3334000000000001</v>
          </cell>
        </row>
        <row r="10463">
          <cell r="A10463">
            <v>170401</v>
          </cell>
          <cell r="B10463" t="str">
            <v>LIMPEZA GERAL DA OBRA</v>
          </cell>
          <cell r="H10463" t="str">
            <v>M2</v>
          </cell>
          <cell r="J10463">
            <v>11.76</v>
          </cell>
        </row>
        <row r="10464">
          <cell r="C10464">
            <v>2099</v>
          </cell>
          <cell r="D10464" t="str">
            <v>SERVENTE (SGSP)</v>
          </cell>
          <cell r="E10464" t="str">
            <v>H</v>
          </cell>
          <cell r="F10464">
            <v>19.59</v>
          </cell>
          <cell r="G10464">
            <v>0.6</v>
          </cell>
          <cell r="I10464">
            <v>11.755599999999999</v>
          </cell>
        </row>
        <row r="10465">
          <cell r="A10465">
            <v>170409</v>
          </cell>
          <cell r="B10465" t="str">
            <v>LIMPEZA DE PISOS E REVESTIMENTO DE ARGAMASSA, CERÂMICA OU PEDRAS NATURAIS</v>
          </cell>
          <cell r="H10465" t="str">
            <v>M2</v>
          </cell>
          <cell r="J10465">
            <v>9.8000000000000007</v>
          </cell>
        </row>
        <row r="10466">
          <cell r="C10466">
            <v>2099</v>
          </cell>
          <cell r="D10466" t="str">
            <v>SERVENTE (SGSP)</v>
          </cell>
          <cell r="E10466" t="str">
            <v>H</v>
          </cell>
          <cell r="F10466">
            <v>19.59</v>
          </cell>
          <cell r="G10466">
            <v>0.5</v>
          </cell>
          <cell r="I10466">
            <v>9.7964000000000002</v>
          </cell>
        </row>
        <row r="10467">
          <cell r="A10467">
            <v>170410</v>
          </cell>
          <cell r="B10467" t="str">
            <v>LIMPEZA DE VIDROS EM GERAL, INCLUSIVE CAIXILHO</v>
          </cell>
          <cell r="H10467" t="str">
            <v>M2</v>
          </cell>
          <cell r="J10467">
            <v>14.69</v>
          </cell>
        </row>
        <row r="10468">
          <cell r="C10468">
            <v>2099</v>
          </cell>
          <cell r="D10468" t="str">
            <v>SERVENTE (SGSP)</v>
          </cell>
          <cell r="E10468" t="str">
            <v>H</v>
          </cell>
          <cell r="F10468">
            <v>19.59</v>
          </cell>
          <cell r="G10468">
            <v>0.75</v>
          </cell>
          <cell r="I10468">
            <v>14.694599999999999</v>
          </cell>
        </row>
        <row r="10469">
          <cell r="A10469">
            <v>170412</v>
          </cell>
          <cell r="B10469" t="str">
            <v>LIMPEZA E LAVAGEM DE PAREDE POR HIDROJATEAMENTO, SEM REJUNTAMENTO</v>
          </cell>
          <cell r="H10469" t="str">
            <v>M2</v>
          </cell>
          <cell r="J10469">
            <v>6.2</v>
          </cell>
        </row>
        <row r="10470">
          <cell r="C10470">
            <v>37503</v>
          </cell>
          <cell r="D10470" t="str">
            <v>HIDROJATEAMENTO PARA LIMPEZA DE SUPERFÍCIES</v>
          </cell>
          <cell r="E10470" t="str">
            <v>M2</v>
          </cell>
          <cell r="F10470">
            <v>6.2</v>
          </cell>
          <cell r="G10470">
            <v>1</v>
          </cell>
          <cell r="I10470">
            <v>6.2000999999999999</v>
          </cell>
        </row>
        <row r="10471">
          <cell r="A10471">
            <v>170413</v>
          </cell>
          <cell r="B10471" t="str">
            <v>LIMPEZA E LAVAGEM DE PAREDE COM REVESTIMENTO EM PASTILHA OU MATERIAL CERÂMICO POR HIDROJATEAMENTO COM REJUNTAMENTO</v>
          </cell>
          <cell r="H10471" t="str">
            <v>M2</v>
          </cell>
          <cell r="J10471">
            <v>9.91</v>
          </cell>
        </row>
        <row r="10472">
          <cell r="C10472">
            <v>2001</v>
          </cell>
          <cell r="D10472" t="str">
            <v>AJUDANTE GERAL (SGSP)</v>
          </cell>
          <cell r="E10472" t="str">
            <v>H</v>
          </cell>
          <cell r="F10472">
            <v>19.850000000000001</v>
          </cell>
          <cell r="G10472">
            <v>0.05</v>
          </cell>
          <cell r="I10472">
            <v>0.99250000000000005</v>
          </cell>
        </row>
        <row r="10473">
          <cell r="C10473">
            <v>10510</v>
          </cell>
          <cell r="D10473" t="str">
            <v>CAULIM COR BRANCA - PARA COLOCAÇÃO DE PASTILHA MALHA 325</v>
          </cell>
          <cell r="E10473" t="str">
            <v>Kg</v>
          </cell>
          <cell r="F10473">
            <v>2.44</v>
          </cell>
          <cell r="G10473">
            <v>0.3</v>
          </cell>
          <cell r="I10473">
            <v>0.73199999999999998</v>
          </cell>
        </row>
        <row r="10474">
          <cell r="C10474">
            <v>10515</v>
          </cell>
          <cell r="D10474" t="str">
            <v>CIMENTO BRANCO - ESTRUTURAL</v>
          </cell>
          <cell r="E10474" t="str">
            <v>Kg</v>
          </cell>
          <cell r="F10474">
            <v>2.83</v>
          </cell>
          <cell r="G10474">
            <v>0.7</v>
          </cell>
          <cell r="I10474">
            <v>1.9810000000000001</v>
          </cell>
        </row>
        <row r="10475">
          <cell r="C10475">
            <v>37503</v>
          </cell>
          <cell r="D10475" t="str">
            <v>HIDROJATEAMENTO PARA LIMPEZA DE SUPERFÍCIES</v>
          </cell>
          <cell r="E10475" t="str">
            <v>M2</v>
          </cell>
          <cell r="F10475">
            <v>6.2</v>
          </cell>
          <cell r="G10475">
            <v>1</v>
          </cell>
          <cell r="I10475">
            <v>6.2000999999999999</v>
          </cell>
        </row>
        <row r="10476">
          <cell r="A10476">
            <v>170414</v>
          </cell>
          <cell r="B10476" t="str">
            <v>LIMPEZA E LAVAGEM DE PISO POR HIDROJATEAMENTO</v>
          </cell>
          <cell r="H10476" t="str">
            <v>M2</v>
          </cell>
          <cell r="J10476">
            <v>6.2</v>
          </cell>
        </row>
        <row r="10477">
          <cell r="C10477">
            <v>37503</v>
          </cell>
          <cell r="D10477" t="str">
            <v>HIDROJATEAMENTO PARA LIMPEZA DE SUPERFÍCIES</v>
          </cell>
          <cell r="E10477" t="str">
            <v>M2</v>
          </cell>
          <cell r="F10477">
            <v>6.2</v>
          </cell>
          <cell r="G10477">
            <v>1</v>
          </cell>
          <cell r="I10477">
            <v>6.2000999999999999</v>
          </cell>
        </row>
        <row r="10478">
          <cell r="A10478">
            <v>170420</v>
          </cell>
          <cell r="B10478" t="str">
            <v>LIMPEZA DE CAIXA D'ÁGUA - ATÉ 1000 LITROS</v>
          </cell>
          <cell r="H10478" t="str">
            <v>UN</v>
          </cell>
          <cell r="J10478">
            <v>58.78</v>
          </cell>
        </row>
        <row r="10479">
          <cell r="C10479">
            <v>2099</v>
          </cell>
          <cell r="D10479" t="str">
            <v>SERVENTE (SGSP)</v>
          </cell>
          <cell r="E10479" t="str">
            <v>H</v>
          </cell>
          <cell r="F10479">
            <v>19.59</v>
          </cell>
          <cell r="G10479">
            <v>3</v>
          </cell>
          <cell r="I10479">
            <v>58.778399999999998</v>
          </cell>
        </row>
        <row r="10480">
          <cell r="A10480">
            <v>170421</v>
          </cell>
          <cell r="B10480" t="str">
            <v>LIMPEZA DE CAIXA D'ÁGUA - DE 1001 À 10000 LITROS</v>
          </cell>
          <cell r="H10480" t="str">
            <v>UN</v>
          </cell>
          <cell r="J10480">
            <v>156.74</v>
          </cell>
        </row>
        <row r="10481">
          <cell r="C10481">
            <v>2099</v>
          </cell>
          <cell r="D10481" t="str">
            <v>SERVENTE (SGSP)</v>
          </cell>
          <cell r="E10481" t="str">
            <v>H</v>
          </cell>
          <cell r="F10481">
            <v>19.59</v>
          </cell>
          <cell r="G10481">
            <v>8</v>
          </cell>
          <cell r="I10481">
            <v>156.7424</v>
          </cell>
        </row>
        <row r="10482">
          <cell r="A10482">
            <v>170422</v>
          </cell>
          <cell r="B10482" t="str">
            <v>LIMPEZA DE CAIXA D'ÁGUA - ACIMA DE 10000 LITROS</v>
          </cell>
          <cell r="H10482" t="str">
            <v>UN</v>
          </cell>
          <cell r="J10482">
            <v>352.67</v>
          </cell>
        </row>
        <row r="10483">
          <cell r="C10483">
            <v>2099</v>
          </cell>
          <cell r="D10483" t="str">
            <v>SERVENTE (SGSP)</v>
          </cell>
          <cell r="E10483" t="str">
            <v>H</v>
          </cell>
          <cell r="F10483">
            <v>19.59</v>
          </cell>
          <cell r="G10483">
            <v>18</v>
          </cell>
          <cell r="I10483">
            <v>352.67039999999997</v>
          </cell>
        </row>
        <row r="10484">
          <cell r="A10484">
            <v>170425</v>
          </cell>
          <cell r="B10484" t="str">
            <v>LIMPEZA DE CANALETAS DE ÁGUAS PLUVIAIS</v>
          </cell>
          <cell r="H10484" t="str">
            <v>M</v>
          </cell>
          <cell r="J10484">
            <v>2.94</v>
          </cell>
        </row>
        <row r="10485">
          <cell r="C10485">
            <v>2099</v>
          </cell>
          <cell r="D10485" t="str">
            <v>SERVENTE (SGSP)</v>
          </cell>
          <cell r="E10485" t="str">
            <v>H</v>
          </cell>
          <cell r="F10485">
            <v>19.59</v>
          </cell>
          <cell r="G10485">
            <v>0.15</v>
          </cell>
          <cell r="I10485">
            <v>2.9388999999999998</v>
          </cell>
        </row>
        <row r="10486">
          <cell r="A10486">
            <v>170430</v>
          </cell>
          <cell r="B10486" t="str">
            <v>LIMPEZA DE CAIXA DE INSPEÇÃO</v>
          </cell>
          <cell r="H10486" t="str">
            <v>UN</v>
          </cell>
          <cell r="J10486">
            <v>5.88</v>
          </cell>
        </row>
        <row r="10487">
          <cell r="C10487">
            <v>2099</v>
          </cell>
          <cell r="D10487" t="str">
            <v>SERVENTE (SGSP)</v>
          </cell>
          <cell r="E10487" t="str">
            <v>H</v>
          </cell>
          <cell r="F10487">
            <v>19.59</v>
          </cell>
          <cell r="G10487">
            <v>0.3</v>
          </cell>
          <cell r="I10487">
            <v>5.8777999999999997</v>
          </cell>
        </row>
        <row r="10488">
          <cell r="A10488">
            <v>170431</v>
          </cell>
          <cell r="B10488" t="str">
            <v>LIMPEZA DE FOSSA SÉPTICA</v>
          </cell>
          <cell r="H10488" t="str">
            <v>M3</v>
          </cell>
          <cell r="J10488">
            <v>196.63</v>
          </cell>
        </row>
        <row r="10489">
          <cell r="C10489">
            <v>79230</v>
          </cell>
          <cell r="D10489" t="str">
            <v>LIMPEZA FOSSA SÉPTICA - VIAGEM DE 7 M3</v>
          </cell>
          <cell r="E10489" t="str">
            <v>M3</v>
          </cell>
          <cell r="F10489">
            <v>196.63</v>
          </cell>
          <cell r="G10489">
            <v>1</v>
          </cell>
          <cell r="I10489">
            <v>196.63</v>
          </cell>
        </row>
        <row r="10490">
          <cell r="A10490">
            <v>170432</v>
          </cell>
          <cell r="B10490" t="str">
            <v>LIMPEZA DE SUMIDOURO, POR VIAGEM DE 7M3</v>
          </cell>
          <cell r="H10490" t="str">
            <v>VG</v>
          </cell>
          <cell r="J10490">
            <v>1401.76</v>
          </cell>
        </row>
        <row r="10491">
          <cell r="C10491">
            <v>79235</v>
          </cell>
          <cell r="D10491" t="str">
            <v>LIMPEZA SUMIDOURO - VIAGEM DE 7M3</v>
          </cell>
          <cell r="E10491" t="str">
            <v>Viagem</v>
          </cell>
          <cell r="F10491">
            <v>1401.76</v>
          </cell>
          <cell r="G10491">
            <v>1</v>
          </cell>
          <cell r="I10491">
            <v>1401.76</v>
          </cell>
        </row>
        <row r="10492">
          <cell r="A10492">
            <v>170450</v>
          </cell>
          <cell r="B10492" t="str">
            <v>ENCERAMENTO E LUSTRAÇÃO DE REVESTIMENTOS E PISOS EM GERAL</v>
          </cell>
          <cell r="H10492" t="str">
            <v>M2</v>
          </cell>
          <cell r="J10492">
            <v>9.7799999999999994</v>
          </cell>
        </row>
        <row r="10493">
          <cell r="C10493">
            <v>2099</v>
          </cell>
          <cell r="D10493" t="str">
            <v>SERVENTE (SGSP)</v>
          </cell>
          <cell r="E10493" t="str">
            <v>H</v>
          </cell>
          <cell r="F10493">
            <v>19.59</v>
          </cell>
          <cell r="G10493">
            <v>7.0000000000000007E-2</v>
          </cell>
          <cell r="I10493">
            <v>1.3714</v>
          </cell>
        </row>
        <row r="10494">
          <cell r="C10494">
            <v>39010</v>
          </cell>
          <cell r="D10494" t="str">
            <v>CERA INCOLOR PARA PISOS</v>
          </cell>
          <cell r="E10494" t="str">
            <v>Kg</v>
          </cell>
          <cell r="F10494">
            <v>56.03</v>
          </cell>
          <cell r="G10494">
            <v>0.15</v>
          </cell>
          <cell r="I10494">
            <v>8.4045000000000005</v>
          </cell>
        </row>
        <row r="10495">
          <cell r="A10495">
            <v>170501</v>
          </cell>
          <cell r="B10495" t="str">
            <v>PRATELEIRA DE GRANILITE, ESPESSURA 30MM, EXCLUSIVE APOIO</v>
          </cell>
          <cell r="H10495" t="str">
            <v>M2</v>
          </cell>
          <cell r="J10495">
            <v>380.03</v>
          </cell>
        </row>
        <row r="10496">
          <cell r="C10496">
            <v>2020</v>
          </cell>
          <cell r="D10496" t="str">
            <v>PEDREIRO (SGSP)</v>
          </cell>
          <cell r="E10496" t="str">
            <v>H</v>
          </cell>
          <cell r="F10496">
            <v>24.28</v>
          </cell>
          <cell r="G10496">
            <v>2</v>
          </cell>
          <cell r="I10496">
            <v>48.569499999999998</v>
          </cell>
        </row>
        <row r="10497">
          <cell r="C10497">
            <v>2099</v>
          </cell>
          <cell r="D10497" t="str">
            <v>SERVENTE (SGSP)</v>
          </cell>
          <cell r="E10497" t="str">
            <v>H</v>
          </cell>
          <cell r="F10497">
            <v>19.59</v>
          </cell>
          <cell r="G10497">
            <v>3.94</v>
          </cell>
          <cell r="I10497">
            <v>77.195599999999999</v>
          </cell>
        </row>
        <row r="10498">
          <cell r="C10498">
            <v>10631</v>
          </cell>
          <cell r="D10498" t="str">
            <v>ARGAMASSA DE CIMENTO COM AREIA MÉDIA 1:4</v>
          </cell>
          <cell r="E10498" t="str">
            <v>M3</v>
          </cell>
          <cell r="F10498">
            <v>561.12</v>
          </cell>
          <cell r="G10498">
            <v>5.5E-2</v>
          </cell>
          <cell r="I10498">
            <v>30.861799999999999</v>
          </cell>
        </row>
        <row r="10499">
          <cell r="C10499">
            <v>39060</v>
          </cell>
          <cell r="D10499" t="str">
            <v>PRATELEIRA DE GRANILITE 30MM</v>
          </cell>
          <cell r="E10499" t="str">
            <v>M2</v>
          </cell>
          <cell r="F10499">
            <v>216.27</v>
          </cell>
          <cell r="G10499">
            <v>1.0329999999999999</v>
          </cell>
          <cell r="I10499">
            <v>223.40690000000001</v>
          </cell>
        </row>
        <row r="10500">
          <cell r="A10500">
            <v>170502</v>
          </cell>
          <cell r="B10500" t="str">
            <v>PRATELEIRA DE GRANILITE, ESPESSURA 40MM, EXCLUSIVE APOIO</v>
          </cell>
          <cell r="H10500" t="str">
            <v>M2</v>
          </cell>
          <cell r="J10500">
            <v>379.61</v>
          </cell>
        </row>
        <row r="10501">
          <cell r="C10501">
            <v>2020</v>
          </cell>
          <cell r="D10501" t="str">
            <v>PEDREIRO (SGSP)</v>
          </cell>
          <cell r="E10501" t="str">
            <v>H</v>
          </cell>
          <cell r="F10501">
            <v>24.28</v>
          </cell>
          <cell r="G10501">
            <v>2</v>
          </cell>
          <cell r="I10501">
            <v>48.569499999999998</v>
          </cell>
        </row>
        <row r="10502">
          <cell r="C10502">
            <v>2099</v>
          </cell>
          <cell r="D10502" t="str">
            <v>SERVENTE (SGSP)</v>
          </cell>
          <cell r="E10502" t="str">
            <v>H</v>
          </cell>
          <cell r="F10502">
            <v>19.59</v>
          </cell>
          <cell r="G10502">
            <v>3.94</v>
          </cell>
          <cell r="I10502">
            <v>77.195599999999999</v>
          </cell>
        </row>
        <row r="10503">
          <cell r="C10503">
            <v>10631</v>
          </cell>
          <cell r="D10503" t="str">
            <v>ARGAMASSA DE CIMENTO COM AREIA MÉDIA 1:4</v>
          </cell>
          <cell r="E10503" t="str">
            <v>M3</v>
          </cell>
          <cell r="F10503">
            <v>561.12</v>
          </cell>
          <cell r="G10503">
            <v>5.4999999999999997E-3</v>
          </cell>
          <cell r="I10503">
            <v>3.0861000000000001</v>
          </cell>
        </row>
        <row r="10504">
          <cell r="C10504">
            <v>39061</v>
          </cell>
          <cell r="D10504" t="str">
            <v>PRATELEIRA DE GRANILITE 40MM</v>
          </cell>
          <cell r="E10504" t="str">
            <v>M2</v>
          </cell>
          <cell r="F10504">
            <v>242.75</v>
          </cell>
          <cell r="G10504">
            <v>1.0329999999999999</v>
          </cell>
          <cell r="I10504">
            <v>250.76070000000001</v>
          </cell>
        </row>
        <row r="10505">
          <cell r="A10505">
            <v>170503</v>
          </cell>
          <cell r="B10505" t="str">
            <v>PRATELEIRA DE GRANILITE, ESPESSURA 50MM, EXCLUSIVE APOIO</v>
          </cell>
          <cell r="H10505" t="str">
            <v>M2</v>
          </cell>
          <cell r="J10505">
            <v>347.1</v>
          </cell>
        </row>
        <row r="10506">
          <cell r="C10506">
            <v>2020</v>
          </cell>
          <cell r="D10506" t="str">
            <v>PEDREIRO (SGSP)</v>
          </cell>
          <cell r="E10506" t="str">
            <v>H</v>
          </cell>
          <cell r="F10506">
            <v>24.28</v>
          </cell>
          <cell r="G10506">
            <v>2</v>
          </cell>
          <cell r="I10506">
            <v>48.569499999999998</v>
          </cell>
        </row>
        <row r="10507">
          <cell r="C10507">
            <v>2099</v>
          </cell>
          <cell r="D10507" t="str">
            <v>SERVENTE (SGSP)</v>
          </cell>
          <cell r="E10507" t="str">
            <v>H</v>
          </cell>
          <cell r="F10507">
            <v>19.59</v>
          </cell>
          <cell r="G10507">
            <v>1.93</v>
          </cell>
          <cell r="I10507">
            <v>37.814100000000003</v>
          </cell>
        </row>
        <row r="10508">
          <cell r="C10508">
            <v>10633</v>
          </cell>
          <cell r="D10508" t="str">
            <v>ARGAMASSA DE CIMENTO COM AREIA MÉDIA 1:5</v>
          </cell>
          <cell r="E10508" t="str">
            <v>M3</v>
          </cell>
          <cell r="F10508">
            <v>518.78</v>
          </cell>
          <cell r="G10508">
            <v>6.7999999999999996E-3</v>
          </cell>
          <cell r="I10508">
            <v>3.5276999999999998</v>
          </cell>
        </row>
        <row r="10509">
          <cell r="C10509">
            <v>39062</v>
          </cell>
          <cell r="D10509" t="str">
            <v>PRATELEIRA DE GRANILITE 50MM</v>
          </cell>
          <cell r="E10509" t="str">
            <v>M2</v>
          </cell>
          <cell r="F10509">
            <v>248.97</v>
          </cell>
          <cell r="G10509">
            <v>1.0329999999999999</v>
          </cell>
          <cell r="I10509">
            <v>257.18599999999998</v>
          </cell>
        </row>
        <row r="10510">
          <cell r="A10510">
            <v>170505</v>
          </cell>
          <cell r="B10510" t="str">
            <v>PRATELEIRA DE CONCRETO, ESPESSURA 50MM, COM BORDAS ARREDONDADAS E ENVERNIZADAS, EXCLUSIVE APOIO</v>
          </cell>
          <cell r="H10510" t="str">
            <v>M2</v>
          </cell>
          <cell r="J10510">
            <v>197.37</v>
          </cell>
        </row>
        <row r="10511">
          <cell r="C10511">
            <v>2013</v>
          </cell>
          <cell r="D10511" t="str">
            <v>CARPINTEIRO (SGSP)</v>
          </cell>
          <cell r="E10511" t="str">
            <v>H</v>
          </cell>
          <cell r="F10511">
            <v>24.1</v>
          </cell>
          <cell r="G10511">
            <v>1.5</v>
          </cell>
          <cell r="I10511">
            <v>36.156399999999998</v>
          </cell>
        </row>
        <row r="10512">
          <cell r="C10512">
            <v>2014</v>
          </cell>
          <cell r="D10512" t="str">
            <v>AJUDANTE DE CARPINTEIRO (SGSP)</v>
          </cell>
          <cell r="E10512" t="str">
            <v>H</v>
          </cell>
          <cell r="F10512">
            <v>19.559999999999999</v>
          </cell>
          <cell r="G10512">
            <v>1.5</v>
          </cell>
          <cell r="I10512">
            <v>29.3505</v>
          </cell>
        </row>
        <row r="10513">
          <cell r="C10513">
            <v>2015</v>
          </cell>
          <cell r="D10513" t="str">
            <v>FERREIRO (SGSP)</v>
          </cell>
          <cell r="E10513" t="str">
            <v>H</v>
          </cell>
          <cell r="F10513">
            <v>24.43</v>
          </cell>
          <cell r="G10513">
            <v>0.1</v>
          </cell>
          <cell r="I10513">
            <v>2.4439000000000002</v>
          </cell>
        </row>
        <row r="10514">
          <cell r="C10514">
            <v>2016</v>
          </cell>
          <cell r="D10514" t="str">
            <v>AJUDANTE DE FERREIRO - ARMADOR (SGSP)</v>
          </cell>
          <cell r="E10514" t="str">
            <v>H</v>
          </cell>
          <cell r="F10514">
            <v>19.559999999999999</v>
          </cell>
          <cell r="G10514">
            <v>0.1</v>
          </cell>
          <cell r="I10514">
            <v>1.9567000000000001</v>
          </cell>
        </row>
        <row r="10515">
          <cell r="C10515">
            <v>2020</v>
          </cell>
          <cell r="D10515" t="str">
            <v>PEDREIRO (SGSP)</v>
          </cell>
          <cell r="E10515" t="str">
            <v>H</v>
          </cell>
          <cell r="F10515">
            <v>24.28</v>
          </cell>
          <cell r="G10515">
            <v>1</v>
          </cell>
          <cell r="I10515">
            <v>24.284700000000001</v>
          </cell>
        </row>
        <row r="10516">
          <cell r="C10516">
            <v>2075</v>
          </cell>
          <cell r="D10516" t="str">
            <v>PINTOR (SGSP)</v>
          </cell>
          <cell r="E10516" t="str">
            <v>H</v>
          </cell>
          <cell r="F10516">
            <v>25.93</v>
          </cell>
          <cell r="G10516">
            <v>0.2</v>
          </cell>
          <cell r="I10516">
            <v>5.1868999999999996</v>
          </cell>
        </row>
        <row r="10517">
          <cell r="C10517">
            <v>2099</v>
          </cell>
          <cell r="D10517" t="str">
            <v>SERVENTE (SGSP)</v>
          </cell>
          <cell r="E10517" t="str">
            <v>H</v>
          </cell>
          <cell r="F10517">
            <v>19.59</v>
          </cell>
          <cell r="G10517">
            <v>1.5</v>
          </cell>
          <cell r="I10517">
            <v>29.389199999999999</v>
          </cell>
        </row>
        <row r="10518">
          <cell r="C10518">
            <v>10607</v>
          </cell>
          <cell r="D10518" t="str">
            <v>CONCRETO FCK=15MPA C/ BRITA 1</v>
          </cell>
          <cell r="E10518" t="str">
            <v>M3</v>
          </cell>
          <cell r="F10518">
            <v>344.64</v>
          </cell>
          <cell r="G10518">
            <v>0.05</v>
          </cell>
          <cell r="I10518">
            <v>17.2317</v>
          </cell>
        </row>
        <row r="10519">
          <cell r="C10519">
            <v>11001</v>
          </cell>
          <cell r="D10519" t="str">
            <v>DESMOLDANTE PARA FORMAS</v>
          </cell>
          <cell r="E10519" t="str">
            <v>L</v>
          </cell>
          <cell r="F10519">
            <v>11.52</v>
          </cell>
          <cell r="G10519">
            <v>0.1</v>
          </cell>
          <cell r="I10519">
            <v>1.1519999999999999</v>
          </cell>
        </row>
        <row r="10520">
          <cell r="C10520">
            <v>11021</v>
          </cell>
          <cell r="D10520" t="str">
            <v>COMPENSADO RESINADO 12MM COLA BRANCA - CHAPA DE 2,20 X 1,10 M</v>
          </cell>
          <cell r="E10520" t="str">
            <v>M2</v>
          </cell>
          <cell r="F10520">
            <v>37.380000000000003</v>
          </cell>
          <cell r="G10520">
            <v>0.33</v>
          </cell>
          <cell r="I10520">
            <v>12.3354</v>
          </cell>
        </row>
        <row r="10521">
          <cell r="C10521">
            <v>11064</v>
          </cell>
          <cell r="D10521" t="str">
            <v>PINUS - SARRAFO DE 1" X 2" - BRUTO</v>
          </cell>
          <cell r="E10521" t="str">
            <v>M</v>
          </cell>
          <cell r="F10521">
            <v>1.68</v>
          </cell>
          <cell r="G10521">
            <v>5</v>
          </cell>
          <cell r="I10521">
            <v>8.4</v>
          </cell>
        </row>
        <row r="10522">
          <cell r="C10522">
            <v>11530</v>
          </cell>
          <cell r="D10522" t="str">
            <v>TELA SOLDADA NERVURADA Q- 61 (PAINEL - AÇO CA60 - MALHA 15 X 15 CM - FIO 3.4 MM)</v>
          </cell>
          <cell r="E10522" t="str">
            <v>M2</v>
          </cell>
          <cell r="F10522">
            <v>12.22</v>
          </cell>
          <cell r="G10522">
            <v>1.05</v>
          </cell>
          <cell r="I10522">
            <v>12.831</v>
          </cell>
        </row>
        <row r="10523">
          <cell r="C10523">
            <v>17515</v>
          </cell>
          <cell r="D10523" t="str">
            <v>PREGO 18 X 27 COMUM - POLIDO</v>
          </cell>
          <cell r="E10523" t="str">
            <v>Kg</v>
          </cell>
          <cell r="F10523">
            <v>16.64</v>
          </cell>
          <cell r="G10523">
            <v>0.2</v>
          </cell>
          <cell r="I10523">
            <v>3.3279999999999998</v>
          </cell>
        </row>
        <row r="10524">
          <cell r="C10524">
            <v>37596</v>
          </cell>
          <cell r="D10524" t="str">
            <v>VERNIZ ACRÍLICO BRILHANTE BASE ÁGUA</v>
          </cell>
          <cell r="E10524" t="str">
            <v>L</v>
          </cell>
          <cell r="F10524">
            <v>26.64</v>
          </cell>
          <cell r="G10524">
            <v>0.5</v>
          </cell>
          <cell r="I10524">
            <v>13.32</v>
          </cell>
        </row>
        <row r="10525">
          <cell r="A10525">
            <v>170507</v>
          </cell>
          <cell r="B10525" t="str">
            <v>PRATELEIRA EM ARDÓSIA CINZA, POLIDA 2 LADOS, ESPESSURA 30MM, EXCLUSIVE APOIO</v>
          </cell>
          <cell r="H10525" t="str">
            <v>M2</v>
          </cell>
          <cell r="J10525">
            <v>535.11</v>
          </cell>
        </row>
        <row r="10526">
          <cell r="C10526">
            <v>2020</v>
          </cell>
          <cell r="D10526" t="str">
            <v>PEDREIRO (SGSP)</v>
          </cell>
          <cell r="E10526" t="str">
            <v>H</v>
          </cell>
          <cell r="F10526">
            <v>24.28</v>
          </cell>
          <cell r="G10526">
            <v>2</v>
          </cell>
          <cell r="I10526">
            <v>48.569499999999998</v>
          </cell>
        </row>
        <row r="10527">
          <cell r="C10527">
            <v>2099</v>
          </cell>
          <cell r="D10527" t="str">
            <v>SERVENTE (SGSP)</v>
          </cell>
          <cell r="E10527" t="str">
            <v>H</v>
          </cell>
          <cell r="F10527">
            <v>19.59</v>
          </cell>
          <cell r="G10527">
            <v>4</v>
          </cell>
          <cell r="I10527">
            <v>78.371200000000002</v>
          </cell>
        </row>
        <row r="10528">
          <cell r="C10528">
            <v>10630</v>
          </cell>
          <cell r="D10528" t="str">
            <v>ARGAMASSA DE CIMENTO COM AREIA GROSSA 1:3</v>
          </cell>
          <cell r="E10528" t="str">
            <v>M3</v>
          </cell>
          <cell r="F10528">
            <v>634.78</v>
          </cell>
          <cell r="G10528">
            <v>8.6699999999999999E-2</v>
          </cell>
          <cell r="I10528">
            <v>55.035499999999999</v>
          </cell>
        </row>
        <row r="10529">
          <cell r="C10529">
            <v>13514</v>
          </cell>
          <cell r="D10529" t="str">
            <v>ARDOSIA CINZA EM PLACA -POLIDA NOS 2 LADOS -ESPESSURA 30MM</v>
          </cell>
          <cell r="E10529" t="str">
            <v>M2</v>
          </cell>
          <cell r="F10529">
            <v>353.13</v>
          </cell>
          <cell r="G10529">
            <v>1</v>
          </cell>
          <cell r="I10529">
            <v>353.13</v>
          </cell>
        </row>
        <row r="10530">
          <cell r="A10530">
            <v>170511</v>
          </cell>
          <cell r="B10530" t="str">
            <v>EP.01 - MÃO FRANCESA DE FERRO PERFILADO</v>
          </cell>
          <cell r="H10530" t="str">
            <v>UN</v>
          </cell>
          <cell r="J10530">
            <v>53.64</v>
          </cell>
        </row>
        <row r="10531">
          <cell r="C10531">
            <v>2020</v>
          </cell>
          <cell r="D10531" t="str">
            <v>PEDREIRO (SGSP)</v>
          </cell>
          <cell r="E10531" t="str">
            <v>H</v>
          </cell>
          <cell r="F10531">
            <v>24.28</v>
          </cell>
          <cell r="G10531">
            <v>0.5</v>
          </cell>
          <cell r="I10531">
            <v>12.142300000000001</v>
          </cell>
        </row>
        <row r="10532">
          <cell r="C10532">
            <v>2099</v>
          </cell>
          <cell r="D10532" t="str">
            <v>SERVENTE (SGSP)</v>
          </cell>
          <cell r="E10532" t="str">
            <v>H</v>
          </cell>
          <cell r="F10532">
            <v>19.59</v>
          </cell>
          <cell r="G10532">
            <v>0.5</v>
          </cell>
          <cell r="I10532">
            <v>9.7964000000000002</v>
          </cell>
        </row>
        <row r="10533">
          <cell r="C10533">
            <v>17040</v>
          </cell>
          <cell r="D10533" t="str">
            <v>PARAFUSO AUTO-ATARRAXANTE - CABEÇA PANELA - COM BUCHA DE NYLON S- 8 DIÂMETRO 5,5MM - COMPRIMENTO 50MM - FENDA SIMPLES</v>
          </cell>
          <cell r="E10533" t="str">
            <v>Un</v>
          </cell>
          <cell r="F10533">
            <v>0.86</v>
          </cell>
          <cell r="G10533">
            <v>2</v>
          </cell>
          <cell r="I10533">
            <v>1.72</v>
          </cell>
        </row>
        <row r="10534">
          <cell r="C10534">
            <v>30542</v>
          </cell>
          <cell r="D10534" t="str">
            <v>FERRO PERFILADO TRABALHADO</v>
          </cell>
          <cell r="E10534" t="str">
            <v>KG</v>
          </cell>
          <cell r="F10534">
            <v>15.86</v>
          </cell>
          <cell r="G10534">
            <v>1.89</v>
          </cell>
          <cell r="I10534">
            <v>29.979299999999999</v>
          </cell>
        </row>
        <row r="10535">
          <cell r="A10535">
            <v>170512</v>
          </cell>
          <cell r="B10535" t="str">
            <v>EP.02 - MÃO FRANCESA DE FERRO PERFILADO</v>
          </cell>
          <cell r="H10535" t="str">
            <v>UN</v>
          </cell>
          <cell r="J10535">
            <v>50.78</v>
          </cell>
        </row>
        <row r="10536">
          <cell r="C10536">
            <v>2020</v>
          </cell>
          <cell r="D10536" t="str">
            <v>PEDREIRO (SGSP)</v>
          </cell>
          <cell r="E10536" t="str">
            <v>H</v>
          </cell>
          <cell r="F10536">
            <v>24.28</v>
          </cell>
          <cell r="G10536">
            <v>0.5</v>
          </cell>
          <cell r="I10536">
            <v>12.142300000000001</v>
          </cell>
        </row>
        <row r="10537">
          <cell r="C10537">
            <v>2099</v>
          </cell>
          <cell r="D10537" t="str">
            <v>SERVENTE (SGSP)</v>
          </cell>
          <cell r="E10537" t="str">
            <v>H</v>
          </cell>
          <cell r="F10537">
            <v>19.59</v>
          </cell>
          <cell r="G10537">
            <v>0.5</v>
          </cell>
          <cell r="I10537">
            <v>9.7964000000000002</v>
          </cell>
        </row>
        <row r="10538">
          <cell r="C10538">
            <v>17040</v>
          </cell>
          <cell r="D10538" t="str">
            <v>PARAFUSO AUTO-ATARRAXANTE - CABEÇA PANELA - COM BUCHA DE NYLON S- 8 DIÂMETRO 5,5MM - COMPRIMENTO 50MM - FENDA SIMPLES</v>
          </cell>
          <cell r="E10538" t="str">
            <v>Un</v>
          </cell>
          <cell r="F10538">
            <v>0.86</v>
          </cell>
          <cell r="G10538">
            <v>2</v>
          </cell>
          <cell r="I10538">
            <v>1.72</v>
          </cell>
        </row>
        <row r="10539">
          <cell r="C10539">
            <v>30542</v>
          </cell>
          <cell r="D10539" t="str">
            <v>FERRO PERFILADO TRABALHADO</v>
          </cell>
          <cell r="E10539" t="str">
            <v>KG</v>
          </cell>
          <cell r="F10539">
            <v>15.86</v>
          </cell>
          <cell r="G10539">
            <v>1.71</v>
          </cell>
          <cell r="I10539">
            <v>27.124099999999999</v>
          </cell>
        </row>
        <row r="10540">
          <cell r="A10540">
            <v>170516</v>
          </cell>
          <cell r="B10540" t="str">
            <v>DM.01 - ESTRADO DE MADEIRA APARELHADA PARA DESPENSA</v>
          </cell>
          <cell r="H10540" t="str">
            <v>M</v>
          </cell>
          <cell r="J10540">
            <v>339</v>
          </cell>
        </row>
        <row r="10541">
          <cell r="C10541">
            <v>2013</v>
          </cell>
          <cell r="D10541" t="str">
            <v>CARPINTEIRO (SGSP)</v>
          </cell>
          <cell r="E10541" t="str">
            <v>H</v>
          </cell>
          <cell r="F10541">
            <v>24.1</v>
          </cell>
          <cell r="G10541">
            <v>4</v>
          </cell>
          <cell r="I10541">
            <v>96.417199999999994</v>
          </cell>
        </row>
        <row r="10542">
          <cell r="C10542">
            <v>2075</v>
          </cell>
          <cell r="D10542" t="str">
            <v>PINTOR (SGSP)</v>
          </cell>
          <cell r="E10542" t="str">
            <v>H</v>
          </cell>
          <cell r="F10542">
            <v>25.93</v>
          </cell>
          <cell r="G10542">
            <v>1</v>
          </cell>
          <cell r="I10542">
            <v>25.9346</v>
          </cell>
        </row>
        <row r="10543">
          <cell r="C10543">
            <v>2076</v>
          </cell>
          <cell r="D10543" t="str">
            <v>AJUDANTE DE PINTOR (SGSP)</v>
          </cell>
          <cell r="E10543" t="str">
            <v>H</v>
          </cell>
          <cell r="F10543">
            <v>19.559999999999999</v>
          </cell>
          <cell r="G10543">
            <v>0.8</v>
          </cell>
          <cell r="I10543">
            <v>15.653600000000001</v>
          </cell>
        </row>
        <row r="10544">
          <cell r="C10544">
            <v>15520</v>
          </cell>
          <cell r="D10544" t="str">
            <v>CAIBRO DE PEROBA DO NORTE 5 X 6 CM - BRUTO (CUPIÚBA)</v>
          </cell>
          <cell r="E10544" t="str">
            <v>M</v>
          </cell>
          <cell r="F10544">
            <v>14.4</v>
          </cell>
          <cell r="G10544">
            <v>9.6</v>
          </cell>
          <cell r="I10544">
            <v>138.24</v>
          </cell>
        </row>
        <row r="10545">
          <cell r="C10545">
            <v>17515</v>
          </cell>
          <cell r="D10545" t="str">
            <v>PREGO 18 X 27 COMUM - POLIDO</v>
          </cell>
          <cell r="E10545" t="str">
            <v>Kg</v>
          </cell>
          <cell r="F10545">
            <v>16.64</v>
          </cell>
          <cell r="G10545">
            <v>0.25</v>
          </cell>
          <cell r="I10545">
            <v>4.16</v>
          </cell>
        </row>
        <row r="10546">
          <cell r="C10546">
            <v>37540</v>
          </cell>
          <cell r="D10546" t="str">
            <v>LIXA PARA MADEIRA - N.100</v>
          </cell>
          <cell r="E10546" t="str">
            <v>Un</v>
          </cell>
          <cell r="F10546">
            <v>0.61</v>
          </cell>
          <cell r="G10546">
            <v>1.8</v>
          </cell>
          <cell r="I10546">
            <v>1.0980000000000001</v>
          </cell>
        </row>
        <row r="10547">
          <cell r="C10547">
            <v>37595</v>
          </cell>
          <cell r="D10547" t="str">
            <v>VERNIZ NITRO CELULOSE // VERNIZ SINTÉTICO BRILHANTE ( PARA USO EM MADEIRA )</v>
          </cell>
          <cell r="E10547" t="str">
            <v>L</v>
          </cell>
          <cell r="F10547">
            <v>38.33</v>
          </cell>
          <cell r="G10547">
            <v>1.5</v>
          </cell>
          <cell r="I10547">
            <v>57.494999999999997</v>
          </cell>
        </row>
        <row r="10548">
          <cell r="A10548">
            <v>170517</v>
          </cell>
          <cell r="B10548" t="str">
            <v>DM.02/04 - ESTRADO DE MADEIRA APARELHADA PARA DESPENSA</v>
          </cell>
          <cell r="H10548" t="str">
            <v>M</v>
          </cell>
          <cell r="J10548">
            <v>242.04</v>
          </cell>
        </row>
        <row r="10549">
          <cell r="C10549">
            <v>2013</v>
          </cell>
          <cell r="D10549" t="str">
            <v>CARPINTEIRO (SGSP)</v>
          </cell>
          <cell r="E10549" t="str">
            <v>H</v>
          </cell>
          <cell r="F10549">
            <v>24.1</v>
          </cell>
          <cell r="G10549">
            <v>3</v>
          </cell>
          <cell r="I10549">
            <v>72.312899999999999</v>
          </cell>
        </row>
        <row r="10550">
          <cell r="C10550">
            <v>2075</v>
          </cell>
          <cell r="D10550" t="str">
            <v>PINTOR (SGSP)</v>
          </cell>
          <cell r="E10550" t="str">
            <v>H</v>
          </cell>
          <cell r="F10550">
            <v>25.93</v>
          </cell>
          <cell r="G10550">
            <v>1</v>
          </cell>
          <cell r="I10550">
            <v>25.9346</v>
          </cell>
        </row>
        <row r="10551">
          <cell r="C10551">
            <v>2076</v>
          </cell>
          <cell r="D10551" t="str">
            <v>AJUDANTE DE PINTOR (SGSP)</v>
          </cell>
          <cell r="E10551" t="str">
            <v>H</v>
          </cell>
          <cell r="F10551">
            <v>19.559999999999999</v>
          </cell>
          <cell r="G10551">
            <v>0.8</v>
          </cell>
          <cell r="I10551">
            <v>15.653600000000001</v>
          </cell>
        </row>
        <row r="10552">
          <cell r="C10552">
            <v>15520</v>
          </cell>
          <cell r="D10552" t="str">
            <v>CAIBRO DE PEROBA DO NORTE 5 X 6 CM - BRUTO (CUPIÚBA)</v>
          </cell>
          <cell r="E10552" t="str">
            <v>M</v>
          </cell>
          <cell r="F10552">
            <v>14.4</v>
          </cell>
          <cell r="G10552">
            <v>6</v>
          </cell>
          <cell r="I10552">
            <v>86.4</v>
          </cell>
        </row>
        <row r="10553">
          <cell r="C10553">
            <v>17515</v>
          </cell>
          <cell r="D10553" t="str">
            <v>PREGO 18 X 27 COMUM - POLIDO</v>
          </cell>
          <cell r="E10553" t="str">
            <v>Kg</v>
          </cell>
          <cell r="F10553">
            <v>16.64</v>
          </cell>
          <cell r="G10553">
            <v>0.15</v>
          </cell>
          <cell r="I10553">
            <v>2.496</v>
          </cell>
        </row>
        <row r="10554">
          <cell r="C10554">
            <v>37540</v>
          </cell>
          <cell r="D10554" t="str">
            <v>LIXA PARA MADEIRA - N.100</v>
          </cell>
          <cell r="E10554" t="str">
            <v>Un</v>
          </cell>
          <cell r="F10554">
            <v>0.61</v>
          </cell>
          <cell r="G10554">
            <v>1.5</v>
          </cell>
          <cell r="I10554">
            <v>0.91500000000000004</v>
          </cell>
        </row>
        <row r="10555">
          <cell r="C10555">
            <v>37595</v>
          </cell>
          <cell r="D10555" t="str">
            <v>VERNIZ NITRO CELULOSE // VERNIZ SINTÉTICO BRILHANTE ( PARA USO EM MADEIRA )</v>
          </cell>
          <cell r="E10555" t="str">
            <v>L</v>
          </cell>
          <cell r="F10555">
            <v>38.33</v>
          </cell>
          <cell r="G10555">
            <v>1</v>
          </cell>
          <cell r="I10555">
            <v>38.33</v>
          </cell>
        </row>
        <row r="10556">
          <cell r="A10556">
            <v>170520</v>
          </cell>
          <cell r="B10556" t="str">
            <v>BARRA DE APOIO PARA DEFICIENTES L=45 CM (BARRAS COM DIÂMETRO ENTRE 3,0 E 4,5CM)</v>
          </cell>
          <cell r="H10556" t="str">
            <v>UN</v>
          </cell>
          <cell r="J10556">
            <v>206.98</v>
          </cell>
        </row>
        <row r="10557">
          <cell r="C10557">
            <v>2020</v>
          </cell>
          <cell r="D10557" t="str">
            <v>PEDREIRO (SGSP)</v>
          </cell>
          <cell r="E10557" t="str">
            <v>H</v>
          </cell>
          <cell r="F10557">
            <v>24.28</v>
          </cell>
          <cell r="G10557">
            <v>1</v>
          </cell>
          <cell r="I10557">
            <v>24.284700000000001</v>
          </cell>
        </row>
        <row r="10558">
          <cell r="C10558">
            <v>2099</v>
          </cell>
          <cell r="D10558" t="str">
            <v>SERVENTE (SGSP)</v>
          </cell>
          <cell r="E10558" t="str">
            <v>H</v>
          </cell>
          <cell r="F10558">
            <v>19.59</v>
          </cell>
          <cell r="G10558">
            <v>1</v>
          </cell>
          <cell r="I10558">
            <v>19.5928</v>
          </cell>
        </row>
        <row r="10559">
          <cell r="C10559">
            <v>17040</v>
          </cell>
          <cell r="D10559" t="str">
            <v>PARAFUSO AUTO-ATARRAXANTE - CABEÇA PANELA - COM BUCHA DE NYLON S- 8 DIÂMETRO 5,5MM - COMPRIMENTO 50MM - FENDA SIMPLES</v>
          </cell>
          <cell r="E10559" t="str">
            <v>Un</v>
          </cell>
          <cell r="F10559">
            <v>0.86</v>
          </cell>
          <cell r="G10559">
            <v>6</v>
          </cell>
          <cell r="I10559">
            <v>5.16</v>
          </cell>
        </row>
        <row r="10560">
          <cell r="C10560">
            <v>76710</v>
          </cell>
          <cell r="D10560" t="str">
            <v>APOIO EM AÇO INOX PARA DEFICIENTE FÍSICO L= 45CM Ø 1.1/4" - CONFORME NBR-9050</v>
          </cell>
          <cell r="E10560" t="str">
            <v>Un</v>
          </cell>
          <cell r="F10560">
            <v>157.94</v>
          </cell>
          <cell r="G10560">
            <v>1</v>
          </cell>
          <cell r="I10560">
            <v>157.94</v>
          </cell>
        </row>
        <row r="10561">
          <cell r="A10561">
            <v>170521</v>
          </cell>
          <cell r="B10561" t="str">
            <v>BARRA DE APOIO PARA DEFICIENTES L=80 CM (BARRAS COM DIÂMETRO ENTRE 3,0 E 4,5CM)</v>
          </cell>
          <cell r="H10561" t="str">
            <v>UN</v>
          </cell>
          <cell r="J10561">
            <v>259.95999999999998</v>
          </cell>
        </row>
        <row r="10562">
          <cell r="C10562">
            <v>2020</v>
          </cell>
          <cell r="D10562" t="str">
            <v>PEDREIRO (SGSP)</v>
          </cell>
          <cell r="E10562" t="str">
            <v>H</v>
          </cell>
          <cell r="F10562">
            <v>24.28</v>
          </cell>
          <cell r="G10562">
            <v>1</v>
          </cell>
          <cell r="I10562">
            <v>24.284700000000001</v>
          </cell>
        </row>
        <row r="10563">
          <cell r="C10563">
            <v>2099</v>
          </cell>
          <cell r="D10563" t="str">
            <v>SERVENTE (SGSP)</v>
          </cell>
          <cell r="E10563" t="str">
            <v>H</v>
          </cell>
          <cell r="F10563">
            <v>19.59</v>
          </cell>
          <cell r="G10563">
            <v>1</v>
          </cell>
          <cell r="I10563">
            <v>19.5928</v>
          </cell>
        </row>
        <row r="10564">
          <cell r="C10564">
            <v>17040</v>
          </cell>
          <cell r="D10564" t="str">
            <v>PARAFUSO AUTO-ATARRAXANTE - CABEÇA PANELA - COM BUCHA DE NYLON S- 8 DIÂMETRO 5,5MM - COMPRIMENTO 50MM - FENDA SIMPLES</v>
          </cell>
          <cell r="E10564" t="str">
            <v>Un</v>
          </cell>
          <cell r="F10564">
            <v>0.86</v>
          </cell>
          <cell r="G10564">
            <v>6</v>
          </cell>
          <cell r="I10564">
            <v>5.16</v>
          </cell>
        </row>
        <row r="10565">
          <cell r="C10565">
            <v>76711</v>
          </cell>
          <cell r="D10565" t="str">
            <v>APOIO EM AÇO INOX PARA DEFICIENTE FÍSICO L= 80CM Ø 1.1/4" - CONFORME NBR-9050</v>
          </cell>
          <cell r="E10565" t="str">
            <v>Un</v>
          </cell>
          <cell r="F10565">
            <v>210.92</v>
          </cell>
          <cell r="G10565">
            <v>1</v>
          </cell>
          <cell r="I10565">
            <v>210.92</v>
          </cell>
        </row>
        <row r="10566">
          <cell r="A10566">
            <v>170522</v>
          </cell>
          <cell r="B10566" t="str">
            <v>BARRA DE APOIO PARA DEFICIENTES L=90 CM (BARRAS COM DIÂMETRO ENTRE 3,0 E 4,5CM)</v>
          </cell>
          <cell r="H10566" t="str">
            <v>UN</v>
          </cell>
          <cell r="J10566">
            <v>245.72</v>
          </cell>
        </row>
        <row r="10567">
          <cell r="C10567">
            <v>2020</v>
          </cell>
          <cell r="D10567" t="str">
            <v>PEDREIRO (SGSP)</v>
          </cell>
          <cell r="E10567" t="str">
            <v>H</v>
          </cell>
          <cell r="F10567">
            <v>24.28</v>
          </cell>
          <cell r="G10567">
            <v>1</v>
          </cell>
          <cell r="I10567">
            <v>24.284700000000001</v>
          </cell>
        </row>
        <row r="10568">
          <cell r="C10568">
            <v>2099</v>
          </cell>
          <cell r="D10568" t="str">
            <v>SERVENTE (SGSP)</v>
          </cell>
          <cell r="E10568" t="str">
            <v>H</v>
          </cell>
          <cell r="F10568">
            <v>19.59</v>
          </cell>
          <cell r="G10568">
            <v>1</v>
          </cell>
          <cell r="I10568">
            <v>19.5928</v>
          </cell>
        </row>
        <row r="10569">
          <cell r="C10569">
            <v>17040</v>
          </cell>
          <cell r="D10569" t="str">
            <v>PARAFUSO AUTO-ATARRAXANTE - CABEÇA PANELA - COM BUCHA DE NYLON S- 8 DIÂMETRO 5,5MM - COMPRIMENTO 50MM - FENDA SIMPLES</v>
          </cell>
          <cell r="E10569" t="str">
            <v>Un</v>
          </cell>
          <cell r="F10569">
            <v>0.86</v>
          </cell>
          <cell r="G10569">
            <v>6</v>
          </cell>
          <cell r="I10569">
            <v>5.16</v>
          </cell>
        </row>
        <row r="10570">
          <cell r="C10570">
            <v>76712</v>
          </cell>
          <cell r="D10570" t="str">
            <v>APOIO EM AÇO INOX PARA DEFICIENTE FÍSICO L= 90CM Ø 1.1/4" - CONFORME NBR-9050</v>
          </cell>
          <cell r="E10570" t="str">
            <v>Un</v>
          </cell>
          <cell r="F10570">
            <v>196.68</v>
          </cell>
          <cell r="G10570">
            <v>1</v>
          </cell>
          <cell r="I10570">
            <v>196.68</v>
          </cell>
        </row>
        <row r="10571">
          <cell r="A10571">
            <v>170523</v>
          </cell>
          <cell r="B10571" t="str">
            <v>BARRA DE APOIO PARA CHUVEIRO PARA PORTADORES DE DEFICIÊNCIA FÍSICA (BARRAS COM DIÂMETRO ENTRE 3,0 E 4,5CM)</v>
          </cell>
          <cell r="H10571" t="str">
            <v>UN</v>
          </cell>
          <cell r="J10571">
            <v>341.85</v>
          </cell>
        </row>
        <row r="10572">
          <cell r="C10572">
            <v>2020</v>
          </cell>
          <cell r="D10572" t="str">
            <v>PEDREIRO (SGSP)</v>
          </cell>
          <cell r="E10572" t="str">
            <v>H</v>
          </cell>
          <cell r="F10572">
            <v>24.28</v>
          </cell>
          <cell r="G10572">
            <v>1</v>
          </cell>
          <cell r="I10572">
            <v>24.284700000000001</v>
          </cell>
        </row>
        <row r="10573">
          <cell r="C10573">
            <v>2099</v>
          </cell>
          <cell r="D10573" t="str">
            <v>SERVENTE (SGSP)</v>
          </cell>
          <cell r="E10573" t="str">
            <v>H</v>
          </cell>
          <cell r="F10573">
            <v>19.59</v>
          </cell>
          <cell r="G10573">
            <v>1</v>
          </cell>
          <cell r="I10573">
            <v>19.5928</v>
          </cell>
        </row>
        <row r="10574">
          <cell r="C10574">
            <v>17040</v>
          </cell>
          <cell r="D10574" t="str">
            <v>PARAFUSO AUTO-ATARRAXANTE - CABEÇA PANELA - COM BUCHA DE NYLON S- 8 DIÂMETRO 5,5MM - COMPRIMENTO 50MM - FENDA SIMPLES</v>
          </cell>
          <cell r="E10574" t="str">
            <v>Un</v>
          </cell>
          <cell r="F10574">
            <v>0.86</v>
          </cell>
          <cell r="G10574">
            <v>6</v>
          </cell>
          <cell r="I10574">
            <v>5.16</v>
          </cell>
        </row>
        <row r="10575">
          <cell r="C10575">
            <v>76713</v>
          </cell>
          <cell r="D10575" t="str">
            <v>APOIO EM AÇO INOX PARA DEFICIENTE FÍSICO L=170CM Ø 1.1/4" - CONFORME NBR-9050</v>
          </cell>
          <cell r="E10575" t="str">
            <v>Un</v>
          </cell>
          <cell r="F10575">
            <v>292.81</v>
          </cell>
          <cell r="G10575">
            <v>1</v>
          </cell>
          <cell r="I10575">
            <v>292.81</v>
          </cell>
        </row>
        <row r="10576">
          <cell r="A10576">
            <v>170524</v>
          </cell>
          <cell r="B10576" t="str">
            <v>DP.04 - CORRIMÃO EM TUBO GALVANIZADO</v>
          </cell>
          <cell r="H10576" t="str">
            <v>M</v>
          </cell>
          <cell r="J10576">
            <v>78.95</v>
          </cell>
        </row>
        <row r="10577">
          <cell r="C10577">
            <v>2020</v>
          </cell>
          <cell r="D10577" t="str">
            <v>PEDREIRO (SGSP)</v>
          </cell>
          <cell r="E10577" t="str">
            <v>H</v>
          </cell>
          <cell r="F10577">
            <v>24.28</v>
          </cell>
          <cell r="G10577">
            <v>0.7</v>
          </cell>
          <cell r="I10577">
            <v>16.999300000000002</v>
          </cell>
        </row>
        <row r="10578">
          <cell r="C10578">
            <v>2075</v>
          </cell>
          <cell r="D10578" t="str">
            <v>PINTOR (SGSP)</v>
          </cell>
          <cell r="E10578" t="str">
            <v>H</v>
          </cell>
          <cell r="F10578">
            <v>25.93</v>
          </cell>
          <cell r="G10578">
            <v>0.125</v>
          </cell>
          <cell r="I10578">
            <v>3.2418</v>
          </cell>
        </row>
        <row r="10579">
          <cell r="C10579">
            <v>2076</v>
          </cell>
          <cell r="D10579" t="str">
            <v>AJUDANTE DE PINTOR (SGSP)</v>
          </cell>
          <cell r="E10579" t="str">
            <v>H</v>
          </cell>
          <cell r="F10579">
            <v>19.559999999999999</v>
          </cell>
          <cell r="G10579">
            <v>0.125</v>
          </cell>
          <cell r="I10579">
            <v>2.4458000000000002</v>
          </cell>
        </row>
        <row r="10580">
          <cell r="C10580">
            <v>2099</v>
          </cell>
          <cell r="D10580" t="str">
            <v>SERVENTE (SGSP)</v>
          </cell>
          <cell r="E10580" t="str">
            <v>H</v>
          </cell>
          <cell r="F10580">
            <v>19.59</v>
          </cell>
          <cell r="G10580">
            <v>0.69</v>
          </cell>
          <cell r="I10580">
            <v>13.519</v>
          </cell>
        </row>
        <row r="10581">
          <cell r="C10581">
            <v>10630</v>
          </cell>
          <cell r="D10581" t="str">
            <v>ARGAMASSA DE CIMENTO COM AREIA GROSSA 1:3</v>
          </cell>
          <cell r="E10581" t="str">
            <v>M3</v>
          </cell>
          <cell r="F10581">
            <v>634.78</v>
          </cell>
          <cell r="G10581">
            <v>1E-3</v>
          </cell>
          <cell r="I10581">
            <v>0.63470000000000004</v>
          </cell>
        </row>
        <row r="10582">
          <cell r="C10582">
            <v>30542</v>
          </cell>
          <cell r="D10582" t="str">
            <v>FERRO PERFILADO TRABALHADO</v>
          </cell>
          <cell r="E10582" t="str">
            <v>KG</v>
          </cell>
          <cell r="F10582">
            <v>15.86</v>
          </cell>
          <cell r="G10582">
            <v>7.4999999999999997E-2</v>
          </cell>
          <cell r="I10582">
            <v>1.1896</v>
          </cell>
        </row>
        <row r="10583">
          <cell r="C10583">
            <v>37005</v>
          </cell>
          <cell r="D10583" t="str">
            <v>TINTA ESMALTE BRILHANTE BRANCA</v>
          </cell>
          <cell r="E10583" t="str">
            <v>L</v>
          </cell>
          <cell r="F10583">
            <v>31.9</v>
          </cell>
          <cell r="G10583">
            <v>3.6999999999999998E-2</v>
          </cell>
          <cell r="I10583">
            <v>1.1802999999999999</v>
          </cell>
        </row>
        <row r="10584">
          <cell r="C10584">
            <v>37509</v>
          </cell>
          <cell r="D10584" t="str">
            <v>FUNDO CROMATO DE ZINCO</v>
          </cell>
          <cell r="E10584" t="str">
            <v>L</v>
          </cell>
          <cell r="F10584">
            <v>44.24</v>
          </cell>
          <cell r="G10584">
            <v>1.7999999999999999E-2</v>
          </cell>
          <cell r="I10584">
            <v>0.79630000000000001</v>
          </cell>
        </row>
        <row r="10585">
          <cell r="C10585">
            <v>37530</v>
          </cell>
          <cell r="D10585" t="str">
            <v>LIXA D'ÁGUA - N. 80  E  N. 320</v>
          </cell>
          <cell r="E10585" t="str">
            <v>Un</v>
          </cell>
          <cell r="F10585">
            <v>1.51</v>
          </cell>
          <cell r="G10585">
            <v>0.3</v>
          </cell>
          <cell r="I10585">
            <v>0.45300000000000001</v>
          </cell>
        </row>
        <row r="10586">
          <cell r="C10586">
            <v>70824</v>
          </cell>
          <cell r="D10586" t="str">
            <v>TUBO DE AÇO GALVANIZADO PARA CONDUÇÃO COM COSTURA NBR 5580L (BS 1387L) - 1.1/ 4"</v>
          </cell>
          <cell r="E10586" t="str">
            <v>M</v>
          </cell>
          <cell r="F10586">
            <v>36.46</v>
          </cell>
          <cell r="G10586">
            <v>1</v>
          </cell>
          <cell r="I10586">
            <v>36.46</v>
          </cell>
        </row>
        <row r="10587">
          <cell r="C10587">
            <v>87030</v>
          </cell>
          <cell r="D10587" t="str">
            <v>AGUARRAZ - MINERAL</v>
          </cell>
          <cell r="E10587" t="str">
            <v>L</v>
          </cell>
          <cell r="F10587">
            <v>16.920000000000002</v>
          </cell>
          <cell r="G10587">
            <v>0.12</v>
          </cell>
          <cell r="I10587">
            <v>2.0304000000000002</v>
          </cell>
        </row>
        <row r="10588">
          <cell r="A10588">
            <v>170525</v>
          </cell>
          <cell r="B10588" t="str">
            <v>DP.05 - CORRIMÃO EM TUBO GALVANIZADO COM GUARDA CORPO</v>
          </cell>
          <cell r="H10588" t="str">
            <v>M</v>
          </cell>
          <cell r="J10588">
            <v>456.78</v>
          </cell>
        </row>
        <row r="10589">
          <cell r="C10589">
            <v>2020</v>
          </cell>
          <cell r="D10589" t="str">
            <v>PEDREIRO (SGSP)</v>
          </cell>
          <cell r="E10589" t="str">
            <v>H</v>
          </cell>
          <cell r="F10589">
            <v>24.28</v>
          </cell>
          <cell r="G10589">
            <v>0.9</v>
          </cell>
          <cell r="I10589">
            <v>21.856200000000001</v>
          </cell>
        </row>
        <row r="10590">
          <cell r="C10590">
            <v>2075</v>
          </cell>
          <cell r="D10590" t="str">
            <v>PINTOR (SGSP)</v>
          </cell>
          <cell r="E10590" t="str">
            <v>H</v>
          </cell>
          <cell r="F10590">
            <v>25.93</v>
          </cell>
          <cell r="G10590">
            <v>2.9390000000000001</v>
          </cell>
          <cell r="I10590">
            <v>76.221999999999994</v>
          </cell>
        </row>
        <row r="10591">
          <cell r="C10591">
            <v>2076</v>
          </cell>
          <cell r="D10591" t="str">
            <v>AJUDANTE DE PINTOR (SGSP)</v>
          </cell>
          <cell r="E10591" t="str">
            <v>H</v>
          </cell>
          <cell r="F10591">
            <v>19.559999999999999</v>
          </cell>
          <cell r="G10591">
            <v>2.9390000000000001</v>
          </cell>
          <cell r="I10591">
            <v>57.507399999999997</v>
          </cell>
        </row>
        <row r="10592">
          <cell r="C10592">
            <v>2099</v>
          </cell>
          <cell r="D10592" t="str">
            <v>SERVENTE (SGSP)</v>
          </cell>
          <cell r="E10592" t="str">
            <v>H</v>
          </cell>
          <cell r="F10592">
            <v>19.59</v>
          </cell>
          <cell r="G10592">
            <v>0.88</v>
          </cell>
          <cell r="I10592">
            <v>17.241599999999998</v>
          </cell>
        </row>
        <row r="10593">
          <cell r="C10593">
            <v>10630</v>
          </cell>
          <cell r="D10593" t="str">
            <v>ARGAMASSA DE CIMENTO COM AREIA GROSSA 1:3</v>
          </cell>
          <cell r="E10593" t="str">
            <v>M3</v>
          </cell>
          <cell r="F10593">
            <v>634.78</v>
          </cell>
          <cell r="G10593">
            <v>2E-3</v>
          </cell>
          <cell r="I10593">
            <v>1.2695000000000001</v>
          </cell>
        </row>
        <row r="10594">
          <cell r="C10594">
            <v>30542</v>
          </cell>
          <cell r="D10594" t="str">
            <v>FERRO PERFILADO TRABALHADO</v>
          </cell>
          <cell r="E10594" t="str">
            <v>KG</v>
          </cell>
          <cell r="F10594">
            <v>15.86</v>
          </cell>
          <cell r="G10594">
            <v>12.221</v>
          </cell>
          <cell r="I10594">
            <v>193.85040000000001</v>
          </cell>
        </row>
        <row r="10595">
          <cell r="C10595">
            <v>37005</v>
          </cell>
          <cell r="D10595" t="str">
            <v>TINTA ESMALTE BRILHANTE BRANCA</v>
          </cell>
          <cell r="E10595" t="str">
            <v>L</v>
          </cell>
          <cell r="F10595">
            <v>31.9</v>
          </cell>
          <cell r="G10595">
            <v>0.88100000000000001</v>
          </cell>
          <cell r="I10595">
            <v>28.103899999999999</v>
          </cell>
        </row>
        <row r="10596">
          <cell r="C10596">
            <v>37509</v>
          </cell>
          <cell r="D10596" t="str">
            <v>FUNDO CROMATO DE ZINCO</v>
          </cell>
          <cell r="E10596" t="str">
            <v>L</v>
          </cell>
          <cell r="F10596">
            <v>44.24</v>
          </cell>
          <cell r="G10596">
            <v>0.44</v>
          </cell>
          <cell r="I10596">
            <v>19.465599999999998</v>
          </cell>
        </row>
        <row r="10597">
          <cell r="C10597">
            <v>37530</v>
          </cell>
          <cell r="D10597" t="str">
            <v>LIXA D'ÁGUA - N. 80  E  N. 320</v>
          </cell>
          <cell r="E10597" t="str">
            <v>Un</v>
          </cell>
          <cell r="F10597">
            <v>1.51</v>
          </cell>
          <cell r="G10597">
            <v>0.3</v>
          </cell>
          <cell r="I10597">
            <v>0.45300000000000001</v>
          </cell>
        </row>
        <row r="10598">
          <cell r="C10598">
            <v>70824</v>
          </cell>
          <cell r="D10598" t="str">
            <v>TUBO DE AÇO GALVANIZADO PARA CONDUÇÃO COM COSTURA NBR 5580L (BS 1387L) - 1.1/ 4"</v>
          </cell>
          <cell r="E10598" t="str">
            <v>M</v>
          </cell>
          <cell r="F10598">
            <v>36.46</v>
          </cell>
          <cell r="G10598">
            <v>1</v>
          </cell>
          <cell r="I10598">
            <v>36.46</v>
          </cell>
        </row>
        <row r="10599">
          <cell r="C10599">
            <v>87030</v>
          </cell>
          <cell r="D10599" t="str">
            <v>AGUARRAZ - MINERAL</v>
          </cell>
          <cell r="E10599" t="str">
            <v>L</v>
          </cell>
          <cell r="F10599">
            <v>16.920000000000002</v>
          </cell>
          <cell r="G10599">
            <v>0.25700000000000001</v>
          </cell>
          <cell r="I10599">
            <v>4.3483999999999998</v>
          </cell>
        </row>
        <row r="10600">
          <cell r="A10600">
            <v>170526</v>
          </cell>
          <cell r="B10600" t="str">
            <v>ANEL DE TEXTURA PARA CORRIMÃO</v>
          </cell>
          <cell r="H10600" t="str">
            <v>UN</v>
          </cell>
          <cell r="J10600">
            <v>28.99</v>
          </cell>
        </row>
        <row r="10601">
          <cell r="C10601">
            <v>2099</v>
          </cell>
          <cell r="D10601" t="str">
            <v>SERVENTE (SGSP)</v>
          </cell>
          <cell r="E10601" t="str">
            <v>H</v>
          </cell>
          <cell r="F10601">
            <v>19.59</v>
          </cell>
          <cell r="G10601">
            <v>0.2</v>
          </cell>
          <cell r="I10601">
            <v>3.9184999999999999</v>
          </cell>
        </row>
        <row r="10602">
          <cell r="C10602">
            <v>76717</v>
          </cell>
          <cell r="D10602" t="str">
            <v>ANEL DE TEXTURA PARA CORRIMÃOS (SILICONE / BORRACHA)</v>
          </cell>
          <cell r="E10602" t="str">
            <v>Un</v>
          </cell>
          <cell r="F10602">
            <v>25.07</v>
          </cell>
          <cell r="G10602">
            <v>1</v>
          </cell>
          <cell r="I10602">
            <v>25.07</v>
          </cell>
        </row>
        <row r="10603">
          <cell r="A10603">
            <v>170527</v>
          </cell>
          <cell r="B10603" t="str">
            <v>BARRA DE APOIO PARA LAVATÓRIO EM "L" - PPDF</v>
          </cell>
          <cell r="H10603" t="str">
            <v>UN</v>
          </cell>
          <cell r="J10603">
            <v>595.97</v>
          </cell>
        </row>
        <row r="10604">
          <cell r="C10604">
            <v>2020</v>
          </cell>
          <cell r="D10604" t="str">
            <v>PEDREIRO (SGSP)</v>
          </cell>
          <cell r="E10604" t="str">
            <v>H</v>
          </cell>
          <cell r="F10604">
            <v>24.28</v>
          </cell>
          <cell r="G10604">
            <v>1</v>
          </cell>
          <cell r="I10604">
            <v>24.284700000000001</v>
          </cell>
        </row>
        <row r="10605">
          <cell r="C10605">
            <v>2099</v>
          </cell>
          <cell r="D10605" t="str">
            <v>SERVENTE (SGSP)</v>
          </cell>
          <cell r="E10605" t="str">
            <v>H</v>
          </cell>
          <cell r="F10605">
            <v>19.59</v>
          </cell>
          <cell r="G10605">
            <v>1</v>
          </cell>
          <cell r="I10605">
            <v>19.5928</v>
          </cell>
        </row>
        <row r="10606">
          <cell r="C10606">
            <v>17040</v>
          </cell>
          <cell r="D10606" t="str">
            <v>PARAFUSO AUTO-ATARRAXANTE - CABEÇA PANELA - COM BUCHA DE NYLON S- 8 DIÂMETRO 5,5MM - COMPRIMENTO 50MM - FENDA SIMPLES</v>
          </cell>
          <cell r="E10606" t="str">
            <v>Un</v>
          </cell>
          <cell r="F10606">
            <v>0.86</v>
          </cell>
          <cell r="G10606">
            <v>6</v>
          </cell>
          <cell r="I10606">
            <v>5.16</v>
          </cell>
        </row>
        <row r="10607">
          <cell r="C10607">
            <v>76716</v>
          </cell>
          <cell r="D10607" t="str">
            <v>BARRA DE APOIO EM "L" PARA LAVATÓRIO DE CANTO (55 X 47 CM APROXIM) - PPDF (AÇO)</v>
          </cell>
          <cell r="E10607" t="str">
            <v>Un</v>
          </cell>
          <cell r="F10607">
            <v>546.92999999999995</v>
          </cell>
          <cell r="G10607">
            <v>1</v>
          </cell>
          <cell r="I10607">
            <v>546.92999999999995</v>
          </cell>
        </row>
        <row r="10608">
          <cell r="A10608">
            <v>170533</v>
          </cell>
          <cell r="B10608" t="str">
            <v>MM.23/24 - LOUSA EM LAMINADO MELAMÍNICO BRANCO SOBRE COMPENSADO</v>
          </cell>
          <cell r="H10608" t="str">
            <v>M2</v>
          </cell>
          <cell r="J10608">
            <v>319.79000000000002</v>
          </cell>
        </row>
        <row r="10609">
          <cell r="C10609">
            <v>2075</v>
          </cell>
          <cell r="D10609" t="str">
            <v>PINTOR (SGSP)</v>
          </cell>
          <cell r="E10609" t="str">
            <v>H</v>
          </cell>
          <cell r="F10609">
            <v>25.93</v>
          </cell>
          <cell r="G10609">
            <v>0.2</v>
          </cell>
          <cell r="I10609">
            <v>5.1868999999999996</v>
          </cell>
        </row>
        <row r="10610">
          <cell r="C10610">
            <v>2080</v>
          </cell>
          <cell r="D10610" t="str">
            <v>MARCENEIRO (SGSP)</v>
          </cell>
          <cell r="E10610" t="str">
            <v>H</v>
          </cell>
          <cell r="F10610">
            <v>35.57</v>
          </cell>
          <cell r="G10610">
            <v>1.1000000000000001</v>
          </cell>
          <cell r="I10610">
            <v>39.134</v>
          </cell>
        </row>
        <row r="10611">
          <cell r="C10611">
            <v>2081</v>
          </cell>
          <cell r="D10611" t="str">
            <v>AJUDANTE DE MARCENEIRO (SGSP)</v>
          </cell>
          <cell r="E10611" t="str">
            <v>H</v>
          </cell>
          <cell r="F10611">
            <v>20.67</v>
          </cell>
          <cell r="G10611">
            <v>1.1000000000000001</v>
          </cell>
          <cell r="I10611">
            <v>22.743099999999998</v>
          </cell>
        </row>
        <row r="10612">
          <cell r="C10612">
            <v>17039</v>
          </cell>
          <cell r="D10612" t="str">
            <v>PARAFUSO ZINCADO BRANCO - FENDA SIMPLES - CABEÇA CHATA P/ MADEIRA - DIÂMETRO 6,1 MM - COMPRIMENTO 90MM</v>
          </cell>
          <cell r="E10612" t="str">
            <v>Un</v>
          </cell>
          <cell r="F10612">
            <v>0.72</v>
          </cell>
          <cell r="G10612">
            <v>3</v>
          </cell>
          <cell r="I10612">
            <v>2.16</v>
          </cell>
        </row>
        <row r="10613">
          <cell r="C10613">
            <v>17040</v>
          </cell>
          <cell r="D10613" t="str">
            <v>PARAFUSO AUTO-ATARRAXANTE - CABEÇA PANELA - COM BUCHA DE NYLON S- 8 DIÂMETRO 5,5MM - COMPRIMENTO 50MM - FENDA SIMPLES</v>
          </cell>
          <cell r="E10613" t="str">
            <v>Un</v>
          </cell>
          <cell r="F10613">
            <v>0.86</v>
          </cell>
          <cell r="G10613">
            <v>4</v>
          </cell>
          <cell r="I10613">
            <v>3.44</v>
          </cell>
        </row>
        <row r="10614">
          <cell r="C10614">
            <v>17515</v>
          </cell>
          <cell r="D10614" t="str">
            <v>PREGO 18 X 27 COMUM - POLIDO</v>
          </cell>
          <cell r="E10614" t="str">
            <v>Kg</v>
          </cell>
          <cell r="F10614">
            <v>16.64</v>
          </cell>
          <cell r="G10614">
            <v>0.15</v>
          </cell>
          <cell r="I10614">
            <v>2.496</v>
          </cell>
        </row>
        <row r="10615">
          <cell r="C10615">
            <v>19015</v>
          </cell>
          <cell r="D10615" t="str">
            <v>COLA DE CONTATO</v>
          </cell>
          <cell r="E10615" t="str">
            <v>Kg</v>
          </cell>
          <cell r="F10615">
            <v>31.55</v>
          </cell>
          <cell r="G10615">
            <v>1</v>
          </cell>
          <cell r="I10615">
            <v>31.55</v>
          </cell>
        </row>
        <row r="10616">
          <cell r="C10616">
            <v>21051</v>
          </cell>
          <cell r="D10616" t="str">
            <v>SARRAFO DE CEDRINHO 5X2.5CM - BRUTO</v>
          </cell>
          <cell r="E10616" t="str">
            <v>M</v>
          </cell>
          <cell r="F10616">
            <v>4.4000000000000004</v>
          </cell>
          <cell r="G10616">
            <v>3.07</v>
          </cell>
          <cell r="I10616">
            <v>13.507999999999999</v>
          </cell>
        </row>
        <row r="10617">
          <cell r="C10617">
            <v>30133</v>
          </cell>
          <cell r="D10617" t="str">
            <v>CHAPA COMPENSADA DE VIROLINHA / SUMAÚMA E=10MM</v>
          </cell>
          <cell r="E10617" t="str">
            <v>M2</v>
          </cell>
          <cell r="F10617">
            <v>41.54</v>
          </cell>
          <cell r="G10617">
            <v>1.05</v>
          </cell>
          <cell r="I10617">
            <v>43.616999999999997</v>
          </cell>
        </row>
        <row r="10618">
          <cell r="C10618">
            <v>30542</v>
          </cell>
          <cell r="D10618" t="str">
            <v>FERRO PERFILADO TRABALHADO</v>
          </cell>
          <cell r="E10618" t="str">
            <v>KG</v>
          </cell>
          <cell r="F10618">
            <v>15.86</v>
          </cell>
          <cell r="G10618">
            <v>2.5</v>
          </cell>
          <cell r="I10618">
            <v>39.655099999999997</v>
          </cell>
        </row>
        <row r="10619">
          <cell r="C10619">
            <v>32540</v>
          </cell>
          <cell r="D10619" t="str">
            <v>CHAPA DE LAMINADO MELAMÍNICO 1,0 MM - ACABAMENTO LISO COR BRANCA - PARA CONFECÇÃO DE LOUSA</v>
          </cell>
          <cell r="E10619" t="str">
            <v>M2</v>
          </cell>
          <cell r="F10619">
            <v>90.68</v>
          </cell>
          <cell r="G10619">
            <v>1.05</v>
          </cell>
          <cell r="I10619">
            <v>95.213999999999999</v>
          </cell>
        </row>
        <row r="10620">
          <cell r="C10620">
            <v>37005</v>
          </cell>
          <cell r="D10620" t="str">
            <v>TINTA ESMALTE BRILHANTE BRANCA</v>
          </cell>
          <cell r="E10620" t="str">
            <v>L</v>
          </cell>
          <cell r="F10620">
            <v>31.9</v>
          </cell>
          <cell r="G10620">
            <v>0.15</v>
          </cell>
          <cell r="I10620">
            <v>4.7850000000000001</v>
          </cell>
        </row>
        <row r="10621">
          <cell r="C10621">
            <v>37509</v>
          </cell>
          <cell r="D10621" t="str">
            <v>FUNDO CROMATO DE ZINCO</v>
          </cell>
          <cell r="E10621" t="str">
            <v>L</v>
          </cell>
          <cell r="F10621">
            <v>44.24</v>
          </cell>
          <cell r="G10621">
            <v>0.1</v>
          </cell>
          <cell r="I10621">
            <v>4.4240000000000004</v>
          </cell>
        </row>
        <row r="10622">
          <cell r="C10622">
            <v>37535</v>
          </cell>
          <cell r="D10622" t="str">
            <v>LIXA PARA FERRO - N. 150</v>
          </cell>
          <cell r="E10622" t="str">
            <v>Un</v>
          </cell>
          <cell r="F10622">
            <v>2.86</v>
          </cell>
          <cell r="G10622">
            <v>0.15</v>
          </cell>
          <cell r="I10622">
            <v>0.42899999999999999</v>
          </cell>
        </row>
        <row r="10623">
          <cell r="C10623">
            <v>37540</v>
          </cell>
          <cell r="D10623" t="str">
            <v>LIXA PARA MADEIRA - N.100</v>
          </cell>
          <cell r="E10623" t="str">
            <v>Un</v>
          </cell>
          <cell r="F10623">
            <v>0.61</v>
          </cell>
          <cell r="G10623">
            <v>0.2</v>
          </cell>
          <cell r="I10623">
            <v>0.122</v>
          </cell>
        </row>
        <row r="10624">
          <cell r="C10624">
            <v>39020</v>
          </cell>
          <cell r="D10624" t="str">
            <v>GALVANIZAÇÃO ELETROLÍTICA (ENTRE 8 E 10 MÍCRONS) EM PEÇAS DE FERRO ACAB. BRANCO</v>
          </cell>
          <cell r="E10624" t="str">
            <v>Kg</v>
          </cell>
          <cell r="F10624">
            <v>4.53</v>
          </cell>
          <cell r="G10624">
            <v>2.5</v>
          </cell>
          <cell r="I10624">
            <v>11.324999999999999</v>
          </cell>
        </row>
        <row r="10625">
          <cell r="A10625">
            <v>170535</v>
          </cell>
          <cell r="B10625" t="str">
            <v>DM.07 - QUADRO DE AVISOS DE MADEIRA</v>
          </cell>
          <cell r="H10625" t="str">
            <v>M2</v>
          </cell>
          <cell r="J10625">
            <v>257.99</v>
          </cell>
        </row>
        <row r="10626">
          <cell r="C10626">
            <v>2075</v>
          </cell>
          <cell r="D10626" t="str">
            <v>PINTOR (SGSP)</v>
          </cell>
          <cell r="E10626" t="str">
            <v>H</v>
          </cell>
          <cell r="F10626">
            <v>25.93</v>
          </cell>
          <cell r="G10626">
            <v>0.08</v>
          </cell>
          <cell r="I10626">
            <v>2.0747</v>
          </cell>
        </row>
        <row r="10627">
          <cell r="C10627">
            <v>2080</v>
          </cell>
          <cell r="D10627" t="str">
            <v>MARCENEIRO (SGSP)</v>
          </cell>
          <cell r="E10627" t="str">
            <v>H</v>
          </cell>
          <cell r="F10627">
            <v>35.57</v>
          </cell>
          <cell r="G10627">
            <v>2.5</v>
          </cell>
          <cell r="I10627">
            <v>88.941000000000003</v>
          </cell>
        </row>
        <row r="10628">
          <cell r="C10628">
            <v>2081</v>
          </cell>
          <cell r="D10628" t="str">
            <v>AJUDANTE DE MARCENEIRO (SGSP)</v>
          </cell>
          <cell r="E10628" t="str">
            <v>H</v>
          </cell>
          <cell r="F10628">
            <v>20.67</v>
          </cell>
          <cell r="G10628">
            <v>2.5</v>
          </cell>
          <cell r="I10628">
            <v>51.688899999999997</v>
          </cell>
        </row>
        <row r="10629">
          <cell r="C10629">
            <v>17039</v>
          </cell>
          <cell r="D10629" t="str">
            <v>PARAFUSO ZINCADO BRANCO - FENDA SIMPLES - CABEÇA CHATA P/ MADEIRA - DIÂMETRO 6,1 MM - COMPRIMENTO 90MM</v>
          </cell>
          <cell r="E10629" t="str">
            <v>Un</v>
          </cell>
          <cell r="F10629">
            <v>0.72</v>
          </cell>
          <cell r="G10629">
            <v>12</v>
          </cell>
          <cell r="I10629">
            <v>8.64</v>
          </cell>
        </row>
        <row r="10630">
          <cell r="C10630">
            <v>17040</v>
          </cell>
          <cell r="D10630" t="str">
            <v>PARAFUSO AUTO-ATARRAXANTE - CABEÇA PANELA - COM BUCHA DE NYLON S- 8 DIÂMETRO 5,5MM - COMPRIMENTO 50MM - FENDA SIMPLES</v>
          </cell>
          <cell r="E10630" t="str">
            <v>Un</v>
          </cell>
          <cell r="F10630">
            <v>0.86</v>
          </cell>
          <cell r="G10630">
            <v>4</v>
          </cell>
          <cell r="I10630">
            <v>3.44</v>
          </cell>
        </row>
        <row r="10631">
          <cell r="C10631">
            <v>28082</v>
          </cell>
          <cell r="D10631" t="str">
            <v>FELTRO  PARA QUADRO DE MADEIRA</v>
          </cell>
          <cell r="E10631" t="str">
            <v>M2</v>
          </cell>
          <cell r="F10631">
            <v>9.9600000000000009</v>
          </cell>
          <cell r="G10631">
            <v>1.28</v>
          </cell>
          <cell r="I10631">
            <v>12.748799999999999</v>
          </cell>
        </row>
        <row r="10632">
          <cell r="C10632">
            <v>30030</v>
          </cell>
          <cell r="D10632" t="str">
            <v>GUARNIÇÃO DE MADEIRA - 1,5 X 5,0 CM</v>
          </cell>
          <cell r="E10632" t="str">
            <v>M</v>
          </cell>
          <cell r="F10632">
            <v>7.6</v>
          </cell>
          <cell r="G10632">
            <v>4</v>
          </cell>
          <cell r="I10632">
            <v>30.4</v>
          </cell>
        </row>
        <row r="10633">
          <cell r="C10633">
            <v>30134</v>
          </cell>
          <cell r="D10633" t="str">
            <v>CHAPA COMPENSADA DE VIROLINHA / SUMAÚMA E=15MM</v>
          </cell>
          <cell r="E10633" t="str">
            <v>M2</v>
          </cell>
          <cell r="F10633">
            <v>59.08</v>
          </cell>
          <cell r="G10633">
            <v>0.96</v>
          </cell>
          <cell r="I10633">
            <v>56.716799999999999</v>
          </cell>
        </row>
        <row r="10634">
          <cell r="C10634">
            <v>37540</v>
          </cell>
          <cell r="D10634" t="str">
            <v>LIXA PARA MADEIRA - N.100</v>
          </cell>
          <cell r="E10634" t="str">
            <v>Un</v>
          </cell>
          <cell r="F10634">
            <v>0.61</v>
          </cell>
          <cell r="G10634">
            <v>0.01</v>
          </cell>
          <cell r="I10634">
            <v>6.1000000000000004E-3</v>
          </cell>
        </row>
        <row r="10635">
          <cell r="C10635">
            <v>37595</v>
          </cell>
          <cell r="D10635" t="str">
            <v>VERNIZ NITRO CELULOSE // VERNIZ SINTÉTICO BRILHANTE ( PARA USO EM MADEIRA )</v>
          </cell>
          <cell r="E10635" t="str">
            <v>L</v>
          </cell>
          <cell r="F10635">
            <v>38.33</v>
          </cell>
          <cell r="G10635">
            <v>0.08</v>
          </cell>
          <cell r="I10635">
            <v>3.0663999999999998</v>
          </cell>
        </row>
        <row r="10636">
          <cell r="C10636">
            <v>87030</v>
          </cell>
          <cell r="D10636" t="str">
            <v>AGUARRAZ - MINERAL</v>
          </cell>
          <cell r="E10636" t="str">
            <v>L</v>
          </cell>
          <cell r="F10636">
            <v>16.920000000000002</v>
          </cell>
          <cell r="G10636">
            <v>1.6E-2</v>
          </cell>
          <cell r="I10636">
            <v>0.2707</v>
          </cell>
        </row>
        <row r="10637">
          <cell r="A10637">
            <v>170540</v>
          </cell>
          <cell r="B10637" t="str">
            <v>FAIXA BATE-CARTEIRA PARA SALA DE AULA</v>
          </cell>
          <cell r="H10637" t="str">
            <v>M</v>
          </cell>
          <cell r="J10637">
            <v>167.62</v>
          </cell>
        </row>
        <row r="10638">
          <cell r="C10638">
            <v>2013</v>
          </cell>
          <cell r="D10638" t="str">
            <v>CARPINTEIRO (SGSP)</v>
          </cell>
          <cell r="E10638" t="str">
            <v>H</v>
          </cell>
          <cell r="F10638">
            <v>24.1</v>
          </cell>
          <cell r="G10638">
            <v>0.5</v>
          </cell>
          <cell r="I10638">
            <v>12.052099999999999</v>
          </cell>
        </row>
        <row r="10639">
          <cell r="C10639">
            <v>2075</v>
          </cell>
          <cell r="D10639" t="str">
            <v>PINTOR (SGSP)</v>
          </cell>
          <cell r="E10639" t="str">
            <v>H</v>
          </cell>
          <cell r="F10639">
            <v>25.93</v>
          </cell>
          <cell r="G10639">
            <v>0.2</v>
          </cell>
          <cell r="I10639">
            <v>5.1868999999999996</v>
          </cell>
        </row>
        <row r="10640">
          <cell r="C10640">
            <v>2099</v>
          </cell>
          <cell r="D10640" t="str">
            <v>SERVENTE (SGSP)</v>
          </cell>
          <cell r="E10640" t="str">
            <v>H</v>
          </cell>
          <cell r="F10640">
            <v>19.59</v>
          </cell>
          <cell r="G10640">
            <v>0.5</v>
          </cell>
          <cell r="I10640">
            <v>9.7964000000000002</v>
          </cell>
        </row>
        <row r="10641">
          <cell r="C10641">
            <v>17040</v>
          </cell>
          <cell r="D10641" t="str">
            <v>PARAFUSO AUTO-ATARRAXANTE - CABEÇA PANELA - COM BUCHA DE NYLON S- 8 DIÂMETRO 5,5MM - COMPRIMENTO 50MM - FENDA SIMPLES</v>
          </cell>
          <cell r="E10641" t="str">
            <v>Un</v>
          </cell>
          <cell r="F10641">
            <v>0.86</v>
          </cell>
          <cell r="G10641">
            <v>1.19</v>
          </cell>
          <cell r="I10641">
            <v>1.0234000000000001</v>
          </cell>
        </row>
        <row r="10642">
          <cell r="C10642">
            <v>30488</v>
          </cell>
          <cell r="D10642" t="str">
            <v>FAIXA DE ITAUBA 15 X 2CM - APARELHADA - CANTOS ARREDONDADOS</v>
          </cell>
          <cell r="E10642" t="str">
            <v>M</v>
          </cell>
          <cell r="F10642">
            <v>131.19</v>
          </cell>
          <cell r="G10642">
            <v>1</v>
          </cell>
          <cell r="I10642">
            <v>131.19</v>
          </cell>
        </row>
        <row r="10643">
          <cell r="C10643">
            <v>37540</v>
          </cell>
          <cell r="D10643" t="str">
            <v>LIXA PARA MADEIRA - N.100</v>
          </cell>
          <cell r="E10643" t="str">
            <v>Un</v>
          </cell>
          <cell r="F10643">
            <v>0.61</v>
          </cell>
          <cell r="G10643">
            <v>0.05</v>
          </cell>
          <cell r="I10643">
            <v>3.0499999999999999E-2</v>
          </cell>
        </row>
        <row r="10644">
          <cell r="C10644">
            <v>37595</v>
          </cell>
          <cell r="D10644" t="str">
            <v>VERNIZ NITRO CELULOSE // VERNIZ SINTÉTICO BRILHANTE ( PARA USO EM MADEIRA )</v>
          </cell>
          <cell r="E10644" t="str">
            <v>L</v>
          </cell>
          <cell r="F10644">
            <v>38.33</v>
          </cell>
          <cell r="G10644">
            <v>0.2</v>
          </cell>
          <cell r="I10644">
            <v>7.6660000000000004</v>
          </cell>
        </row>
        <row r="10645">
          <cell r="C10645">
            <v>87030</v>
          </cell>
          <cell r="D10645" t="str">
            <v>AGUARRAZ - MINERAL</v>
          </cell>
          <cell r="E10645" t="str">
            <v>L</v>
          </cell>
          <cell r="F10645">
            <v>16.920000000000002</v>
          </cell>
          <cell r="G10645">
            <v>0.04</v>
          </cell>
          <cell r="I10645">
            <v>0.67679999999999996</v>
          </cell>
        </row>
        <row r="10646">
          <cell r="A10646">
            <v>170541</v>
          </cell>
          <cell r="B10646" t="str">
            <v>DM.06 - FIXADOR DE CARTAZES PARA SALA DE AULA</v>
          </cell>
          <cell r="H10646" t="str">
            <v>M</v>
          </cell>
          <cell r="J10646">
            <v>43.15</v>
          </cell>
        </row>
        <row r="10647">
          <cell r="C10647">
            <v>2013</v>
          </cell>
          <cell r="D10647" t="str">
            <v>CARPINTEIRO (SGSP)</v>
          </cell>
          <cell r="E10647" t="str">
            <v>H</v>
          </cell>
          <cell r="F10647">
            <v>24.1</v>
          </cell>
          <cell r="G10647">
            <v>1</v>
          </cell>
          <cell r="I10647">
            <v>24.104299999999999</v>
          </cell>
        </row>
        <row r="10648">
          <cell r="C10648">
            <v>2075</v>
          </cell>
          <cell r="D10648" t="str">
            <v>PINTOR (SGSP)</v>
          </cell>
          <cell r="E10648" t="str">
            <v>H</v>
          </cell>
          <cell r="F10648">
            <v>25.93</v>
          </cell>
          <cell r="G10648">
            <v>0.08</v>
          </cell>
          <cell r="I10648">
            <v>2.0747</v>
          </cell>
        </row>
        <row r="10649">
          <cell r="C10649">
            <v>2099</v>
          </cell>
          <cell r="D10649" t="str">
            <v>SERVENTE (SGSP)</v>
          </cell>
          <cell r="E10649" t="str">
            <v>H</v>
          </cell>
          <cell r="F10649">
            <v>19.59</v>
          </cell>
          <cell r="G10649">
            <v>0.5</v>
          </cell>
          <cell r="I10649">
            <v>9.7964000000000002</v>
          </cell>
        </row>
        <row r="10650">
          <cell r="C10650">
            <v>11068</v>
          </cell>
          <cell r="D10650" t="str">
            <v>PINUS - SARRAFO DE 1" X 3" - BRUTO</v>
          </cell>
          <cell r="E10650" t="str">
            <v>M</v>
          </cell>
          <cell r="F10650">
            <v>2.38</v>
          </cell>
          <cell r="G10650">
            <v>1</v>
          </cell>
          <cell r="I10650">
            <v>2.38</v>
          </cell>
        </row>
        <row r="10651">
          <cell r="C10651">
            <v>17040</v>
          </cell>
          <cell r="D10651" t="str">
            <v>PARAFUSO AUTO-ATARRAXANTE - CABEÇA PANELA - COM BUCHA DE NYLON S- 8 DIÂMETRO 5,5MM - COMPRIMENTO 50MM - FENDA SIMPLES</v>
          </cell>
          <cell r="E10651" t="str">
            <v>Un</v>
          </cell>
          <cell r="F10651">
            <v>0.86</v>
          </cell>
          <cell r="G10651">
            <v>1.19</v>
          </cell>
          <cell r="I10651">
            <v>1.0234000000000001</v>
          </cell>
        </row>
        <row r="10652">
          <cell r="C10652">
            <v>37540</v>
          </cell>
          <cell r="D10652" t="str">
            <v>LIXA PARA MADEIRA - N.100</v>
          </cell>
          <cell r="E10652" t="str">
            <v>Un</v>
          </cell>
          <cell r="F10652">
            <v>0.61</v>
          </cell>
          <cell r="G10652">
            <v>0.05</v>
          </cell>
          <cell r="I10652">
            <v>3.0499999999999999E-2</v>
          </cell>
        </row>
        <row r="10653">
          <cell r="C10653">
            <v>37595</v>
          </cell>
          <cell r="D10653" t="str">
            <v>VERNIZ NITRO CELULOSE // VERNIZ SINTÉTICO BRILHANTE ( PARA USO EM MADEIRA )</v>
          </cell>
          <cell r="E10653" t="str">
            <v>L</v>
          </cell>
          <cell r="F10653">
            <v>38.33</v>
          </cell>
          <cell r="G10653">
            <v>0.08</v>
          </cell>
          <cell r="I10653">
            <v>3.0663999999999998</v>
          </cell>
        </row>
        <row r="10654">
          <cell r="C10654">
            <v>87030</v>
          </cell>
          <cell r="D10654" t="str">
            <v>AGUARRAZ - MINERAL</v>
          </cell>
          <cell r="E10654" t="str">
            <v>L</v>
          </cell>
          <cell r="F10654">
            <v>16.920000000000002</v>
          </cell>
          <cell r="G10654">
            <v>0.04</v>
          </cell>
          <cell r="I10654">
            <v>0.67679999999999996</v>
          </cell>
        </row>
        <row r="10655">
          <cell r="A10655">
            <v>170551</v>
          </cell>
          <cell r="B10655" t="str">
            <v>DP.01 - ESCADA MARINHEIRO DE FERRO GALVANIZADO</v>
          </cell>
          <cell r="H10655" t="str">
            <v>M</v>
          </cell>
          <cell r="J10655">
            <v>203.81</v>
          </cell>
        </row>
        <row r="10656">
          <cell r="C10656">
            <v>2020</v>
          </cell>
          <cell r="D10656" t="str">
            <v>PEDREIRO (SGSP)</v>
          </cell>
          <cell r="E10656" t="str">
            <v>H</v>
          </cell>
          <cell r="F10656">
            <v>24.28</v>
          </cell>
          <cell r="G10656">
            <v>1</v>
          </cell>
          <cell r="I10656">
            <v>24.284700000000001</v>
          </cell>
        </row>
        <row r="10657">
          <cell r="C10657">
            <v>2099</v>
          </cell>
          <cell r="D10657" t="str">
            <v>SERVENTE (SGSP)</v>
          </cell>
          <cell r="E10657" t="str">
            <v>H</v>
          </cell>
          <cell r="F10657">
            <v>19.59</v>
          </cell>
          <cell r="G10657">
            <v>0.98</v>
          </cell>
          <cell r="I10657">
            <v>19.200900000000001</v>
          </cell>
        </row>
        <row r="10658">
          <cell r="C10658">
            <v>10630</v>
          </cell>
          <cell r="D10658" t="str">
            <v>ARGAMASSA DE CIMENTO COM AREIA GROSSA 1:3</v>
          </cell>
          <cell r="E10658" t="str">
            <v>M3</v>
          </cell>
          <cell r="F10658">
            <v>634.78</v>
          </cell>
          <cell r="G10658">
            <v>2E-3</v>
          </cell>
          <cell r="I10658">
            <v>1.2695000000000001</v>
          </cell>
        </row>
        <row r="10659">
          <cell r="C10659">
            <v>31166</v>
          </cell>
          <cell r="D10659" t="str">
            <v>ESCADA DE MARINHEIRO DE FERRO PERFILADO DP.01</v>
          </cell>
          <cell r="E10659" t="str">
            <v>M</v>
          </cell>
          <cell r="F10659">
            <v>159.06</v>
          </cell>
          <cell r="G10659">
            <v>1</v>
          </cell>
          <cell r="I10659">
            <v>159.0582</v>
          </cell>
        </row>
        <row r="10660">
          <cell r="A10660">
            <v>170552</v>
          </cell>
          <cell r="B10660" t="str">
            <v>DP.02 - ESCADA MARINHEIRO DE FERRO GALVANIZADO COM GUARDA CORPO</v>
          </cell>
          <cell r="H10660" t="str">
            <v>M</v>
          </cell>
          <cell r="J10660">
            <v>444.44</v>
          </cell>
        </row>
        <row r="10661">
          <cell r="C10661">
            <v>2020</v>
          </cell>
          <cell r="D10661" t="str">
            <v>PEDREIRO (SGSP)</v>
          </cell>
          <cell r="E10661" t="str">
            <v>H</v>
          </cell>
          <cell r="F10661">
            <v>24.28</v>
          </cell>
          <cell r="G10661">
            <v>1</v>
          </cell>
          <cell r="I10661">
            <v>24.284700000000001</v>
          </cell>
        </row>
        <row r="10662">
          <cell r="C10662">
            <v>2099</v>
          </cell>
          <cell r="D10662" t="str">
            <v>SERVENTE (SGSP)</v>
          </cell>
          <cell r="E10662" t="str">
            <v>H</v>
          </cell>
          <cell r="F10662">
            <v>19.59</v>
          </cell>
          <cell r="G10662">
            <v>0.98</v>
          </cell>
          <cell r="I10662">
            <v>19.200900000000001</v>
          </cell>
        </row>
        <row r="10663">
          <cell r="C10663">
            <v>10630</v>
          </cell>
          <cell r="D10663" t="str">
            <v>ARGAMASSA DE CIMENTO COM AREIA GROSSA 1:3</v>
          </cell>
          <cell r="E10663" t="str">
            <v>M3</v>
          </cell>
          <cell r="F10663">
            <v>634.78</v>
          </cell>
          <cell r="G10663">
            <v>2E-3</v>
          </cell>
          <cell r="I10663">
            <v>1.2695000000000001</v>
          </cell>
        </row>
        <row r="10664">
          <cell r="C10664">
            <v>31167</v>
          </cell>
          <cell r="D10664" t="str">
            <v>ESCADA DE MARINHEIRO DE FERRO PERFILADO COM GUARDA CORPO</v>
          </cell>
          <cell r="E10664" t="str">
            <v>M</v>
          </cell>
          <cell r="F10664">
            <v>399.68</v>
          </cell>
          <cell r="G10664">
            <v>1</v>
          </cell>
          <cell r="I10664">
            <v>399.68470000000002</v>
          </cell>
        </row>
        <row r="10665">
          <cell r="A10665">
            <v>170553</v>
          </cell>
          <cell r="B10665" t="str">
            <v>DP.03 - COMPLEMENTOS PARA ESCADA MARINHEIRO DE FERRO PERFILADO</v>
          </cell>
          <cell r="H10665" t="str">
            <v>M</v>
          </cell>
          <cell r="J10665">
            <v>177.3</v>
          </cell>
        </row>
        <row r="10666">
          <cell r="C10666">
            <v>2020</v>
          </cell>
          <cell r="D10666" t="str">
            <v>PEDREIRO (SGSP)</v>
          </cell>
          <cell r="E10666" t="str">
            <v>H</v>
          </cell>
          <cell r="F10666">
            <v>24.28</v>
          </cell>
          <cell r="G10666">
            <v>1</v>
          </cell>
          <cell r="I10666">
            <v>24.284700000000001</v>
          </cell>
        </row>
        <row r="10667">
          <cell r="C10667">
            <v>2099</v>
          </cell>
          <cell r="D10667" t="str">
            <v>SERVENTE (SGSP)</v>
          </cell>
          <cell r="E10667" t="str">
            <v>H</v>
          </cell>
          <cell r="F10667">
            <v>19.59</v>
          </cell>
          <cell r="G10667">
            <v>0.98</v>
          </cell>
          <cell r="I10667">
            <v>19.200900000000001</v>
          </cell>
        </row>
        <row r="10668">
          <cell r="C10668">
            <v>10630</v>
          </cell>
          <cell r="D10668" t="str">
            <v>ARGAMASSA DE CIMENTO COM AREIA GROSSA 1:3</v>
          </cell>
          <cell r="E10668" t="str">
            <v>M3</v>
          </cell>
          <cell r="F10668">
            <v>634.78</v>
          </cell>
          <cell r="G10668">
            <v>2E-3</v>
          </cell>
          <cell r="I10668">
            <v>1.2695000000000001</v>
          </cell>
        </row>
        <row r="10669">
          <cell r="C10669">
            <v>31168</v>
          </cell>
          <cell r="D10669" t="str">
            <v>ESCADA COMPLEM. P/ ESCADA MARINHEIRO DE FERRO PERFILADO</v>
          </cell>
          <cell r="E10669" t="str">
            <v>M</v>
          </cell>
          <cell r="F10669">
            <v>132.55000000000001</v>
          </cell>
          <cell r="G10669">
            <v>1</v>
          </cell>
          <cell r="I10669">
            <v>132.54849999999999</v>
          </cell>
        </row>
        <row r="10670">
          <cell r="A10670">
            <v>170561</v>
          </cell>
          <cell r="B10670" t="str">
            <v>BATE PNEU EM TUBO DE AÇO GALVANIZADO D=3" C=2,50M</v>
          </cell>
          <cell r="H10670" t="str">
            <v>UN</v>
          </cell>
          <cell r="J10670">
            <v>943.03</v>
          </cell>
        </row>
        <row r="10671">
          <cell r="C10671">
            <v>2035</v>
          </cell>
          <cell r="D10671" t="str">
            <v>ENCANADOR (SGSP)</v>
          </cell>
          <cell r="E10671" t="str">
            <v>H</v>
          </cell>
          <cell r="F10671">
            <v>24.15</v>
          </cell>
          <cell r="G10671">
            <v>4</v>
          </cell>
          <cell r="I10671">
            <v>96.623400000000004</v>
          </cell>
        </row>
        <row r="10672">
          <cell r="C10672">
            <v>2075</v>
          </cell>
          <cell r="D10672" t="str">
            <v>PINTOR (SGSP)</v>
          </cell>
          <cell r="E10672" t="str">
            <v>H</v>
          </cell>
          <cell r="F10672">
            <v>25.93</v>
          </cell>
          <cell r="G10672">
            <v>1</v>
          </cell>
          <cell r="I10672">
            <v>25.9346</v>
          </cell>
        </row>
        <row r="10673">
          <cell r="C10673">
            <v>2099</v>
          </cell>
          <cell r="D10673" t="str">
            <v>SERVENTE (SGSP)</v>
          </cell>
          <cell r="E10673" t="str">
            <v>H</v>
          </cell>
          <cell r="F10673">
            <v>19.59</v>
          </cell>
          <cell r="G10673">
            <v>4</v>
          </cell>
          <cell r="I10673">
            <v>78.371200000000002</v>
          </cell>
        </row>
        <row r="10674">
          <cell r="C10674">
            <v>10604</v>
          </cell>
          <cell r="D10674" t="str">
            <v>CONCRETO FCK=10MPA C/ BRITA 2</v>
          </cell>
          <cell r="E10674" t="str">
            <v>M3</v>
          </cell>
          <cell r="F10674">
            <v>268.2</v>
          </cell>
          <cell r="G10674">
            <v>3.5999999999999997E-2</v>
          </cell>
          <cell r="I10674">
            <v>9.6553000000000004</v>
          </cell>
        </row>
        <row r="10675">
          <cell r="C10675">
            <v>37005</v>
          </cell>
          <cell r="D10675" t="str">
            <v>TINTA ESMALTE BRILHANTE BRANCA</v>
          </cell>
          <cell r="E10675" t="str">
            <v>L</v>
          </cell>
          <cell r="F10675">
            <v>31.9</v>
          </cell>
          <cell r="G10675">
            <v>0.7</v>
          </cell>
          <cell r="I10675">
            <v>22.33</v>
          </cell>
        </row>
        <row r="10676">
          <cell r="C10676">
            <v>37509</v>
          </cell>
          <cell r="D10676" t="str">
            <v>FUNDO CROMATO DE ZINCO</v>
          </cell>
          <cell r="E10676" t="str">
            <v>L</v>
          </cell>
          <cell r="F10676">
            <v>44.24</v>
          </cell>
          <cell r="G10676">
            <v>0.04</v>
          </cell>
          <cell r="I10676">
            <v>1.7696000000000001</v>
          </cell>
        </row>
        <row r="10677">
          <cell r="C10677">
            <v>37535</v>
          </cell>
          <cell r="D10677" t="str">
            <v>LIXA PARA FERRO - N. 150</v>
          </cell>
          <cell r="E10677" t="str">
            <v>Un</v>
          </cell>
          <cell r="F10677">
            <v>2.86</v>
          </cell>
          <cell r="G10677">
            <v>2</v>
          </cell>
          <cell r="I10677">
            <v>5.72</v>
          </cell>
        </row>
        <row r="10678">
          <cell r="C10678">
            <v>51608</v>
          </cell>
          <cell r="D10678" t="str">
            <v>CURVA 90 AÇO GALVANIZADO PARA ELETRODUTO - 3"</v>
          </cell>
          <cell r="E10678" t="str">
            <v>Un</v>
          </cell>
          <cell r="F10678">
            <v>139.72</v>
          </cell>
          <cell r="G10678">
            <v>2</v>
          </cell>
          <cell r="I10678">
            <v>279.44</v>
          </cell>
        </row>
        <row r="10679">
          <cell r="C10679">
            <v>70408</v>
          </cell>
          <cell r="D10679" t="str">
            <v>TUBO DE AÇO GALVANIZADO PARA CONDUÇÃO COM COSTURA NBR 5580M (DIN 2440) - 3"</v>
          </cell>
          <cell r="E10679" t="str">
            <v>M</v>
          </cell>
          <cell r="F10679">
            <v>169.27</v>
          </cell>
          <cell r="G10679">
            <v>2.5</v>
          </cell>
          <cell r="I10679">
            <v>423.17500000000001</v>
          </cell>
        </row>
        <row r="10680">
          <cell r="C10680">
            <v>94299</v>
          </cell>
          <cell r="D10680" t="str">
            <v>VIBRADOR DE IMERSÃO COM 5M DE MANGUEIRA COM MOTOR ELETRICO 2HP</v>
          </cell>
          <cell r="E10680" t="str">
            <v>H</v>
          </cell>
          <cell r="F10680">
            <v>1.99</v>
          </cell>
          <cell r="G10680">
            <v>3.9690000000000003E-3</v>
          </cell>
          <cell r="I10680">
            <v>7.9000000000000008E-3</v>
          </cell>
        </row>
        <row r="10681">
          <cell r="A10681">
            <v>170575</v>
          </cell>
          <cell r="B10681" t="str">
            <v>ARMÁRIO DE AÇO COM 4 PORTAS E FECHADURA L 640XP420XH1980</v>
          </cell>
          <cell r="H10681" t="str">
            <v>UN</v>
          </cell>
          <cell r="J10681">
            <v>1292.52</v>
          </cell>
        </row>
        <row r="10682">
          <cell r="C10682">
            <v>30594</v>
          </cell>
          <cell r="D10682" t="str">
            <v>ARMÁRIO DE AÇO C/2 PORTAS E FECH L320XP420XH1980</v>
          </cell>
          <cell r="E10682" t="str">
            <v>Un</v>
          </cell>
          <cell r="F10682">
            <v>646.26</v>
          </cell>
          <cell r="G10682">
            <v>2</v>
          </cell>
          <cell r="I10682">
            <v>1292.52</v>
          </cell>
        </row>
        <row r="10683">
          <cell r="A10683">
            <v>170580</v>
          </cell>
          <cell r="B10683" t="str">
            <v>DR.1 - MESA DE PREPARO PARA COZINHAS - EM MÁRMORE</v>
          </cell>
          <cell r="H10683" t="str">
            <v>UN</v>
          </cell>
          <cell r="J10683">
            <v>2663.47</v>
          </cell>
        </row>
        <row r="10684">
          <cell r="C10684">
            <v>2013</v>
          </cell>
          <cell r="D10684" t="str">
            <v>CARPINTEIRO (SGSP)</v>
          </cell>
          <cell r="E10684" t="str">
            <v>H</v>
          </cell>
          <cell r="F10684">
            <v>24.1</v>
          </cell>
          <cell r="G10684">
            <v>2.21</v>
          </cell>
          <cell r="I10684">
            <v>53.270499999999998</v>
          </cell>
        </row>
        <row r="10685">
          <cell r="C10685">
            <v>2014</v>
          </cell>
          <cell r="D10685" t="str">
            <v>AJUDANTE DE CARPINTEIRO (SGSP)</v>
          </cell>
          <cell r="E10685" t="str">
            <v>H</v>
          </cell>
          <cell r="F10685">
            <v>19.559999999999999</v>
          </cell>
          <cell r="G10685">
            <v>2.21</v>
          </cell>
          <cell r="I10685">
            <v>43.243099999999998</v>
          </cell>
        </row>
        <row r="10686">
          <cell r="C10686">
            <v>2015</v>
          </cell>
          <cell r="D10686" t="str">
            <v>FERREIRO (SGSP)</v>
          </cell>
          <cell r="E10686" t="str">
            <v>H</v>
          </cell>
          <cell r="F10686">
            <v>24.43</v>
          </cell>
          <cell r="G10686">
            <v>0.97</v>
          </cell>
          <cell r="I10686">
            <v>23.706199999999999</v>
          </cell>
        </row>
        <row r="10687">
          <cell r="C10687">
            <v>2016</v>
          </cell>
          <cell r="D10687" t="str">
            <v>AJUDANTE DE FERREIRO - ARMADOR (SGSP)</v>
          </cell>
          <cell r="E10687" t="str">
            <v>H</v>
          </cell>
          <cell r="F10687">
            <v>19.559999999999999</v>
          </cell>
          <cell r="G10687">
            <v>0.97</v>
          </cell>
          <cell r="I10687">
            <v>18.98</v>
          </cell>
        </row>
        <row r="10688">
          <cell r="C10688">
            <v>2020</v>
          </cell>
          <cell r="D10688" t="str">
            <v>PEDREIRO (SGSP)</v>
          </cell>
          <cell r="E10688" t="str">
            <v>H</v>
          </cell>
          <cell r="F10688">
            <v>24.28</v>
          </cell>
          <cell r="G10688">
            <v>13.84</v>
          </cell>
          <cell r="I10688">
            <v>336.101</v>
          </cell>
        </row>
        <row r="10689">
          <cell r="C10689">
            <v>2050</v>
          </cell>
          <cell r="D10689" t="str">
            <v>AZULEJISTA (SGSP)</v>
          </cell>
          <cell r="E10689" t="str">
            <v>H</v>
          </cell>
          <cell r="F10689">
            <v>31.06</v>
          </cell>
          <cell r="G10689">
            <v>5.28</v>
          </cell>
          <cell r="I10689">
            <v>164.02260000000001</v>
          </cell>
        </row>
        <row r="10690">
          <cell r="C10690">
            <v>2099</v>
          </cell>
          <cell r="D10690" t="str">
            <v>SERVENTE (SGSP)</v>
          </cell>
          <cell r="E10690" t="str">
            <v>H</v>
          </cell>
          <cell r="F10690">
            <v>19.59</v>
          </cell>
          <cell r="G10690">
            <v>18.440000000000001</v>
          </cell>
          <cell r="I10690">
            <v>361.2912</v>
          </cell>
        </row>
        <row r="10691">
          <cell r="C10691">
            <v>10515</v>
          </cell>
          <cell r="D10691" t="str">
            <v>CIMENTO BRANCO - ESTRUTURAL</v>
          </cell>
          <cell r="E10691" t="str">
            <v>Kg</v>
          </cell>
          <cell r="F10691">
            <v>2.83</v>
          </cell>
          <cell r="G10691">
            <v>0.85</v>
          </cell>
          <cell r="I10691">
            <v>2.4055</v>
          </cell>
        </row>
        <row r="10692">
          <cell r="C10692">
            <v>10601</v>
          </cell>
          <cell r="D10692" t="str">
            <v>CONCRETO FCK=5MPA C/ BRITA 2</v>
          </cell>
          <cell r="E10692" t="str">
            <v>M3</v>
          </cell>
          <cell r="F10692">
            <v>237.42</v>
          </cell>
          <cell r="G10692">
            <v>2.5000000000000001E-2</v>
          </cell>
          <cell r="I10692">
            <v>5.9355000000000002</v>
          </cell>
        </row>
        <row r="10693">
          <cell r="C10693">
            <v>10612</v>
          </cell>
          <cell r="D10693" t="str">
            <v>CONCRETO FCK=20MPA C/ BRITA 2</v>
          </cell>
          <cell r="E10693" t="str">
            <v>M3</v>
          </cell>
          <cell r="F10693">
            <v>363.18</v>
          </cell>
          <cell r="G10693">
            <v>0.16500000000000001</v>
          </cell>
          <cell r="I10693">
            <v>59.924399999999999</v>
          </cell>
        </row>
        <row r="10694">
          <cell r="C10694">
            <v>10648</v>
          </cell>
          <cell r="D10694" t="str">
            <v>ARGAMASSA MISTA COM AREIA GROSSA 1:2:8</v>
          </cell>
          <cell r="E10694" t="str">
            <v>M3</v>
          </cell>
          <cell r="F10694">
            <v>582.22</v>
          </cell>
          <cell r="G10694">
            <v>6.7500000000000004E-2</v>
          </cell>
          <cell r="I10694">
            <v>39.299900000000001</v>
          </cell>
        </row>
        <row r="10695">
          <cell r="C10695">
            <v>11066</v>
          </cell>
          <cell r="D10695" t="str">
            <v>PINUS - SARRAFO DE 1" X 4" - BRUTO</v>
          </cell>
          <cell r="E10695" t="str">
            <v>M</v>
          </cell>
          <cell r="F10695">
            <v>3.45</v>
          </cell>
          <cell r="G10695">
            <v>1.0114000000000001</v>
          </cell>
          <cell r="I10695">
            <v>3.4893000000000001</v>
          </cell>
        </row>
        <row r="10696">
          <cell r="C10696">
            <v>11070</v>
          </cell>
          <cell r="D10696" t="str">
            <v>PINUS - TÁBUA DE 1" X 12" - BRUTA</v>
          </cell>
          <cell r="E10696" t="str">
            <v>M</v>
          </cell>
          <cell r="F10696">
            <v>12.51</v>
          </cell>
          <cell r="G10696">
            <v>0.25290000000000001</v>
          </cell>
          <cell r="I10696">
            <v>3.1637</v>
          </cell>
        </row>
        <row r="10697">
          <cell r="C10697">
            <v>11510</v>
          </cell>
          <cell r="D10697" t="str">
            <v>AÇO CA-50A OU B - MÉDIA BITOLAS</v>
          </cell>
          <cell r="E10697" t="str">
            <v>KG</v>
          </cell>
          <cell r="F10697">
            <v>7.86</v>
          </cell>
          <cell r="G10697">
            <v>9.68</v>
          </cell>
          <cell r="I10697">
            <v>76.127300000000005</v>
          </cell>
        </row>
        <row r="10698">
          <cell r="C10698">
            <v>12580</v>
          </cell>
          <cell r="D10698" t="str">
            <v>TIJOLO MAÇICO DE BARRO COMUM</v>
          </cell>
          <cell r="E10698" t="str">
            <v>Un</v>
          </cell>
          <cell r="F10698">
            <v>0.5</v>
          </cell>
          <cell r="G10698">
            <v>226</v>
          </cell>
          <cell r="I10698">
            <v>113</v>
          </cell>
        </row>
        <row r="10699">
          <cell r="C10699">
            <v>17040</v>
          </cell>
          <cell r="D10699" t="str">
            <v>PARAFUSO AUTO-ATARRAXANTE - CABEÇA PANELA - COM BUCHA DE NYLON S- 8 DIÂMETRO 5,5MM - COMPRIMENTO 50MM - FENDA SIMPLES</v>
          </cell>
          <cell r="E10699" t="str">
            <v>Un</v>
          </cell>
          <cell r="F10699">
            <v>0.86</v>
          </cell>
          <cell r="G10699">
            <v>12</v>
          </cell>
          <cell r="I10699">
            <v>10.32</v>
          </cell>
        </row>
        <row r="10700">
          <cell r="C10700">
            <v>17515</v>
          </cell>
          <cell r="D10700" t="str">
            <v>PREGO 18 X 27 COMUM - POLIDO</v>
          </cell>
          <cell r="E10700" t="str">
            <v>Kg</v>
          </cell>
          <cell r="F10700">
            <v>16.64</v>
          </cell>
          <cell r="G10700">
            <v>1.2</v>
          </cell>
          <cell r="I10700">
            <v>19.968</v>
          </cell>
        </row>
        <row r="10701">
          <cell r="C10701">
            <v>17740</v>
          </cell>
          <cell r="D10701" t="str">
            <v>ARAME RECOZIDO N. 16 E N. 18</v>
          </cell>
          <cell r="E10701" t="str">
            <v>Kg</v>
          </cell>
          <cell r="F10701">
            <v>16.54</v>
          </cell>
          <cell r="G10701">
            <v>0.24</v>
          </cell>
          <cell r="I10701">
            <v>3.9695999999999998</v>
          </cell>
        </row>
        <row r="10702">
          <cell r="C10702">
            <v>30542</v>
          </cell>
          <cell r="D10702" t="str">
            <v>FERRO PERFILADO TRABALHADO</v>
          </cell>
          <cell r="E10702" t="str">
            <v>KG</v>
          </cell>
          <cell r="F10702">
            <v>15.86</v>
          </cell>
          <cell r="G10702">
            <v>16.260000000000002</v>
          </cell>
          <cell r="I10702">
            <v>257.91730000000001</v>
          </cell>
        </row>
        <row r="10703">
          <cell r="C10703">
            <v>31505</v>
          </cell>
          <cell r="D10703" t="str">
            <v>AZULEJO</v>
          </cell>
          <cell r="E10703" t="str">
            <v>M2</v>
          </cell>
          <cell r="F10703">
            <v>39.57</v>
          </cell>
          <cell r="G10703">
            <v>2.64</v>
          </cell>
          <cell r="I10703">
            <v>104.4648</v>
          </cell>
        </row>
        <row r="10704">
          <cell r="C10704">
            <v>35535</v>
          </cell>
          <cell r="D10704" t="str">
            <v>RODAPE DE ARGAMASSA ALTA RESISTÊNCIA MEIA CANA - 10CM</v>
          </cell>
          <cell r="E10704" t="str">
            <v>M</v>
          </cell>
          <cell r="F10704">
            <v>36.15</v>
          </cell>
          <cell r="G10704">
            <v>2.5</v>
          </cell>
          <cell r="I10704">
            <v>90.375</v>
          </cell>
        </row>
        <row r="10705">
          <cell r="C10705">
            <v>77615</v>
          </cell>
          <cell r="D10705" t="str">
            <v>TAMPO P/ BANCADA - MÁRMORE ESPÍRITO SANTO  - ESPES. 2CM</v>
          </cell>
          <cell r="E10705" t="str">
            <v>M2</v>
          </cell>
          <cell r="F10705">
            <v>484.72</v>
          </cell>
          <cell r="G10705">
            <v>1.8</v>
          </cell>
          <cell r="I10705">
            <v>872.49599999999998</v>
          </cell>
        </row>
        <row r="10706">
          <cell r="A10706">
            <v>170590</v>
          </cell>
          <cell r="B10706" t="str">
            <v>PORTA CORTA-FOGO P90 (0,90X2,10M) COM FERRAGENS</v>
          </cell>
          <cell r="H10706" t="str">
            <v>UN</v>
          </cell>
          <cell r="J10706">
            <v>1581.44</v>
          </cell>
        </row>
        <row r="10707">
          <cell r="C10707">
            <v>2020</v>
          </cell>
          <cell r="D10707" t="str">
            <v>PEDREIRO (SGSP)</v>
          </cell>
          <cell r="E10707" t="str">
            <v>H</v>
          </cell>
          <cell r="F10707">
            <v>24.28</v>
          </cell>
          <cell r="G10707">
            <v>4</v>
          </cell>
          <cell r="I10707">
            <v>97.138999999999996</v>
          </cell>
        </row>
        <row r="10708">
          <cell r="C10708">
            <v>2099</v>
          </cell>
          <cell r="D10708" t="str">
            <v>SERVENTE (SGSP)</v>
          </cell>
          <cell r="E10708" t="str">
            <v>H</v>
          </cell>
          <cell r="F10708">
            <v>19.59</v>
          </cell>
          <cell r="G10708">
            <v>4</v>
          </cell>
          <cell r="I10708">
            <v>78.371200000000002</v>
          </cell>
        </row>
        <row r="10709">
          <cell r="C10709">
            <v>10611</v>
          </cell>
          <cell r="D10709" t="str">
            <v>CONCRETO FCK=20MPA C/ BRITA 1</v>
          </cell>
          <cell r="E10709" t="str">
            <v>M3</v>
          </cell>
          <cell r="F10709">
            <v>360.97</v>
          </cell>
          <cell r="G10709">
            <v>2.5000000000000001E-2</v>
          </cell>
          <cell r="I10709">
            <v>9.0242000000000004</v>
          </cell>
        </row>
        <row r="10710">
          <cell r="C10710">
            <v>30670</v>
          </cell>
          <cell r="D10710" t="str">
            <v>PORTA CORTA-FOGO 90CM X 2,10M -ISOLAÇÃO 90MIN -C/ BATENTE</v>
          </cell>
          <cell r="E10710" t="str">
            <v>Un</v>
          </cell>
          <cell r="F10710">
            <v>1396.91</v>
          </cell>
          <cell r="G10710">
            <v>1</v>
          </cell>
          <cell r="I10710">
            <v>1396.91</v>
          </cell>
        </row>
        <row r="10711">
          <cell r="A10711">
            <v>170591</v>
          </cell>
          <cell r="B10711" t="str">
            <v>PORTA CORTA-FOGO P90 - 1,05 X 2,10M, COM DOBRADIÇAS E MOLAS SEM FERRAGEM</v>
          </cell>
          <cell r="H10711" t="str">
            <v>UN</v>
          </cell>
          <cell r="J10711">
            <v>1812.32</v>
          </cell>
        </row>
        <row r="10712">
          <cell r="C10712">
            <v>2020</v>
          </cell>
          <cell r="D10712" t="str">
            <v>PEDREIRO (SGSP)</v>
          </cell>
          <cell r="E10712" t="str">
            <v>H</v>
          </cell>
          <cell r="F10712">
            <v>24.28</v>
          </cell>
          <cell r="G10712">
            <v>4.09</v>
          </cell>
          <cell r="I10712">
            <v>99.324600000000004</v>
          </cell>
        </row>
        <row r="10713">
          <cell r="C10713">
            <v>2099</v>
          </cell>
          <cell r="D10713" t="str">
            <v>SERVENTE (SGSP)</v>
          </cell>
          <cell r="E10713" t="str">
            <v>H</v>
          </cell>
          <cell r="F10713">
            <v>19.59</v>
          </cell>
          <cell r="G10713">
            <v>4.09</v>
          </cell>
          <cell r="I10713">
            <v>80.134500000000003</v>
          </cell>
        </row>
        <row r="10714">
          <cell r="C10714">
            <v>10611</v>
          </cell>
          <cell r="D10714" t="str">
            <v>CONCRETO FCK=20MPA C/ BRITA 1</v>
          </cell>
          <cell r="E10714" t="str">
            <v>M3</v>
          </cell>
          <cell r="F10714">
            <v>360.97</v>
          </cell>
          <cell r="G10714">
            <v>2.5000000000000001E-2</v>
          </cell>
          <cell r="I10714">
            <v>9.0242000000000004</v>
          </cell>
        </row>
        <row r="10715">
          <cell r="C10715">
            <v>30690</v>
          </cell>
          <cell r="D10715" t="str">
            <v>PORTA CORTA-FOGO 105CM X 2,10M -ISOLAÇÃO 90MIN -C/ BATENTE</v>
          </cell>
          <cell r="E10715" t="str">
            <v>Un</v>
          </cell>
          <cell r="F10715">
            <v>1623.84</v>
          </cell>
          <cell r="G10715">
            <v>1</v>
          </cell>
          <cell r="I10715">
            <v>1623.84</v>
          </cell>
        </row>
        <row r="10716">
          <cell r="A10716">
            <v>170592</v>
          </cell>
          <cell r="B10716" t="str">
            <v>PEDESTAL SINALIZADOR PARA ESTACIONAMENTO P/ DEFICIENTE</v>
          </cell>
          <cell r="H10716" t="str">
            <v>UN</v>
          </cell>
          <cell r="J10716">
            <v>692.91</v>
          </cell>
        </row>
        <row r="10717">
          <cell r="C10717">
            <v>2099</v>
          </cell>
          <cell r="D10717" t="str">
            <v>SERVENTE (SGSP)</v>
          </cell>
          <cell r="E10717" t="str">
            <v>H</v>
          </cell>
          <cell r="F10717">
            <v>19.59</v>
          </cell>
          <cell r="G10717">
            <v>0.33</v>
          </cell>
          <cell r="I10717">
            <v>6.4656000000000002</v>
          </cell>
        </row>
        <row r="10718">
          <cell r="C10718">
            <v>10648</v>
          </cell>
          <cell r="D10718" t="str">
            <v>ARGAMASSA MISTA COM AREIA GROSSA 1:2:8</v>
          </cell>
          <cell r="E10718" t="str">
            <v>M3</v>
          </cell>
          <cell r="F10718">
            <v>582.22</v>
          </cell>
          <cell r="G10718">
            <v>2E-3</v>
          </cell>
          <cell r="I10718">
            <v>1.1644000000000001</v>
          </cell>
        </row>
        <row r="10719">
          <cell r="C10719">
            <v>79802</v>
          </cell>
          <cell r="D10719" t="str">
            <v>PEDESTAL SINALIZADOR PARA ESTACIONAMENTO, P/ DEFICIENTE (POSTE, PLACA E BASE PARA FIXAÇÃO)</v>
          </cell>
          <cell r="E10719" t="str">
            <v>Un</v>
          </cell>
          <cell r="F10719">
            <v>685.28</v>
          </cell>
          <cell r="G10719">
            <v>1</v>
          </cell>
          <cell r="I10719">
            <v>685.28</v>
          </cell>
        </row>
        <row r="10720">
          <cell r="A10720">
            <v>170593</v>
          </cell>
          <cell r="B10720" t="str">
            <v>PLACA DE IDENTIFICAÇÃO COM NÚMERO PAVIMENTO EM BRAILE</v>
          </cell>
          <cell r="H10720" t="str">
            <v>UN</v>
          </cell>
          <cell r="J10720">
            <v>52.98</v>
          </cell>
        </row>
        <row r="10721">
          <cell r="C10721">
            <v>2099</v>
          </cell>
          <cell r="D10721" t="str">
            <v>SERVENTE (SGSP)</v>
          </cell>
          <cell r="E10721" t="str">
            <v>H</v>
          </cell>
          <cell r="F10721">
            <v>19.59</v>
          </cell>
          <cell r="G10721">
            <v>0.2</v>
          </cell>
          <cell r="I10721">
            <v>3.9184999999999999</v>
          </cell>
        </row>
        <row r="10722">
          <cell r="C10722">
            <v>79803</v>
          </cell>
          <cell r="D10722" t="str">
            <v>PLACA DE IDENTIFICAÇÃO NÚMERO DE PAVIMENTO EM BRAILE (10X10CM, EM ALUMÍNIO)</v>
          </cell>
          <cell r="E10722" t="str">
            <v>Un</v>
          </cell>
          <cell r="F10722">
            <v>49.06</v>
          </cell>
          <cell r="G10722">
            <v>1</v>
          </cell>
          <cell r="I10722">
            <v>49.06</v>
          </cell>
        </row>
        <row r="10723">
          <cell r="A10723">
            <v>170594</v>
          </cell>
          <cell r="B10723" t="str">
            <v>PLACA DE IDENTIFICAÇÃO DE WC EM BRAILE FEM./ MASC.</v>
          </cell>
          <cell r="H10723" t="str">
            <v>UN</v>
          </cell>
          <cell r="J10723">
            <v>88.01</v>
          </cell>
        </row>
        <row r="10724">
          <cell r="C10724">
            <v>2099</v>
          </cell>
          <cell r="D10724" t="str">
            <v>SERVENTE (SGSP)</v>
          </cell>
          <cell r="E10724" t="str">
            <v>H</v>
          </cell>
          <cell r="F10724">
            <v>19.59</v>
          </cell>
          <cell r="G10724">
            <v>0.2</v>
          </cell>
          <cell r="I10724">
            <v>3.9184999999999999</v>
          </cell>
        </row>
        <row r="10725">
          <cell r="C10725">
            <v>79804</v>
          </cell>
          <cell r="D10725" t="str">
            <v>PLACA DE IDENTIFICAÇÃO DE WC EM BRAILE FEMININO OU MASCULINO (21X10CM, EM ALUMÍNIO)</v>
          </cell>
          <cell r="E10725" t="str">
            <v>Un</v>
          </cell>
          <cell r="F10725">
            <v>84.09</v>
          </cell>
          <cell r="G10725">
            <v>1</v>
          </cell>
          <cell r="I10725">
            <v>84.09</v>
          </cell>
        </row>
        <row r="10726">
          <cell r="A10726">
            <v>170595</v>
          </cell>
          <cell r="B10726" t="str">
            <v>PLACA DE IDENTIFICAÇÃO EM BRAILE "INÍCIO E FINAL" P/ CORRIMÃO</v>
          </cell>
          <cell r="H10726" t="str">
            <v>UN</v>
          </cell>
          <cell r="J10726">
            <v>16.55</v>
          </cell>
        </row>
        <row r="10727">
          <cell r="C10727">
            <v>2099</v>
          </cell>
          <cell r="D10727" t="str">
            <v>SERVENTE (SGSP)</v>
          </cell>
          <cell r="E10727" t="str">
            <v>H</v>
          </cell>
          <cell r="F10727">
            <v>19.59</v>
          </cell>
          <cell r="G10727">
            <v>0.2</v>
          </cell>
          <cell r="I10727">
            <v>3.9184999999999999</v>
          </cell>
        </row>
        <row r="10728">
          <cell r="C10728">
            <v>79805</v>
          </cell>
          <cell r="D10728" t="str">
            <v>PLACA DE IDENTIFICAÇÃO EM BRAILE "INÍCIO E FINAL" P/ CORRIMÃO (10X3CM, EM ALUMÍNIO)</v>
          </cell>
          <cell r="E10728" t="str">
            <v>Un</v>
          </cell>
          <cell r="F10728">
            <v>12.63</v>
          </cell>
          <cell r="G10728">
            <v>1</v>
          </cell>
          <cell r="I10728">
            <v>12.63</v>
          </cell>
        </row>
        <row r="10729">
          <cell r="A10729">
            <v>170596</v>
          </cell>
          <cell r="B10729" t="str">
            <v>PLACA DE IDENTIFICAÇÃO EM BRAILE DE PAVIMENTO P/ CORRIMÃO</v>
          </cell>
          <cell r="H10729" t="str">
            <v>UN</v>
          </cell>
          <cell r="J10729">
            <v>16.190000000000001</v>
          </cell>
        </row>
        <row r="10730">
          <cell r="C10730">
            <v>2099</v>
          </cell>
          <cell r="D10730" t="str">
            <v>SERVENTE (SGSP)</v>
          </cell>
          <cell r="E10730" t="str">
            <v>H</v>
          </cell>
          <cell r="F10730">
            <v>19.59</v>
          </cell>
          <cell r="G10730">
            <v>0.2</v>
          </cell>
          <cell r="I10730">
            <v>3.9184999999999999</v>
          </cell>
        </row>
        <row r="10731">
          <cell r="C10731">
            <v>79806</v>
          </cell>
          <cell r="D10731" t="str">
            <v>PLACA DE IDENTIFICAÇÃO EM BRAILE DE PAVIMENTO P/ CORRIMÃO (3X3CM, EM ALUMÍNIO)</v>
          </cell>
          <cell r="E10731" t="str">
            <v>Un</v>
          </cell>
          <cell r="F10731">
            <v>12.27</v>
          </cell>
          <cell r="G10731">
            <v>1</v>
          </cell>
          <cell r="I10731">
            <v>12.27</v>
          </cell>
        </row>
        <row r="10732">
          <cell r="A10732">
            <v>170597</v>
          </cell>
          <cell r="B10732" t="str">
            <v>PLACA PARA PORTA WC C/ DESENHO UNIVERSAL ACESSIBILIDADE</v>
          </cell>
          <cell r="H10732" t="str">
            <v>UN</v>
          </cell>
          <cell r="J10732">
            <v>29.16</v>
          </cell>
        </row>
        <row r="10733">
          <cell r="C10733">
            <v>2099</v>
          </cell>
          <cell r="D10733" t="str">
            <v>SERVENTE (SGSP)</v>
          </cell>
          <cell r="E10733" t="str">
            <v>H</v>
          </cell>
          <cell r="F10733">
            <v>19.59</v>
          </cell>
          <cell r="G10733">
            <v>0.16</v>
          </cell>
          <cell r="I10733">
            <v>3.1347999999999998</v>
          </cell>
        </row>
        <row r="10734">
          <cell r="C10734">
            <v>79807</v>
          </cell>
          <cell r="D10734" t="str">
            <v>PLACA PARA PORTA WC C/ DESENHO UNIVERSAL ACESSIB. (20X15CM, EM ALUMÍNIO)</v>
          </cell>
          <cell r="E10734" t="str">
            <v>Un</v>
          </cell>
          <cell r="F10734">
            <v>26.03</v>
          </cell>
          <cell r="G10734">
            <v>1</v>
          </cell>
          <cell r="I10734">
            <v>26.03</v>
          </cell>
        </row>
        <row r="10735">
          <cell r="A10735">
            <v>170598</v>
          </cell>
          <cell r="B10735" t="str">
            <v>SINALIZAÇÃO VISUAL DE DEGRAUS PARA DEFICIENTE VISUAL</v>
          </cell>
          <cell r="H10735" t="str">
            <v>UN</v>
          </cell>
          <cell r="J10735">
            <v>6.7</v>
          </cell>
        </row>
        <row r="10736">
          <cell r="C10736">
            <v>2099</v>
          </cell>
          <cell r="D10736" t="str">
            <v>SERVENTE (SGSP)</v>
          </cell>
          <cell r="E10736" t="str">
            <v>H</v>
          </cell>
          <cell r="F10736">
            <v>19.59</v>
          </cell>
          <cell r="G10736">
            <v>3.3000000000000002E-2</v>
          </cell>
          <cell r="I10736">
            <v>0.64649999999999996</v>
          </cell>
        </row>
        <row r="10737">
          <cell r="C10737">
            <v>19015</v>
          </cell>
          <cell r="D10737" t="str">
            <v>COLA DE CONTATO</v>
          </cell>
          <cell r="E10737" t="str">
            <v>Kg</v>
          </cell>
          <cell r="F10737">
            <v>31.55</v>
          </cell>
          <cell r="G10737">
            <v>2.1999999999999999E-2</v>
          </cell>
          <cell r="I10737">
            <v>0.69410000000000005</v>
          </cell>
        </row>
        <row r="10738">
          <cell r="C10738">
            <v>28091</v>
          </cell>
          <cell r="D10738" t="str">
            <v>SINALIZAÇÃO VISUAL DE DEGRAUS  (20X3CM) (FAIXA DE BORDA DE ESCADA) ADESIVADA</v>
          </cell>
          <cell r="E10738" t="str">
            <v>Un</v>
          </cell>
          <cell r="F10738">
            <v>5.36</v>
          </cell>
          <cell r="G10738">
            <v>1</v>
          </cell>
          <cell r="I10738">
            <v>5.36</v>
          </cell>
        </row>
        <row r="10739">
          <cell r="A10739">
            <v>171001</v>
          </cell>
          <cell r="B10739" t="str">
            <v>ELEVADOR ELÉTRICO SEM CASA DE MÁQUINAS - 2 PARADAS</v>
          </cell>
          <cell r="H10739" t="str">
            <v>UN</v>
          </cell>
          <cell r="J10739">
            <v>134925.09</v>
          </cell>
        </row>
        <row r="10740">
          <cell r="C10740">
            <v>95001</v>
          </cell>
          <cell r="D10740" t="str">
            <v>ELEVADOR DEFICIENTE FÍSICO - PERCURSO 3 M - 2 PARADAS 8 PASSAGEIROS - ACABAMENTO EM AÇO CARBONO - ELETROMECÂNICO</v>
          </cell>
          <cell r="E10740" t="str">
            <v>Un</v>
          </cell>
          <cell r="F10740">
            <v>134925.09</v>
          </cell>
          <cell r="G10740">
            <v>1</v>
          </cell>
          <cell r="I10740">
            <v>134925.09</v>
          </cell>
        </row>
        <row r="10741">
          <cell r="A10741">
            <v>171002</v>
          </cell>
          <cell r="B10741" t="str">
            <v>ELEVADOR ELÉTRICO SEM CASA DE MÁQUINAS - 3 PARADAS</v>
          </cell>
          <cell r="H10741" t="str">
            <v>UN</v>
          </cell>
          <cell r="J10741">
            <v>142441.35999999999</v>
          </cell>
        </row>
        <row r="10742">
          <cell r="C10742">
            <v>95002</v>
          </cell>
          <cell r="D10742" t="str">
            <v>ELEVADOR DEFICIENTE FÍSICO - PERCURSO 6 M  - 3 PARADAS 8 PASSAGEIROS - ACABAMENTO EM AÇO CARBONO - ELETROMECÂNICO</v>
          </cell>
          <cell r="E10742" t="str">
            <v>Un</v>
          </cell>
          <cell r="F10742">
            <v>142441.35999999999</v>
          </cell>
          <cell r="G10742">
            <v>1</v>
          </cell>
          <cell r="I10742">
            <v>142441.35999999999</v>
          </cell>
        </row>
        <row r="10743">
          <cell r="A10743">
            <v>171003</v>
          </cell>
          <cell r="B10743" t="str">
            <v>ELEVADOR EL[ETRICO SEM CASA DE MÁQUINAS - 4 PARADAS</v>
          </cell>
          <cell r="H10743" t="str">
            <v>UN</v>
          </cell>
          <cell r="J10743">
            <v>147207.14000000001</v>
          </cell>
        </row>
        <row r="10744">
          <cell r="C10744">
            <v>95003</v>
          </cell>
          <cell r="D10744" t="str">
            <v>ELEVADOR DEFICIENTE FÍSICO - PERCURSO 9 M - 4 PARADAS 8 PASSAGEIROS - ACABAMENTO EM AÇO CARBONO - ELETROMECÂNICO</v>
          </cell>
          <cell r="E10744" t="str">
            <v>Un</v>
          </cell>
          <cell r="F10744">
            <v>147207.14000000001</v>
          </cell>
          <cell r="G10744">
            <v>1</v>
          </cell>
          <cell r="I10744">
            <v>147207.14000000001</v>
          </cell>
        </row>
        <row r="10745">
          <cell r="A10745">
            <v>171004</v>
          </cell>
          <cell r="B10745" t="str">
            <v>ELEVADOR ELÉTRICO SEM CASA DE MÁQUINAS - 5 PARADAS</v>
          </cell>
          <cell r="H10745" t="str">
            <v>UN</v>
          </cell>
          <cell r="J10745">
            <v>153745.07999999999</v>
          </cell>
        </row>
        <row r="10746">
          <cell r="C10746">
            <v>95004</v>
          </cell>
          <cell r="D10746" t="str">
            <v>ELEVADOR DEFICIENTE FÍSICO - PERCURSO 12 M - 5 PARADAS 8 PASSAGEIROS - ACABAMENTO EM AÇO CARBONO - ELETROMECÂNICO</v>
          </cell>
          <cell r="E10746" t="str">
            <v>Un</v>
          </cell>
          <cell r="F10746">
            <v>153745.07999999999</v>
          </cell>
          <cell r="G10746">
            <v>1</v>
          </cell>
          <cell r="I10746">
            <v>153745.07999999999</v>
          </cell>
        </row>
        <row r="10747">
          <cell r="A10747">
            <v>171011</v>
          </cell>
          <cell r="B10747" t="str">
            <v>DX.05/06 - COIFA EM CHAPA DE AÇO GALVANIZADO PARA FOGÃO DE 3 OU 4 BOCAS</v>
          </cell>
          <cell r="H10747" t="str">
            <v>UN</v>
          </cell>
          <cell r="J10747">
            <v>2339.27</v>
          </cell>
        </row>
        <row r="10748">
          <cell r="C10748">
            <v>2045</v>
          </cell>
          <cell r="D10748" t="str">
            <v>SERRALHEIRO (SGSP)</v>
          </cell>
          <cell r="E10748" t="str">
            <v>H</v>
          </cell>
          <cell r="F10748">
            <v>37.56</v>
          </cell>
          <cell r="G10748">
            <v>1.5</v>
          </cell>
          <cell r="I10748">
            <v>56.342100000000002</v>
          </cell>
        </row>
        <row r="10749">
          <cell r="C10749">
            <v>2046</v>
          </cell>
          <cell r="D10749" t="str">
            <v>AJUDANTE DE SERRALHEIRO (SGSP)</v>
          </cell>
          <cell r="E10749" t="str">
            <v>H</v>
          </cell>
          <cell r="F10749">
            <v>20.8</v>
          </cell>
          <cell r="G10749">
            <v>1.5</v>
          </cell>
          <cell r="I10749">
            <v>31.206600000000002</v>
          </cell>
        </row>
        <row r="10750">
          <cell r="C10750">
            <v>17040</v>
          </cell>
          <cell r="D10750" t="str">
            <v>PARAFUSO AUTO-ATARRAXANTE - CABEÇA PANELA - COM BUCHA DE NYLON S- 8 DIÂMETRO 5,5MM - COMPRIMENTO 50MM - FENDA SIMPLES</v>
          </cell>
          <cell r="E10750" t="str">
            <v>Un</v>
          </cell>
          <cell r="F10750">
            <v>0.86</v>
          </cell>
          <cell r="G10750">
            <v>4</v>
          </cell>
          <cell r="I10750">
            <v>3.44</v>
          </cell>
        </row>
        <row r="10751">
          <cell r="C10751">
            <v>26864</v>
          </cell>
          <cell r="D10751" t="str">
            <v>BARRA ROSCADA GALV. 1/4" (TIRANTE) C/ PORCA E CONTRA PORCA APLICAÇÃO: FIO DE SUSTENTAÇÃO P/ COIFA DE CHAPA AÇO GALV</v>
          </cell>
          <cell r="E10751" t="str">
            <v>M</v>
          </cell>
          <cell r="F10751">
            <v>5.36</v>
          </cell>
          <cell r="G10751">
            <v>4</v>
          </cell>
          <cell r="I10751">
            <v>21.44</v>
          </cell>
        </row>
        <row r="10752">
          <cell r="C10752">
            <v>26865</v>
          </cell>
          <cell r="D10752" t="str">
            <v>BARRA CHATA DE FERRO 1.1/2" X 3/16" - GALV. A FOGO</v>
          </cell>
          <cell r="E10752" t="str">
            <v>M</v>
          </cell>
          <cell r="F10752">
            <v>19.079999999999998</v>
          </cell>
          <cell r="G10752">
            <v>8</v>
          </cell>
          <cell r="I10752">
            <v>152.63999999999999</v>
          </cell>
        </row>
        <row r="10753">
          <cell r="C10753">
            <v>78060</v>
          </cell>
          <cell r="D10753" t="str">
            <v>COIFA DE CHAPA GALVANIZADA Nº22 - (1,30X1,30)M</v>
          </cell>
          <cell r="E10753" t="str">
            <v>Un</v>
          </cell>
          <cell r="F10753">
            <v>2074.1999999999998</v>
          </cell>
          <cell r="G10753">
            <v>1</v>
          </cell>
          <cell r="I10753">
            <v>2074.1999999999998</v>
          </cell>
        </row>
        <row r="10754">
          <cell r="A10754">
            <v>171012</v>
          </cell>
          <cell r="B10754" t="str">
            <v>DX.01/03 - COIFA EM CHAPA DE AÇO GALVANIZADO PARA FOGÃO DE 6 BOCAS</v>
          </cell>
          <cell r="H10754" t="str">
            <v>UN</v>
          </cell>
          <cell r="J10754">
            <v>3088.22</v>
          </cell>
        </row>
        <row r="10755">
          <cell r="C10755">
            <v>2045</v>
          </cell>
          <cell r="D10755" t="str">
            <v>SERRALHEIRO (SGSP)</v>
          </cell>
          <cell r="E10755" t="str">
            <v>H</v>
          </cell>
          <cell r="F10755">
            <v>37.56</v>
          </cell>
          <cell r="G10755">
            <v>2</v>
          </cell>
          <cell r="I10755">
            <v>75.122900000000001</v>
          </cell>
        </row>
        <row r="10756">
          <cell r="C10756">
            <v>2046</v>
          </cell>
          <cell r="D10756" t="str">
            <v>AJUDANTE DE SERRALHEIRO (SGSP)</v>
          </cell>
          <cell r="E10756" t="str">
            <v>H</v>
          </cell>
          <cell r="F10756">
            <v>20.8</v>
          </cell>
          <cell r="G10756">
            <v>2</v>
          </cell>
          <cell r="I10756">
            <v>41.608899999999998</v>
          </cell>
        </row>
        <row r="10757">
          <cell r="C10757">
            <v>17040</v>
          </cell>
          <cell r="D10757" t="str">
            <v>PARAFUSO AUTO-ATARRAXANTE - CABEÇA PANELA - COM BUCHA DE NYLON S- 8 DIÂMETRO 5,5MM - COMPRIMENTO 50MM - FENDA SIMPLES</v>
          </cell>
          <cell r="E10757" t="str">
            <v>Un</v>
          </cell>
          <cell r="F10757">
            <v>0.86</v>
          </cell>
          <cell r="G10757">
            <v>4</v>
          </cell>
          <cell r="I10757">
            <v>3.44</v>
          </cell>
        </row>
        <row r="10758">
          <cell r="C10758">
            <v>26864</v>
          </cell>
          <cell r="D10758" t="str">
            <v>BARRA ROSCADA GALV. 1/4" (TIRANTE) C/ PORCA E CONTRA PORCA APLICAÇÃO: FIO DE SUSTENTAÇÃO P/ COIFA DE CHAPA AÇO GALV</v>
          </cell>
          <cell r="E10758" t="str">
            <v>M</v>
          </cell>
          <cell r="F10758">
            <v>5.36</v>
          </cell>
          <cell r="G10758">
            <v>4.8</v>
          </cell>
          <cell r="I10758">
            <v>25.728000000000002</v>
          </cell>
        </row>
        <row r="10759">
          <cell r="C10759">
            <v>26865</v>
          </cell>
          <cell r="D10759" t="str">
            <v>BARRA CHATA DE FERRO 1.1/2" X 3/16" - GALV. A FOGO</v>
          </cell>
          <cell r="E10759" t="str">
            <v>M</v>
          </cell>
          <cell r="F10759">
            <v>19.079999999999998</v>
          </cell>
          <cell r="G10759">
            <v>8</v>
          </cell>
          <cell r="I10759">
            <v>152.63999999999999</v>
          </cell>
        </row>
        <row r="10760">
          <cell r="C10760">
            <v>78062</v>
          </cell>
          <cell r="D10760" t="str">
            <v>COIFA DE CHAPA GALVANIZADA Nº22 - (2,20X1,30)M</v>
          </cell>
          <cell r="E10760" t="str">
            <v>Un</v>
          </cell>
          <cell r="F10760">
            <v>2789.68</v>
          </cell>
          <cell r="G10760">
            <v>1</v>
          </cell>
          <cell r="I10760">
            <v>2789.68</v>
          </cell>
        </row>
        <row r="10761">
          <cell r="A10761">
            <v>171017</v>
          </cell>
          <cell r="B10761" t="str">
            <v>CHAPÉU CHINÊS PARA DUTO GALVANIZADO 35CM BIT.22 PARA EXAUSTÃO DE AR</v>
          </cell>
          <cell r="H10761" t="str">
            <v>UN</v>
          </cell>
          <cell r="J10761">
            <v>208.93</v>
          </cell>
        </row>
        <row r="10762">
          <cell r="C10762">
            <v>2045</v>
          </cell>
          <cell r="D10762" t="str">
            <v>SERRALHEIRO (SGSP)</v>
          </cell>
          <cell r="E10762" t="str">
            <v>H</v>
          </cell>
          <cell r="F10762">
            <v>37.56</v>
          </cell>
          <cell r="G10762">
            <v>0.5</v>
          </cell>
          <cell r="I10762">
            <v>18.7807</v>
          </cell>
        </row>
        <row r="10763">
          <cell r="C10763">
            <v>27534</v>
          </cell>
          <cell r="D10763" t="str">
            <v>TELA DE AÇO INOX 430 - PERFURADA - ESPESSURA 1,6 MM DIÂMETRO DO FURO 17 MM</v>
          </cell>
          <cell r="E10763" t="str">
            <v>M2</v>
          </cell>
          <cell r="F10763">
            <v>213.28</v>
          </cell>
          <cell r="G10763">
            <v>0.1</v>
          </cell>
          <cell r="I10763">
            <v>21.327999999999999</v>
          </cell>
        </row>
        <row r="10764">
          <cell r="C10764">
            <v>69667</v>
          </cell>
          <cell r="D10764" t="str">
            <v>CHAPÉU CHINÊS P/ DUTO GALV. 35CM BITOLA 22 P/ EXAUSTOR</v>
          </cell>
          <cell r="E10764" t="str">
            <v>UN</v>
          </cell>
          <cell r="F10764">
            <v>95.52</v>
          </cell>
          <cell r="G10764">
            <v>1</v>
          </cell>
          <cell r="I10764">
            <v>95.516999999999996</v>
          </cell>
        </row>
        <row r="10765">
          <cell r="C10765">
            <v>79653</v>
          </cell>
          <cell r="D10765" t="str">
            <v>SOLDA PREPARADA 50% ESTANHO, 50% CHUMBO - EM BARRA</v>
          </cell>
          <cell r="E10765" t="str">
            <v>Kg</v>
          </cell>
          <cell r="F10765">
            <v>183.25</v>
          </cell>
          <cell r="G10765">
            <v>0.4</v>
          </cell>
          <cell r="I10765">
            <v>73.3</v>
          </cell>
        </row>
        <row r="10766">
          <cell r="A10766">
            <v>171018</v>
          </cell>
          <cell r="B10766" t="str">
            <v>DUTO EM CHAPA DE AÇO GALVANIZADO N.22 - DIÂMETRO 35CM</v>
          </cell>
          <cell r="H10766" t="str">
            <v>M</v>
          </cell>
          <cell r="J10766">
            <v>366.14</v>
          </cell>
        </row>
        <row r="10767">
          <cell r="C10767">
            <v>2045</v>
          </cell>
          <cell r="D10767" t="str">
            <v>SERRALHEIRO (SGSP)</v>
          </cell>
          <cell r="E10767" t="str">
            <v>H</v>
          </cell>
          <cell r="F10767">
            <v>37.56</v>
          </cell>
          <cell r="G10767">
            <v>0.4</v>
          </cell>
          <cell r="I10767">
            <v>15.0245</v>
          </cell>
        </row>
        <row r="10768">
          <cell r="C10768">
            <v>2046</v>
          </cell>
          <cell r="D10768" t="str">
            <v>AJUDANTE DE SERRALHEIRO (SGSP)</v>
          </cell>
          <cell r="E10768" t="str">
            <v>H</v>
          </cell>
          <cell r="F10768">
            <v>20.8</v>
          </cell>
          <cell r="G10768">
            <v>0.4</v>
          </cell>
          <cell r="I10768">
            <v>8.3216999999999999</v>
          </cell>
        </row>
        <row r="10769">
          <cell r="C10769">
            <v>17040</v>
          </cell>
          <cell r="D10769" t="str">
            <v>PARAFUSO AUTO-ATARRAXANTE - CABEÇA PANELA - COM BUCHA DE NYLON S- 8 DIÂMETRO 5,5MM - COMPRIMENTO 50MM - FENDA SIMPLES</v>
          </cell>
          <cell r="E10769" t="str">
            <v>Un</v>
          </cell>
          <cell r="F10769">
            <v>0.86</v>
          </cell>
          <cell r="G10769">
            <v>2</v>
          </cell>
          <cell r="I10769">
            <v>1.72</v>
          </cell>
        </row>
        <row r="10770">
          <cell r="C10770">
            <v>26862</v>
          </cell>
          <cell r="D10770" t="str">
            <v>BRAÇADEIRA EM CHAPA DE AÇO DE 1 1/2" X 3/16"</v>
          </cell>
          <cell r="E10770" t="str">
            <v>UN</v>
          </cell>
          <cell r="F10770">
            <v>22.68</v>
          </cell>
          <cell r="G10770">
            <v>1</v>
          </cell>
          <cell r="I10770">
            <v>22.682700000000001</v>
          </cell>
        </row>
        <row r="10771">
          <cell r="C10771">
            <v>78071</v>
          </cell>
          <cell r="D10771" t="str">
            <v>DUTO EM CHAPA GALVANIZADA Nº22 PARA COIFA - DIÂM. 35CM</v>
          </cell>
          <cell r="E10771" t="str">
            <v>M</v>
          </cell>
          <cell r="F10771">
            <v>318.39</v>
          </cell>
          <cell r="G10771">
            <v>1</v>
          </cell>
          <cell r="I10771">
            <v>318.39</v>
          </cell>
        </row>
        <row r="10772">
          <cell r="A10772">
            <v>171019</v>
          </cell>
          <cell r="B10772" t="str">
            <v>CURVA PARA DUTO EM CHAPA GALVANIZADA 35CM BIT.22 PARA EXAUSTÃO AR RECRAVADA A CADA 10GRAUS</v>
          </cell>
          <cell r="H10772" t="str">
            <v>UN</v>
          </cell>
          <cell r="J10772">
            <v>367.73</v>
          </cell>
        </row>
        <row r="10773">
          <cell r="C10773">
            <v>2045</v>
          </cell>
          <cell r="D10773" t="str">
            <v>SERRALHEIRO (SGSP)</v>
          </cell>
          <cell r="E10773" t="str">
            <v>H</v>
          </cell>
          <cell r="F10773">
            <v>37.56</v>
          </cell>
          <cell r="G10773">
            <v>0.4</v>
          </cell>
          <cell r="I10773">
            <v>15.0245</v>
          </cell>
        </row>
        <row r="10774">
          <cell r="C10774">
            <v>69666</v>
          </cell>
          <cell r="D10774" t="str">
            <v>CURVA GALV. 35CM BITOLA 22 P/ EXAUSTOR AR RECRAV.</v>
          </cell>
          <cell r="E10774" t="str">
            <v>UN</v>
          </cell>
          <cell r="F10774">
            <v>261.08</v>
          </cell>
          <cell r="G10774">
            <v>1</v>
          </cell>
          <cell r="I10774">
            <v>261.07979999999998</v>
          </cell>
        </row>
        <row r="10775">
          <cell r="C10775">
            <v>79653</v>
          </cell>
          <cell r="D10775" t="str">
            <v>SOLDA PREPARADA 50% ESTANHO, 50% CHUMBO - EM BARRA</v>
          </cell>
          <cell r="E10775" t="str">
            <v>Kg</v>
          </cell>
          <cell r="F10775">
            <v>183.25</v>
          </cell>
          <cell r="G10775">
            <v>0.5</v>
          </cell>
          <cell r="I10775">
            <v>91.625</v>
          </cell>
        </row>
        <row r="10776">
          <cell r="A10776">
            <v>171025</v>
          </cell>
          <cell r="B10776" t="str">
            <v>EXAUSTOR 1/2 HP PARA COIFAS</v>
          </cell>
          <cell r="H10776" t="str">
            <v>UN</v>
          </cell>
          <cell r="J10776">
            <v>1394.41</v>
          </cell>
        </row>
        <row r="10777">
          <cell r="C10777">
            <v>2041</v>
          </cell>
          <cell r="D10777" t="str">
            <v>ELETRICISTA (SGSP)</v>
          </cell>
          <cell r="E10777" t="str">
            <v>H</v>
          </cell>
          <cell r="F10777">
            <v>26.73</v>
          </cell>
          <cell r="G10777">
            <v>0.4</v>
          </cell>
          <cell r="I10777">
            <v>10.6935</v>
          </cell>
        </row>
        <row r="10778">
          <cell r="C10778">
            <v>17040</v>
          </cell>
          <cell r="D10778" t="str">
            <v>PARAFUSO AUTO-ATARRAXANTE - CABEÇA PANELA - COM BUCHA DE NYLON S- 8 DIÂMETRO 5,5MM - COMPRIMENTO 50MM - FENDA SIMPLES</v>
          </cell>
          <cell r="E10778" t="str">
            <v>Un</v>
          </cell>
          <cell r="F10778">
            <v>0.86</v>
          </cell>
          <cell r="G10778">
            <v>4</v>
          </cell>
          <cell r="I10778">
            <v>3.44</v>
          </cell>
        </row>
        <row r="10779">
          <cell r="C10779">
            <v>56832</v>
          </cell>
          <cell r="D10779" t="str">
            <v>EXAUSTOR P/ COIFA - POT. 1HP</v>
          </cell>
          <cell r="E10779" t="str">
            <v>Un</v>
          </cell>
          <cell r="F10779">
            <v>1380.28</v>
          </cell>
          <cell r="G10779">
            <v>1</v>
          </cell>
          <cell r="I10779">
            <v>1380.28</v>
          </cell>
        </row>
        <row r="10780">
          <cell r="A10780">
            <v>171031</v>
          </cell>
          <cell r="B10780" t="str">
            <v>FOGÃO INDUSTRIAL 4 BOCAS COM FORNO E 2 QUEIMADORES DUPLOS</v>
          </cell>
          <cell r="H10780" t="str">
            <v>UN</v>
          </cell>
          <cell r="J10780">
            <v>2003.72</v>
          </cell>
        </row>
        <row r="10781">
          <cell r="C10781">
            <v>78051</v>
          </cell>
          <cell r="D10781" t="str">
            <v>FOGÃO INDUSTRIAL COM FORNO - 4 BOCAS</v>
          </cell>
          <cell r="E10781" t="str">
            <v>Un</v>
          </cell>
          <cell r="F10781">
            <v>2003.72</v>
          </cell>
          <cell r="G10781">
            <v>1</v>
          </cell>
          <cell r="I10781">
            <v>2003.72</v>
          </cell>
        </row>
        <row r="10782">
          <cell r="A10782">
            <v>171032</v>
          </cell>
          <cell r="B10782" t="str">
            <v>FOGÃO INDUSTRIAL 6 BOCAS COM FORNO E 2 QUEIMADORES DUPLOS</v>
          </cell>
          <cell r="H10782" t="str">
            <v>UN</v>
          </cell>
          <cell r="J10782">
            <v>2582.4299999999998</v>
          </cell>
        </row>
        <row r="10783">
          <cell r="C10783">
            <v>78052</v>
          </cell>
          <cell r="D10783" t="str">
            <v>FOGÃO INDUSTRIAL COM FORNO - 6 BOCAS</v>
          </cell>
          <cell r="E10783" t="str">
            <v>Un</v>
          </cell>
          <cell r="F10783">
            <v>2582.4299999999998</v>
          </cell>
          <cell r="G10783">
            <v>1</v>
          </cell>
          <cell r="I10783">
            <v>2582.4299999999998</v>
          </cell>
        </row>
        <row r="10784">
          <cell r="A10784">
            <v>171070</v>
          </cell>
          <cell r="B10784" t="str">
            <v>AUTOCLAVE - CAPACIDADE 54 LITROS</v>
          </cell>
          <cell r="H10784" t="str">
            <v>UN</v>
          </cell>
          <cell r="J10784">
            <v>21624.34</v>
          </cell>
        </row>
        <row r="10785">
          <cell r="C10785">
            <v>95070</v>
          </cell>
          <cell r="D10785" t="str">
            <v>AUTOCLAVE - CAPACIDADE 54 LITROS (SEM ACESSÓRIOS)</v>
          </cell>
          <cell r="E10785" t="str">
            <v>Un</v>
          </cell>
          <cell r="F10785">
            <v>21624.34</v>
          </cell>
          <cell r="G10785">
            <v>1</v>
          </cell>
          <cell r="I10785">
            <v>21624.34</v>
          </cell>
        </row>
        <row r="10786">
          <cell r="A10786">
            <v>171071</v>
          </cell>
          <cell r="B10786" t="str">
            <v>VENTILADOR DE PAREDE, DIÂM. MÍN.=65CM</v>
          </cell>
          <cell r="H10786" t="str">
            <v>UN</v>
          </cell>
          <cell r="J10786">
            <v>561.54</v>
          </cell>
        </row>
        <row r="10787">
          <cell r="C10787">
            <v>2041</v>
          </cell>
          <cell r="D10787" t="str">
            <v>ELETRICISTA (SGSP)</v>
          </cell>
          <cell r="E10787" t="str">
            <v>H</v>
          </cell>
          <cell r="F10787">
            <v>26.73</v>
          </cell>
          <cell r="G10787">
            <v>1.5</v>
          </cell>
          <cell r="I10787">
            <v>40.100700000000003</v>
          </cell>
        </row>
        <row r="10788">
          <cell r="C10788">
            <v>2044</v>
          </cell>
          <cell r="D10788" t="str">
            <v>AJUDANTE DE ELETRICISTA (SGSP)</v>
          </cell>
          <cell r="E10788" t="str">
            <v>H</v>
          </cell>
          <cell r="F10788">
            <v>19.559999999999999</v>
          </cell>
          <cell r="G10788">
            <v>1.5</v>
          </cell>
          <cell r="I10788">
            <v>29.3505</v>
          </cell>
        </row>
        <row r="10789">
          <cell r="C10789">
            <v>56834</v>
          </cell>
          <cell r="D10789" t="str">
            <v>VENTILADOR DE PAREDE C/ GRADE CROMADA, DIÂM. MÍN. DE 65 CM, BI-VOLT, POT. 150 W, VELOC. REGULÁVEL E MOVIMENTO OSCILANTE</v>
          </cell>
          <cell r="E10789" t="str">
            <v>Un</v>
          </cell>
          <cell r="F10789">
            <v>492.09</v>
          </cell>
          <cell r="G10789">
            <v>1</v>
          </cell>
          <cell r="I10789">
            <v>492.09</v>
          </cell>
        </row>
        <row r="10790">
          <cell r="A10790">
            <v>171073</v>
          </cell>
          <cell r="B10790" t="str">
            <v>PORTA DE VIDRO TEMPERADO 10MM OPACO COM FERRAGENS 82X210CM</v>
          </cell>
          <cell r="H10790" t="str">
            <v>UN</v>
          </cell>
          <cell r="J10790">
            <v>1580.09</v>
          </cell>
        </row>
        <row r="10791">
          <cell r="C10791">
            <v>79811</v>
          </cell>
          <cell r="D10791" t="str">
            <v>PORTA DE VIDRO TEMPERADO 10MM OPACO COM FERRAGENS 82 X 210 CM - SEM MOLA</v>
          </cell>
          <cell r="E10791" t="str">
            <v>Un</v>
          </cell>
          <cell r="F10791">
            <v>1580.09</v>
          </cell>
          <cell r="G10791">
            <v>1</v>
          </cell>
          <cell r="I10791">
            <v>1580.09</v>
          </cell>
        </row>
        <row r="10792">
          <cell r="A10792">
            <v>171074</v>
          </cell>
          <cell r="B10792" t="str">
            <v>POSTO DE CONSUMO DE O2 OU AR VÁCUO OU N2O</v>
          </cell>
          <cell r="H10792" t="str">
            <v>UN</v>
          </cell>
          <cell r="J10792">
            <v>89.58</v>
          </cell>
        </row>
        <row r="10793">
          <cell r="C10793">
            <v>2041</v>
          </cell>
          <cell r="D10793" t="str">
            <v>ELETRICISTA (SGSP)</v>
          </cell>
          <cell r="E10793" t="str">
            <v>H</v>
          </cell>
          <cell r="F10793">
            <v>26.73</v>
          </cell>
          <cell r="G10793">
            <v>0.25</v>
          </cell>
          <cell r="I10793">
            <v>6.6833999999999998</v>
          </cell>
        </row>
        <row r="10794">
          <cell r="C10794">
            <v>85001</v>
          </cell>
          <cell r="D10794" t="str">
            <v>POSTO DE CONSUMO DE O2 OU AR OU VÁCUO OU N2O SOMENTE O APARELHO, SEM INSTALAÇÃO</v>
          </cell>
          <cell r="E10794" t="str">
            <v>Un</v>
          </cell>
          <cell r="F10794">
            <v>82.9</v>
          </cell>
          <cell r="G10794">
            <v>1</v>
          </cell>
          <cell r="I10794">
            <v>82.9</v>
          </cell>
        </row>
        <row r="10795">
          <cell r="A10795">
            <v>171075</v>
          </cell>
          <cell r="B10795" t="str">
            <v>ESTAÇÃO DE CHAMADA DE ENFERMEIRA</v>
          </cell>
          <cell r="H10795" t="str">
            <v>UN</v>
          </cell>
          <cell r="J10795">
            <v>295.43</v>
          </cell>
        </row>
        <row r="10796">
          <cell r="C10796">
            <v>2041</v>
          </cell>
          <cell r="D10796" t="str">
            <v>ELETRICISTA (SGSP)</v>
          </cell>
          <cell r="E10796" t="str">
            <v>H</v>
          </cell>
          <cell r="F10796">
            <v>26.73</v>
          </cell>
          <cell r="G10796">
            <v>0.35</v>
          </cell>
          <cell r="I10796">
            <v>9.3567999999999998</v>
          </cell>
        </row>
        <row r="10797">
          <cell r="C10797">
            <v>2044</v>
          </cell>
          <cell r="D10797" t="str">
            <v>AJUDANTE DE ELETRICISTA (SGSP)</v>
          </cell>
          <cell r="E10797" t="str">
            <v>H</v>
          </cell>
          <cell r="F10797">
            <v>19.559999999999999</v>
          </cell>
          <cell r="G10797">
            <v>0.35</v>
          </cell>
          <cell r="I10797">
            <v>6.8483999999999998</v>
          </cell>
        </row>
        <row r="10798">
          <cell r="C10798">
            <v>85002</v>
          </cell>
          <cell r="D10798" t="str">
            <v>ESTAÇÃO DE CHAMADA DE ENFERMEIRA. SOMENTE O APARELHO, SEM INSTALAÇÃO</v>
          </cell>
          <cell r="E10798" t="str">
            <v>Un</v>
          </cell>
          <cell r="F10798">
            <v>279.22000000000003</v>
          </cell>
          <cell r="G10798">
            <v>1</v>
          </cell>
          <cell r="I10798">
            <v>279.22000000000003</v>
          </cell>
        </row>
        <row r="10799">
          <cell r="A10799">
            <v>171076</v>
          </cell>
          <cell r="B10799" t="str">
            <v>PAINEL DE ALARME PARA O2 OU AR OU VÁCUO OU N2O, INSTALADO</v>
          </cell>
          <cell r="H10799" t="str">
            <v>UN</v>
          </cell>
          <cell r="J10799">
            <v>627.01</v>
          </cell>
        </row>
        <row r="10800">
          <cell r="C10800">
            <v>85003</v>
          </cell>
          <cell r="D10800" t="str">
            <v>PAINEL DE ALARME PARA O2 OU AR OU VÁCUO OU N2O SOMENTE O APARELHO, SEM INSTALAÇÃO</v>
          </cell>
          <cell r="E10800" t="str">
            <v>Un</v>
          </cell>
          <cell r="F10800">
            <v>627.01</v>
          </cell>
          <cell r="G10800">
            <v>1</v>
          </cell>
          <cell r="I10800">
            <v>627.01</v>
          </cell>
        </row>
        <row r="10801">
          <cell r="A10801">
            <v>173001</v>
          </cell>
          <cell r="B10801" t="str">
            <v>PLACA INAUGURAL - 600X500X3MM - CHAPA DE  AÇO INOX EM BAIXO RELEVO</v>
          </cell>
          <cell r="H10801" t="str">
            <v>UN</v>
          </cell>
          <cell r="J10801">
            <v>2907.52</v>
          </cell>
        </row>
        <row r="10802">
          <cell r="C10802">
            <v>79801</v>
          </cell>
          <cell r="D10802" t="str">
            <v>PLACA INAUGURAL INTERNA EM AÇO INOX - 600 X 500 X 3 MM BAIXO RELEVO - PADRÃO PMSP</v>
          </cell>
          <cell r="E10802" t="str">
            <v>Un</v>
          </cell>
          <cell r="F10802">
            <v>2907.52</v>
          </cell>
          <cell r="G10802">
            <v>1</v>
          </cell>
          <cell r="I10802">
            <v>2907.52</v>
          </cell>
        </row>
        <row r="10803">
          <cell r="A10803">
            <v>173002</v>
          </cell>
          <cell r="B10803" t="str">
            <v>PLACA DE OBRA EM CHAPA DE AÇO GALVANIZADO</v>
          </cell>
          <cell r="H10803" t="str">
            <v>M2</v>
          </cell>
          <cell r="J10803">
            <v>364.86</v>
          </cell>
        </row>
        <row r="10804">
          <cell r="C10804">
            <v>1185</v>
          </cell>
          <cell r="D10804" t="str">
            <v>CARPINTEIRO (SGSP)</v>
          </cell>
          <cell r="E10804" t="str">
            <v>H</v>
          </cell>
          <cell r="F10804">
            <v>24.6</v>
          </cell>
          <cell r="G10804">
            <v>1</v>
          </cell>
          <cell r="I10804">
            <v>24.603000000000002</v>
          </cell>
        </row>
        <row r="10805">
          <cell r="C10805">
            <v>2020</v>
          </cell>
          <cell r="D10805" t="str">
            <v>PEDREIRO (SGSP)</v>
          </cell>
          <cell r="E10805" t="str">
            <v>H</v>
          </cell>
          <cell r="F10805">
            <v>24.28</v>
          </cell>
          <cell r="G10805">
            <v>1.0999999999999999E-2</v>
          </cell>
          <cell r="I10805">
            <v>0.2671</v>
          </cell>
        </row>
        <row r="10806">
          <cell r="C10806">
            <v>2099</v>
          </cell>
          <cell r="D10806" t="str">
            <v>SERVENTE (SGSP)</v>
          </cell>
          <cell r="E10806" t="str">
            <v>H</v>
          </cell>
          <cell r="F10806">
            <v>19.59</v>
          </cell>
          <cell r="G10806">
            <v>2.06</v>
          </cell>
          <cell r="I10806">
            <v>40.3611</v>
          </cell>
        </row>
        <row r="10807">
          <cell r="C10807">
            <v>10608</v>
          </cell>
          <cell r="D10807" t="str">
            <v>CONCRETO FCK=15MPA C/ BRITA 2</v>
          </cell>
          <cell r="E10807" t="str">
            <v>M3</v>
          </cell>
          <cell r="F10807">
            <v>346.87</v>
          </cell>
          <cell r="G10807">
            <v>0.01</v>
          </cell>
          <cell r="I10807">
            <v>3.4687000000000001</v>
          </cell>
        </row>
        <row r="10808">
          <cell r="C10808">
            <v>11050</v>
          </cell>
          <cell r="D10808" t="str">
            <v>PEROBA DO NORTE (CUPIÚBA) - TÁBUA DE 3 X 16 CM - BRUTA</v>
          </cell>
          <cell r="E10808" t="str">
            <v>M</v>
          </cell>
          <cell r="F10808">
            <v>29.38</v>
          </cell>
          <cell r="G10808">
            <v>4</v>
          </cell>
          <cell r="I10808">
            <v>117.52</v>
          </cell>
        </row>
        <row r="10809">
          <cell r="C10809">
            <v>15520</v>
          </cell>
          <cell r="D10809" t="str">
            <v>CAIBRO DE PEROBA DO NORTE 5 X 6 CM - BRUTO (CUPIÚBA)</v>
          </cell>
          <cell r="E10809" t="str">
            <v>M</v>
          </cell>
          <cell r="F10809">
            <v>14.4</v>
          </cell>
          <cell r="G10809">
            <v>1</v>
          </cell>
          <cell r="I10809">
            <v>14.4</v>
          </cell>
        </row>
        <row r="10810">
          <cell r="C10810">
            <v>17515</v>
          </cell>
          <cell r="D10810" t="str">
            <v>PREGO 18 X 27 COMUM - POLIDO</v>
          </cell>
          <cell r="E10810" t="str">
            <v>Kg</v>
          </cell>
          <cell r="F10810">
            <v>16.64</v>
          </cell>
          <cell r="G10810">
            <v>0.11</v>
          </cell>
          <cell r="I10810">
            <v>1.8304</v>
          </cell>
        </row>
        <row r="10811">
          <cell r="C10811">
            <v>21051</v>
          </cell>
          <cell r="D10811" t="str">
            <v>SARRAFO DE CEDRINHO 5X2.5CM - BRUTO</v>
          </cell>
          <cell r="E10811" t="str">
            <v>M</v>
          </cell>
          <cell r="F10811">
            <v>4.4000000000000004</v>
          </cell>
          <cell r="G10811">
            <v>7.5</v>
          </cell>
          <cell r="I10811">
            <v>33</v>
          </cell>
        </row>
        <row r="10812">
          <cell r="C10812">
            <v>30613</v>
          </cell>
          <cell r="D10812" t="str">
            <v>CHAPA DE AÇO GALVANIZADA N. 22</v>
          </cell>
          <cell r="E10812" t="str">
            <v>M2</v>
          </cell>
          <cell r="F10812">
            <v>129.41</v>
          </cell>
          <cell r="G10812">
            <v>1</v>
          </cell>
          <cell r="I10812">
            <v>129.41</v>
          </cell>
        </row>
        <row r="10813">
          <cell r="A10813">
            <v>174001</v>
          </cell>
          <cell r="B10813" t="str">
            <v>SISTEMA DE AQUECIMENTO SOLAR ATÉ 1000L - COLETOR SOLAR PLANO FECHADO (SELO "A" DO INMETRO)</v>
          </cell>
          <cell r="H10813" t="str">
            <v>M2</v>
          </cell>
          <cell r="J10813">
            <v>1349.25</v>
          </cell>
        </row>
        <row r="10814">
          <cell r="C10814">
            <v>45001</v>
          </cell>
          <cell r="D10814" t="str">
            <v>COLETOR SOLAR PLANO FECHADO (SELO "A" INMETRO)</v>
          </cell>
          <cell r="E10814" t="str">
            <v>M2</v>
          </cell>
          <cell r="F10814">
            <v>776.83</v>
          </cell>
          <cell r="G10814">
            <v>1</v>
          </cell>
          <cell r="I10814">
            <v>776.83</v>
          </cell>
        </row>
        <row r="10815">
          <cell r="C10815">
            <v>45025</v>
          </cell>
          <cell r="D10815" t="str">
            <v>CONJUNTO DE INSTALAÇÃO (MATS E MÃO DE OBRA) P/INSTALAÇÃO E INTERLIG. DOS COMPON. DO SIST. DE AQUECIM. SOLAR ATÉ 1000L</v>
          </cell>
          <cell r="E10815" t="str">
            <v>CJ</v>
          </cell>
          <cell r="F10815">
            <v>4088.68</v>
          </cell>
          <cell r="G10815">
            <v>0.14000000000000001</v>
          </cell>
          <cell r="I10815">
            <v>572.41520000000003</v>
          </cell>
        </row>
        <row r="10816">
          <cell r="A10816">
            <v>174002</v>
          </cell>
          <cell r="B10816" t="str">
            <v>SISTEMA DE AQUECIMENTO SOLAR ACIMA DE 1000L - FORNECIMENTO DE COLETOR SOLAR PLANO FECHADO (SELO "A" INMETRO) - SEM INSTALAÇÃO</v>
          </cell>
          <cell r="H10816" t="str">
            <v>M2</v>
          </cell>
          <cell r="J10816">
            <v>776.83</v>
          </cell>
        </row>
        <row r="10817">
          <cell r="C10817">
            <v>45001</v>
          </cell>
          <cell r="D10817" t="str">
            <v>COLETOR SOLAR PLANO FECHADO (SELO "A" INMETRO)</v>
          </cell>
          <cell r="E10817" t="str">
            <v>M2</v>
          </cell>
          <cell r="F10817">
            <v>776.83</v>
          </cell>
          <cell r="G10817">
            <v>1</v>
          </cell>
          <cell r="I10817">
            <v>776.83</v>
          </cell>
        </row>
        <row r="10818">
          <cell r="A10818">
            <v>174003</v>
          </cell>
          <cell r="B10818" t="str">
            <v>SISTEMA DE AQUECIMENTO SOLAR, FORNECIMENTO DE RESERVATÓRIO TÉRMICO ATÉ 1000L, BAIXA PRESSÃO (APROVAÇÃO INMETRO) - SEM INSTALAÇÃO</v>
          </cell>
          <cell r="H10818" t="str">
            <v>L</v>
          </cell>
          <cell r="J10818">
            <v>8.89</v>
          </cell>
        </row>
        <row r="10819">
          <cell r="C10819">
            <v>45008</v>
          </cell>
          <cell r="D10819" t="str">
            <v>RESERV.TÉRMICO  500L, AÇO AISI 304, BAIXA PRES. C/ SIST. ELETR. P/ AQUEC. AUX. (3000W E 220V-APROX.) - APROV.INMETRO</v>
          </cell>
          <cell r="E10819" t="str">
            <v>L</v>
          </cell>
          <cell r="F10819">
            <v>8.89</v>
          </cell>
          <cell r="G10819">
            <v>1</v>
          </cell>
          <cell r="I10819">
            <v>8.89</v>
          </cell>
        </row>
        <row r="10820">
          <cell r="A10820">
            <v>174005</v>
          </cell>
          <cell r="B10820" t="str">
            <v>SISTEMA DE AQUECIMENTO SOLAR, FORNECIMENTO DE RESERVATÓRIO TÉRMICO ATÉ 1000L, ALTA PRESSÃO (APROVAÇÃO INMETRO) - SEM INSTALAÇÃO</v>
          </cell>
          <cell r="H10820" t="str">
            <v>L</v>
          </cell>
          <cell r="J10820">
            <v>14.63</v>
          </cell>
        </row>
        <row r="10821">
          <cell r="C10821">
            <v>45010</v>
          </cell>
          <cell r="D10821" t="str">
            <v>RESERV.TÉRMICO  500L, AÇO AISI 304, ALTA PRES. (VASO DE EXP. INCL) P/ AQUEC.AUX.(3000W E 220V-APROX) -APROV.INMETRO</v>
          </cell>
          <cell r="E10821" t="str">
            <v>L</v>
          </cell>
          <cell r="F10821">
            <v>14.63</v>
          </cell>
          <cell r="G10821">
            <v>1</v>
          </cell>
          <cell r="I10821">
            <v>14.63</v>
          </cell>
        </row>
        <row r="10822">
          <cell r="A10822">
            <v>174006</v>
          </cell>
          <cell r="B10822" t="str">
            <v>SISTEMA DE AQUECIMENTO SOLAR, INSTALAÇÃO DE RESERVATÓRIO TÉRMICO ATÉ 1000L</v>
          </cell>
          <cell r="H10822" t="str">
            <v>UN</v>
          </cell>
          <cell r="J10822">
            <v>1226.5999999999999</v>
          </cell>
        </row>
        <row r="10823">
          <cell r="C10823">
            <v>45025</v>
          </cell>
          <cell r="D10823" t="str">
            <v>CONJUNTO DE INSTALAÇÃO (MATS E MÃO DE OBRA) P/INSTALAÇÃO E INTERLIG. DOS COMPON. DO SIST. DE AQUECIM. SOLAR ATÉ 1000L</v>
          </cell>
          <cell r="E10823" t="str">
            <v>CJ</v>
          </cell>
          <cell r="F10823">
            <v>4088.68</v>
          </cell>
          <cell r="G10823">
            <v>0.3</v>
          </cell>
          <cell r="I10823">
            <v>1226.604</v>
          </cell>
        </row>
        <row r="10824">
          <cell r="A10824">
            <v>174007</v>
          </cell>
          <cell r="B10824" t="str">
            <v>SISTEMA DE AQUECIMENTO SOLAR, FORNECIMENTO DE RESERVATÓRIO TÉRMICO ACIMA DE 1000L, BAIXA PRESSÃO (APROVAÇÃO INMETRO) - SEM INSTALAÇÃO</v>
          </cell>
          <cell r="H10824" t="str">
            <v>L</v>
          </cell>
          <cell r="J10824">
            <v>5.78</v>
          </cell>
        </row>
        <row r="10825">
          <cell r="C10825">
            <v>45012</v>
          </cell>
          <cell r="D10825" t="str">
            <v>RESERV.TÉRMICO 2000L, AÇO AISI 304, BAIXA PRES. C/ SIST. ELÉTR. ENTRE 10 E 12KW, P/ AQUECIMENTO AUX. - APROV.INMETRO</v>
          </cell>
          <cell r="E10825" t="str">
            <v>L</v>
          </cell>
          <cell r="F10825">
            <v>5.78</v>
          </cell>
          <cell r="G10825">
            <v>1</v>
          </cell>
          <cell r="I10825">
            <v>5.78</v>
          </cell>
        </row>
        <row r="10826">
          <cell r="A10826">
            <v>174008</v>
          </cell>
          <cell r="B10826" t="str">
            <v>SISTEMA DE AQUECIMENTO SOLAR, FORNECIMENTO DE RESERVATÓRIO TÉRMICO ACIMA DE 1000L, ALTA PRESSÃO (APROVAÇÃO INMETRO) - SEM INSTALAÇÃO</v>
          </cell>
          <cell r="H10826" t="str">
            <v>L</v>
          </cell>
          <cell r="J10826">
            <v>12.45</v>
          </cell>
        </row>
        <row r="10827">
          <cell r="C10827">
            <v>45013</v>
          </cell>
          <cell r="D10827" t="str">
            <v>RESERV.TÉRMICO 2000L, AÇO AISI 304, ALTA PRES. (VASO DE EXP. INCL) C/SIST.ELÉT.ENTRE 10 E 12KW, P/AQU.AUX.-APROV.INMETRO</v>
          </cell>
          <cell r="E10827" t="str">
            <v>L</v>
          </cell>
          <cell r="F10827">
            <v>12.45</v>
          </cell>
          <cell r="G10827">
            <v>1</v>
          </cell>
          <cell r="I10827">
            <v>12.45</v>
          </cell>
        </row>
        <row r="10828">
          <cell r="A10828">
            <v>174010</v>
          </cell>
          <cell r="B10828" t="str">
            <v>SISTEMA DE AQUECIMENTO SOLAR (CIRCULAÇÃO FORÇADA), BOMBA HIDRÁULICA DE CIRCULAÇÃO DE ÁGUA NOS COLETORES SOLARES</v>
          </cell>
          <cell r="H10828" t="str">
            <v>UN</v>
          </cell>
          <cell r="J10828">
            <v>1609.65</v>
          </cell>
        </row>
        <row r="10829">
          <cell r="C10829">
            <v>45015</v>
          </cell>
          <cell r="D10829" t="str">
            <v>BOMBA HIDRÁULICA DE CIRCULAÇÃO DE ÁGUAS NOS COLETORES SOLARES</v>
          </cell>
          <cell r="E10829" t="str">
            <v>Un</v>
          </cell>
          <cell r="F10829">
            <v>1200.78</v>
          </cell>
          <cell r="G10829">
            <v>1</v>
          </cell>
          <cell r="I10829">
            <v>1200.78</v>
          </cell>
        </row>
        <row r="10830">
          <cell r="C10830">
            <v>45025</v>
          </cell>
          <cell r="D10830" t="str">
            <v>CONJUNTO DE INSTALAÇÃO (MATS E MÃO DE OBRA) P/INSTALAÇÃO E INTERLIG. DOS COMPON. DO SIST. DE AQUECIM. SOLAR ATÉ 1000L</v>
          </cell>
          <cell r="E10830" t="str">
            <v>CJ</v>
          </cell>
          <cell r="F10830">
            <v>4088.68</v>
          </cell>
          <cell r="G10830">
            <v>0.1</v>
          </cell>
          <cell r="I10830">
            <v>408.86799999999999</v>
          </cell>
        </row>
        <row r="10831">
          <cell r="A10831">
            <v>174011</v>
          </cell>
          <cell r="B10831" t="str">
            <v>SISTEMA DE AQUECIMENTO SOLAR (CIRCULAÇÃO FORÇADA), CONJUNTO DIGITAL PARA ACIONAMENTOS PROGRAMADOS DE EQUIPAMENTOS</v>
          </cell>
          <cell r="H10831" t="str">
            <v>UN</v>
          </cell>
          <cell r="J10831">
            <v>1006.18</v>
          </cell>
        </row>
        <row r="10832">
          <cell r="C10832">
            <v>45023</v>
          </cell>
          <cell r="D10832" t="str">
            <v>CONJ. DIGITAL ENGLOB. CONTROL. DIFER. DE TEMP. E TERMOST.C/ TIMER P/ACION.PROG,BOMB.HIDR, AQUEC.AUX,ANEL RECIRC.ÁGUA.QU</v>
          </cell>
          <cell r="E10832" t="str">
            <v>Un</v>
          </cell>
          <cell r="F10832">
            <v>597.30999999999995</v>
          </cell>
          <cell r="G10832">
            <v>1</v>
          </cell>
          <cell r="I10832">
            <v>597.30999999999995</v>
          </cell>
        </row>
        <row r="10833">
          <cell r="C10833">
            <v>45025</v>
          </cell>
          <cell r="D10833" t="str">
            <v>CONJUNTO DE INSTALAÇÃO (MATS E MÃO DE OBRA) P/INSTALAÇÃO E INTERLIG. DOS COMPON. DO SIST. DE AQUECIM. SOLAR ATÉ 1000L</v>
          </cell>
          <cell r="E10833" t="str">
            <v>CJ</v>
          </cell>
          <cell r="F10833">
            <v>4088.68</v>
          </cell>
          <cell r="G10833">
            <v>0.1</v>
          </cell>
          <cell r="I10833">
            <v>408.86799999999999</v>
          </cell>
        </row>
        <row r="10834">
          <cell r="A10834">
            <v>174013</v>
          </cell>
          <cell r="B10834" t="str">
            <v>SISTEMA DE AQUECIMENTO SOLAR PARA PISCINA, FORNECIMENTO DE COLETOR SOLAR ABERTO (SELO "A" INMETRO) - SEM INSTALAÇÃO</v>
          </cell>
          <cell r="H10834" t="str">
            <v>M2</v>
          </cell>
          <cell r="J10834">
            <v>175.21</v>
          </cell>
        </row>
        <row r="10835">
          <cell r="C10835">
            <v>45004</v>
          </cell>
          <cell r="D10835" t="str">
            <v>COLETOR SOLAR PLANO ABERTO (SELO "A" INMETRO)</v>
          </cell>
          <cell r="E10835" t="str">
            <v>M2</v>
          </cell>
          <cell r="F10835">
            <v>175.21</v>
          </cell>
          <cell r="G10835">
            <v>1</v>
          </cell>
          <cell r="I10835">
            <v>175.21</v>
          </cell>
        </row>
        <row r="10836">
          <cell r="A10836">
            <v>174501</v>
          </cell>
          <cell r="B10836" t="str">
            <v>ANDAIMES METÁLICOS - FORNECIMENTO</v>
          </cell>
          <cell r="H10836" t="str">
            <v>M3xMÊS</v>
          </cell>
          <cell r="J10836">
            <v>8.69</v>
          </cell>
        </row>
        <row r="10837">
          <cell r="C10837">
            <v>11205</v>
          </cell>
          <cell r="D10837" t="str">
            <v>LOCAÇÃO DE ANDAIME TUBULAR TIPO TORRE 1.50 X 1.50 M (ALTURA DE 1 METRO)</v>
          </cell>
          <cell r="E10837" t="str">
            <v>M / Mês</v>
          </cell>
          <cell r="F10837">
            <v>19.55</v>
          </cell>
          <cell r="G10837">
            <v>0.44440000000000002</v>
          </cell>
          <cell r="I10837">
            <v>8.6880000000000006</v>
          </cell>
        </row>
        <row r="10838">
          <cell r="A10838">
            <v>174502</v>
          </cell>
          <cell r="B10838" t="str">
            <v>ANDAIMES METÁLICOS - MONTAGEM E DESMONTAGEM</v>
          </cell>
          <cell r="H10838" t="str">
            <v>M3</v>
          </cell>
          <cell r="J10838">
            <v>7.18</v>
          </cell>
        </row>
        <row r="10839">
          <cell r="C10839">
            <v>2099</v>
          </cell>
          <cell r="D10839" t="str">
            <v>SERVENTE (SGSP)</v>
          </cell>
          <cell r="E10839" t="str">
            <v>H</v>
          </cell>
          <cell r="F10839">
            <v>19.59</v>
          </cell>
          <cell r="G10839">
            <v>0.15</v>
          </cell>
          <cell r="I10839">
            <v>2.9388999999999998</v>
          </cell>
        </row>
        <row r="10840">
          <cell r="C10840">
            <v>2196</v>
          </cell>
          <cell r="D10840" t="str">
            <v>MONTADOR DE ESCORAMENTO METÁLICO (SGSP)</v>
          </cell>
          <cell r="E10840" t="str">
            <v>H</v>
          </cell>
          <cell r="F10840">
            <v>26.5</v>
          </cell>
          <cell r="G10840">
            <v>0.16</v>
          </cell>
          <cell r="I10840">
            <v>4.2401999999999997</v>
          </cell>
        </row>
        <row r="10841">
          <cell r="A10841">
            <v>175001</v>
          </cell>
          <cell r="B10841" t="str">
            <v>DEMOLIÇÃO DE MURO DE ALVENARIA - H=1,80 À 2,00M</v>
          </cell>
          <cell r="H10841" t="str">
            <v>M</v>
          </cell>
          <cell r="J10841">
            <v>48.98</v>
          </cell>
        </row>
        <row r="10842">
          <cell r="C10842">
            <v>2099</v>
          </cell>
          <cell r="D10842" t="str">
            <v>SERVENTE (SGSP)</v>
          </cell>
          <cell r="E10842" t="str">
            <v>H</v>
          </cell>
          <cell r="F10842">
            <v>19.59</v>
          </cell>
          <cell r="G10842">
            <v>2.5</v>
          </cell>
          <cell r="I10842">
            <v>48.981999999999999</v>
          </cell>
        </row>
        <row r="10843">
          <cell r="A10843">
            <v>175015</v>
          </cell>
          <cell r="B10843" t="str">
            <v>DEMOLIÇÃO DE ALAMBRADO DE TELA GALVANIZADA</v>
          </cell>
          <cell r="H10843" t="str">
            <v>M2</v>
          </cell>
          <cell r="J10843">
            <v>2.19</v>
          </cell>
        </row>
        <row r="10844">
          <cell r="C10844">
            <v>2020</v>
          </cell>
          <cell r="D10844" t="str">
            <v>PEDREIRO (SGSP)</v>
          </cell>
          <cell r="E10844" t="str">
            <v>H</v>
          </cell>
          <cell r="F10844">
            <v>24.28</v>
          </cell>
          <cell r="G10844">
            <v>0.05</v>
          </cell>
          <cell r="I10844">
            <v>1.2141999999999999</v>
          </cell>
        </row>
        <row r="10845">
          <cell r="C10845">
            <v>2099</v>
          </cell>
          <cell r="D10845" t="str">
            <v>SERVENTE (SGSP)</v>
          </cell>
          <cell r="E10845" t="str">
            <v>H</v>
          </cell>
          <cell r="F10845">
            <v>19.59</v>
          </cell>
          <cell r="G10845">
            <v>0.05</v>
          </cell>
          <cell r="I10845">
            <v>0.97960000000000003</v>
          </cell>
        </row>
        <row r="10846">
          <cell r="A10846">
            <v>175020</v>
          </cell>
          <cell r="B10846" t="str">
            <v>DEMOLIÇÃO MANUAL DE CONCRETO SIMPLES</v>
          </cell>
          <cell r="H10846" t="str">
            <v>M3</v>
          </cell>
          <cell r="J10846">
            <v>215.52</v>
          </cell>
        </row>
        <row r="10847">
          <cell r="C10847">
            <v>2099</v>
          </cell>
          <cell r="D10847" t="str">
            <v>SERVENTE (SGSP)</v>
          </cell>
          <cell r="E10847" t="str">
            <v>H</v>
          </cell>
          <cell r="F10847">
            <v>19.59</v>
          </cell>
          <cell r="G10847">
            <v>11</v>
          </cell>
          <cell r="I10847">
            <v>215.52080000000001</v>
          </cell>
        </row>
        <row r="10848">
          <cell r="A10848">
            <v>175021</v>
          </cell>
          <cell r="B10848" t="str">
            <v>DEMOLIÇÃO MANUAL DE CONCRETO ARMADO</v>
          </cell>
          <cell r="H10848" t="str">
            <v>M3</v>
          </cell>
          <cell r="J10848">
            <v>391.86</v>
          </cell>
        </row>
        <row r="10849">
          <cell r="C10849">
            <v>2099</v>
          </cell>
          <cell r="D10849" t="str">
            <v>SERVENTE (SGSP)</v>
          </cell>
          <cell r="E10849" t="str">
            <v>H</v>
          </cell>
          <cell r="F10849">
            <v>19.59</v>
          </cell>
          <cell r="G10849">
            <v>20</v>
          </cell>
          <cell r="I10849">
            <v>391.85599999999999</v>
          </cell>
        </row>
        <row r="10850">
          <cell r="A10850">
            <v>175022</v>
          </cell>
          <cell r="B10850" t="str">
            <v>DEMOLIÇÃO MECANIZADA DE CONCRETO SIMPLES</v>
          </cell>
          <cell r="H10850" t="str">
            <v>M3</v>
          </cell>
          <cell r="J10850">
            <v>163.77000000000001</v>
          </cell>
        </row>
        <row r="10851">
          <cell r="C10851">
            <v>2099</v>
          </cell>
          <cell r="D10851" t="str">
            <v>SERVENTE (SGSP)</v>
          </cell>
          <cell r="E10851" t="str">
            <v>H</v>
          </cell>
          <cell r="F10851">
            <v>19.59</v>
          </cell>
          <cell r="G10851">
            <v>2</v>
          </cell>
          <cell r="I10851">
            <v>39.185600000000001</v>
          </cell>
        </row>
        <row r="10852">
          <cell r="C10852">
            <v>94019</v>
          </cell>
          <cell r="D10852" t="str">
            <v>COMPRESSOR PORTÁTIL ATLAS COPCO - MOD.XAS 137 - 275 PCM SEM ROMPEDOR</v>
          </cell>
          <cell r="E10852" t="str">
            <v>H</v>
          </cell>
          <cell r="F10852">
            <v>71.42</v>
          </cell>
          <cell r="G10852">
            <v>1</v>
          </cell>
          <cell r="I10852">
            <v>71.424000000000007</v>
          </cell>
        </row>
        <row r="10853">
          <cell r="C10853">
            <v>94043</v>
          </cell>
          <cell r="D10853" t="str">
            <v>MARTELETE ROMPEDOR PNEUMÁTICO</v>
          </cell>
          <cell r="E10853" t="str">
            <v>H</v>
          </cell>
          <cell r="F10853">
            <v>26.58</v>
          </cell>
          <cell r="G10853">
            <v>2</v>
          </cell>
          <cell r="I10853">
            <v>53.162500000000001</v>
          </cell>
        </row>
        <row r="10854">
          <cell r="A10854">
            <v>175023</v>
          </cell>
          <cell r="B10854" t="str">
            <v>DEMOLIÇÃO MECANIZADA DE CONCRETO ARMADO</v>
          </cell>
          <cell r="H10854" t="str">
            <v>M3</v>
          </cell>
          <cell r="J10854">
            <v>327.54000000000002</v>
          </cell>
        </row>
        <row r="10855">
          <cell r="C10855">
            <v>2099</v>
          </cell>
          <cell r="D10855" t="str">
            <v>SERVENTE (SGSP)</v>
          </cell>
          <cell r="E10855" t="str">
            <v>H</v>
          </cell>
          <cell r="F10855">
            <v>19.59</v>
          </cell>
          <cell r="G10855">
            <v>4</v>
          </cell>
          <cell r="I10855">
            <v>78.371200000000002</v>
          </cell>
        </row>
        <row r="10856">
          <cell r="C10856">
            <v>94019</v>
          </cell>
          <cell r="D10856" t="str">
            <v>COMPRESSOR PORTÁTIL ATLAS COPCO - MOD.XAS 137 - 275 PCM SEM ROMPEDOR</v>
          </cell>
          <cell r="E10856" t="str">
            <v>H</v>
          </cell>
          <cell r="F10856">
            <v>71.42</v>
          </cell>
          <cell r="G10856">
            <v>2</v>
          </cell>
          <cell r="I10856">
            <v>142.84800000000001</v>
          </cell>
        </row>
        <row r="10857">
          <cell r="C10857">
            <v>94043</v>
          </cell>
          <cell r="D10857" t="str">
            <v>MARTELETE ROMPEDOR PNEUMÁTICO</v>
          </cell>
          <cell r="E10857" t="str">
            <v>H</v>
          </cell>
          <cell r="F10857">
            <v>26.58</v>
          </cell>
          <cell r="G10857">
            <v>4</v>
          </cell>
          <cell r="I10857">
            <v>106.32510000000001</v>
          </cell>
        </row>
        <row r="10858">
          <cell r="A10858">
            <v>175025</v>
          </cell>
          <cell r="B10858" t="str">
            <v>DEMOLIÇÃO DE LADRILHOS HIDRÁULICOS, INCLUSIVE ARGAMASSA DE REGULARIZAÇÃO</v>
          </cell>
          <cell r="H10858" t="str">
            <v>M2</v>
          </cell>
          <cell r="J10858">
            <v>11.76</v>
          </cell>
        </row>
        <row r="10859">
          <cell r="C10859">
            <v>2099</v>
          </cell>
          <cell r="D10859" t="str">
            <v>SERVENTE (SGSP)</v>
          </cell>
          <cell r="E10859" t="str">
            <v>H</v>
          </cell>
          <cell r="F10859">
            <v>19.59</v>
          </cell>
          <cell r="G10859">
            <v>0.6</v>
          </cell>
          <cell r="I10859">
            <v>11.755599999999999</v>
          </cell>
        </row>
        <row r="10860">
          <cell r="A10860">
            <v>175030</v>
          </cell>
          <cell r="B10860" t="str">
            <v>DEMOLIÇÃO DE LAJOTAS DE CONCRETO</v>
          </cell>
          <cell r="H10860" t="str">
            <v>M2</v>
          </cell>
          <cell r="J10860">
            <v>9.8000000000000007</v>
          </cell>
        </row>
        <row r="10861">
          <cell r="C10861">
            <v>2099</v>
          </cell>
          <cell r="D10861" t="str">
            <v>SERVENTE (SGSP)</v>
          </cell>
          <cell r="E10861" t="str">
            <v>H</v>
          </cell>
          <cell r="F10861">
            <v>19.59</v>
          </cell>
          <cell r="G10861">
            <v>0.5</v>
          </cell>
          <cell r="I10861">
            <v>9.7964000000000002</v>
          </cell>
        </row>
        <row r="10862">
          <cell r="A10862">
            <v>175040</v>
          </cell>
          <cell r="B10862" t="str">
            <v>DEMOLIÇÃO DE PAVIMENTAÇÃO ASFÁLTICA, CAPA E BASE - MANUAL</v>
          </cell>
          <cell r="H10862" t="str">
            <v>M2</v>
          </cell>
          <cell r="J10862">
            <v>29.39</v>
          </cell>
        </row>
        <row r="10863">
          <cell r="C10863">
            <v>2099</v>
          </cell>
          <cell r="D10863" t="str">
            <v>SERVENTE (SGSP)</v>
          </cell>
          <cell r="E10863" t="str">
            <v>H</v>
          </cell>
          <cell r="F10863">
            <v>19.59</v>
          </cell>
          <cell r="G10863">
            <v>1.5</v>
          </cell>
          <cell r="I10863">
            <v>29.389199999999999</v>
          </cell>
        </row>
        <row r="10864">
          <cell r="A10864">
            <v>175045</v>
          </cell>
          <cell r="B10864" t="str">
            <v>DEMOLIÇÃO DE GUIAS DE CONCRETO</v>
          </cell>
          <cell r="H10864" t="str">
            <v>M</v>
          </cell>
          <cell r="J10864">
            <v>7.84</v>
          </cell>
        </row>
        <row r="10865">
          <cell r="C10865">
            <v>2099</v>
          </cell>
          <cell r="D10865" t="str">
            <v>SERVENTE (SGSP)</v>
          </cell>
          <cell r="E10865" t="str">
            <v>H</v>
          </cell>
          <cell r="F10865">
            <v>19.59</v>
          </cell>
          <cell r="G10865">
            <v>0.4</v>
          </cell>
          <cell r="I10865">
            <v>7.8371000000000004</v>
          </cell>
        </row>
        <row r="10866">
          <cell r="A10866">
            <v>175048</v>
          </cell>
          <cell r="B10866" t="str">
            <v>DEMOLIÇÃO DE SARJETAS DE CONCRETO</v>
          </cell>
          <cell r="H10866" t="str">
            <v>M</v>
          </cell>
          <cell r="J10866">
            <v>11.76</v>
          </cell>
        </row>
        <row r="10867">
          <cell r="C10867">
            <v>2099</v>
          </cell>
          <cell r="D10867" t="str">
            <v>SERVENTE (SGSP)</v>
          </cell>
          <cell r="E10867" t="str">
            <v>H</v>
          </cell>
          <cell r="F10867">
            <v>19.59</v>
          </cell>
          <cell r="G10867">
            <v>0.6</v>
          </cell>
          <cell r="I10867">
            <v>11.755599999999999</v>
          </cell>
        </row>
        <row r="10868">
          <cell r="A10868">
            <v>176005</v>
          </cell>
          <cell r="B10868" t="str">
            <v>RETIRADA DE CERCA DE ARAME FARPADO, MOURÃO DE EUCALIPTO OU CONCRETO</v>
          </cell>
          <cell r="H10868" t="str">
            <v>M</v>
          </cell>
          <cell r="J10868">
            <v>9.8000000000000007</v>
          </cell>
        </row>
        <row r="10869">
          <cell r="C10869">
            <v>2099</v>
          </cell>
          <cell r="D10869" t="str">
            <v>SERVENTE (SGSP)</v>
          </cell>
          <cell r="E10869" t="str">
            <v>H</v>
          </cell>
          <cell r="F10869">
            <v>19.59</v>
          </cell>
          <cell r="G10869">
            <v>0.5</v>
          </cell>
          <cell r="I10869">
            <v>9.7964000000000002</v>
          </cell>
        </row>
        <row r="10870">
          <cell r="A10870">
            <v>176030</v>
          </cell>
          <cell r="B10870" t="str">
            <v>RETIRADA DE LAJOTAS PRÉ-MOLDADAS DE CONCRETO</v>
          </cell>
          <cell r="H10870" t="str">
            <v>M2</v>
          </cell>
          <cell r="J10870">
            <v>13.71</v>
          </cell>
        </row>
        <row r="10871">
          <cell r="C10871">
            <v>2099</v>
          </cell>
          <cell r="D10871" t="str">
            <v>SERVENTE (SGSP)</v>
          </cell>
          <cell r="E10871" t="str">
            <v>H</v>
          </cell>
          <cell r="F10871">
            <v>19.59</v>
          </cell>
          <cell r="G10871">
            <v>0.7</v>
          </cell>
          <cell r="I10871">
            <v>13.7149</v>
          </cell>
        </row>
        <row r="10872">
          <cell r="A10872">
            <v>176032</v>
          </cell>
          <cell r="B10872" t="str">
            <v>RETIRADA DE FORRAS DE PEDRAS NATURAIS</v>
          </cell>
          <cell r="H10872" t="str">
            <v>M2</v>
          </cell>
          <cell r="J10872">
            <v>25.47</v>
          </cell>
        </row>
        <row r="10873">
          <cell r="C10873">
            <v>2099</v>
          </cell>
          <cell r="D10873" t="str">
            <v>SERVENTE (SGSP)</v>
          </cell>
          <cell r="E10873" t="str">
            <v>H</v>
          </cell>
          <cell r="F10873">
            <v>19.59</v>
          </cell>
          <cell r="G10873">
            <v>1.3</v>
          </cell>
          <cell r="I10873">
            <v>25.470600000000001</v>
          </cell>
        </row>
        <row r="10874">
          <cell r="A10874">
            <v>176035</v>
          </cell>
          <cell r="B10874" t="str">
            <v>RETIRADA DE PARALELEPÍPEDOS</v>
          </cell>
          <cell r="H10874" t="str">
            <v>M2</v>
          </cell>
          <cell r="J10874">
            <v>11.76</v>
          </cell>
        </row>
        <row r="10875">
          <cell r="C10875">
            <v>2099</v>
          </cell>
          <cell r="D10875" t="str">
            <v>SERVENTE (SGSP)</v>
          </cell>
          <cell r="E10875" t="str">
            <v>H</v>
          </cell>
          <cell r="F10875">
            <v>19.59</v>
          </cell>
          <cell r="G10875">
            <v>0.6</v>
          </cell>
          <cell r="I10875">
            <v>11.755599999999999</v>
          </cell>
        </row>
        <row r="10876">
          <cell r="A10876">
            <v>176038</v>
          </cell>
          <cell r="B10876" t="str">
            <v>RETIRADA DE MOSAICO PORTUGUÊS</v>
          </cell>
          <cell r="H10876" t="str">
            <v>M2</v>
          </cell>
          <cell r="J10876">
            <v>11.76</v>
          </cell>
        </row>
        <row r="10877">
          <cell r="C10877">
            <v>2099</v>
          </cell>
          <cell r="D10877" t="str">
            <v>SERVENTE (SGSP)</v>
          </cell>
          <cell r="E10877" t="str">
            <v>H</v>
          </cell>
          <cell r="F10877">
            <v>19.59</v>
          </cell>
          <cell r="G10877">
            <v>0.6</v>
          </cell>
          <cell r="I10877">
            <v>11.755599999999999</v>
          </cell>
        </row>
        <row r="10878">
          <cell r="A10878">
            <v>176045</v>
          </cell>
          <cell r="B10878" t="str">
            <v>RETIRADA DE GUIAS DE CONCRETO</v>
          </cell>
          <cell r="H10878" t="str">
            <v>M</v>
          </cell>
          <cell r="J10878">
            <v>9.8000000000000007</v>
          </cell>
        </row>
        <row r="10879">
          <cell r="C10879">
            <v>2099</v>
          </cell>
          <cell r="D10879" t="str">
            <v>SERVENTE (SGSP)</v>
          </cell>
          <cell r="E10879" t="str">
            <v>H</v>
          </cell>
          <cell r="F10879">
            <v>19.59</v>
          </cell>
          <cell r="G10879">
            <v>0.5</v>
          </cell>
          <cell r="I10879">
            <v>9.7964000000000002</v>
          </cell>
        </row>
        <row r="10880">
          <cell r="A10880">
            <v>176046</v>
          </cell>
          <cell r="B10880" t="str">
            <v>RETIRADA DE PISO INTERTRAVADO</v>
          </cell>
          <cell r="H10880" t="str">
            <v>M2</v>
          </cell>
          <cell r="J10880">
            <v>13.71</v>
          </cell>
        </row>
        <row r="10881">
          <cell r="C10881">
            <v>2099</v>
          </cell>
          <cell r="D10881" t="str">
            <v>SERVENTE (SGSP)</v>
          </cell>
          <cell r="E10881" t="str">
            <v>H</v>
          </cell>
          <cell r="F10881">
            <v>19.59</v>
          </cell>
          <cell r="G10881">
            <v>0.7</v>
          </cell>
          <cell r="I10881">
            <v>13.7149</v>
          </cell>
        </row>
        <row r="10882">
          <cell r="A10882">
            <v>176050</v>
          </cell>
          <cell r="B10882" t="str">
            <v>RETIRADA DE BRINQUEDOS</v>
          </cell>
          <cell r="H10882" t="str">
            <v>UN</v>
          </cell>
          <cell r="J10882">
            <v>47.81</v>
          </cell>
        </row>
        <row r="10883">
          <cell r="C10883">
            <v>2099</v>
          </cell>
          <cell r="D10883" t="str">
            <v>SERVENTE (SGSP)</v>
          </cell>
          <cell r="E10883" t="str">
            <v>H</v>
          </cell>
          <cell r="F10883">
            <v>19.59</v>
          </cell>
          <cell r="G10883">
            <v>2.44</v>
          </cell>
          <cell r="I10883">
            <v>47.806399999999996</v>
          </cell>
        </row>
        <row r="10884">
          <cell r="A10884">
            <v>176087</v>
          </cell>
          <cell r="B10884" t="str">
            <v>RETIRADA DE PORTA-GIZ, INCLUSIVE SUPORTES</v>
          </cell>
          <cell r="H10884" t="str">
            <v>M</v>
          </cell>
          <cell r="J10884">
            <v>9.64</v>
          </cell>
        </row>
        <row r="10885">
          <cell r="C10885">
            <v>2013</v>
          </cell>
          <cell r="D10885" t="str">
            <v>CARPINTEIRO (SGSP)</v>
          </cell>
          <cell r="E10885" t="str">
            <v>H</v>
          </cell>
          <cell r="F10885">
            <v>24.1</v>
          </cell>
          <cell r="G10885">
            <v>0.4</v>
          </cell>
          <cell r="I10885">
            <v>9.6417000000000002</v>
          </cell>
        </row>
        <row r="10886">
          <cell r="A10886">
            <v>176090</v>
          </cell>
          <cell r="B10886" t="str">
            <v>RETIRADA DE COIFA E CHAPA PARA FOGÃO DE 3 OU 4 BOCAS</v>
          </cell>
          <cell r="H10886" t="str">
            <v>UN</v>
          </cell>
          <cell r="J10886">
            <v>46.69</v>
          </cell>
        </row>
        <row r="10887">
          <cell r="C10887">
            <v>2045</v>
          </cell>
          <cell r="D10887" t="str">
            <v>SERRALHEIRO (SGSP)</v>
          </cell>
          <cell r="E10887" t="str">
            <v>H</v>
          </cell>
          <cell r="F10887">
            <v>37.56</v>
          </cell>
          <cell r="G10887">
            <v>0.8</v>
          </cell>
          <cell r="I10887">
            <v>30.049099999999999</v>
          </cell>
        </row>
        <row r="10888">
          <cell r="C10888">
            <v>2046</v>
          </cell>
          <cell r="D10888" t="str">
            <v>AJUDANTE DE SERRALHEIRO (SGSP)</v>
          </cell>
          <cell r="E10888" t="str">
            <v>H</v>
          </cell>
          <cell r="F10888">
            <v>20.8</v>
          </cell>
          <cell r="G10888">
            <v>0.8</v>
          </cell>
          <cell r="I10888">
            <v>16.6435</v>
          </cell>
        </row>
        <row r="10889">
          <cell r="A10889">
            <v>176091</v>
          </cell>
          <cell r="B10889" t="str">
            <v>RETIRADA DE COIFA EM CHAPA PARA FOGÃO DE 6 BOCAS</v>
          </cell>
          <cell r="H10889" t="str">
            <v>UN</v>
          </cell>
          <cell r="J10889">
            <v>58.37</v>
          </cell>
        </row>
        <row r="10890">
          <cell r="C10890">
            <v>2045</v>
          </cell>
          <cell r="D10890" t="str">
            <v>SERRALHEIRO (SGSP)</v>
          </cell>
          <cell r="E10890" t="str">
            <v>H</v>
          </cell>
          <cell r="F10890">
            <v>37.56</v>
          </cell>
          <cell r="G10890">
            <v>1</v>
          </cell>
          <cell r="I10890">
            <v>37.561399999999999</v>
          </cell>
        </row>
        <row r="10891">
          <cell r="C10891">
            <v>2046</v>
          </cell>
          <cell r="D10891" t="str">
            <v>AJUDANTE DE SERRALHEIRO (SGSP)</v>
          </cell>
          <cell r="E10891" t="str">
            <v>H</v>
          </cell>
          <cell r="F10891">
            <v>20.8</v>
          </cell>
          <cell r="G10891">
            <v>1</v>
          </cell>
          <cell r="I10891">
            <v>20.804400000000001</v>
          </cell>
        </row>
        <row r="10892">
          <cell r="A10892">
            <v>176092</v>
          </cell>
          <cell r="B10892" t="str">
            <v>RETIRADA DE EXAUSTOR</v>
          </cell>
          <cell r="H10892" t="str">
            <v>UN</v>
          </cell>
          <cell r="J10892">
            <v>8.02</v>
          </cell>
        </row>
        <row r="10893">
          <cell r="C10893">
            <v>2041</v>
          </cell>
          <cell r="D10893" t="str">
            <v>ELETRICISTA (SGSP)</v>
          </cell>
          <cell r="E10893" t="str">
            <v>H</v>
          </cell>
          <cell r="F10893">
            <v>26.73</v>
          </cell>
          <cell r="G10893">
            <v>0.3</v>
          </cell>
          <cell r="I10893">
            <v>8.0200999999999993</v>
          </cell>
        </row>
        <row r="10894">
          <cell r="A10894">
            <v>176093</v>
          </cell>
          <cell r="B10894" t="str">
            <v>RETIRADA DE DUTO DE EXAUSTÃO</v>
          </cell>
          <cell r="H10894" t="str">
            <v>M</v>
          </cell>
          <cell r="J10894">
            <v>17.510000000000002</v>
          </cell>
        </row>
        <row r="10895">
          <cell r="C10895">
            <v>2045</v>
          </cell>
          <cell r="D10895" t="str">
            <v>SERRALHEIRO (SGSP)</v>
          </cell>
          <cell r="E10895" t="str">
            <v>H</v>
          </cell>
          <cell r="F10895">
            <v>37.56</v>
          </cell>
          <cell r="G10895">
            <v>0.3</v>
          </cell>
          <cell r="I10895">
            <v>11.2684</v>
          </cell>
        </row>
        <row r="10896">
          <cell r="C10896">
            <v>2046</v>
          </cell>
          <cell r="D10896" t="str">
            <v>AJUDANTE DE SERRALHEIRO (SGSP)</v>
          </cell>
          <cell r="E10896" t="str">
            <v>H</v>
          </cell>
          <cell r="F10896">
            <v>20.8</v>
          </cell>
          <cell r="G10896">
            <v>0.3</v>
          </cell>
          <cell r="I10896">
            <v>6.2412999999999998</v>
          </cell>
        </row>
        <row r="10897">
          <cell r="A10897">
            <v>176094</v>
          </cell>
          <cell r="B10897" t="str">
            <v>RETIRADA DE PORTÃO DE FERRO PERFILADO TIPO PQ (GP5/GPM1)</v>
          </cell>
          <cell r="H10897" t="str">
            <v>M2</v>
          </cell>
          <cell r="J10897">
            <v>29.18</v>
          </cell>
        </row>
        <row r="10898">
          <cell r="C10898">
            <v>2045</v>
          </cell>
          <cell r="D10898" t="str">
            <v>SERRALHEIRO (SGSP)</v>
          </cell>
          <cell r="E10898" t="str">
            <v>H</v>
          </cell>
          <cell r="F10898">
            <v>37.56</v>
          </cell>
          <cell r="G10898">
            <v>0.5</v>
          </cell>
          <cell r="I10898">
            <v>18.7807</v>
          </cell>
        </row>
        <row r="10899">
          <cell r="C10899">
            <v>2046</v>
          </cell>
          <cell r="D10899" t="str">
            <v>AJUDANTE DE SERRALHEIRO (SGSP)</v>
          </cell>
          <cell r="E10899" t="str">
            <v>H</v>
          </cell>
          <cell r="F10899">
            <v>20.8</v>
          </cell>
          <cell r="G10899">
            <v>0.5</v>
          </cell>
          <cell r="I10899">
            <v>10.402200000000001</v>
          </cell>
        </row>
        <row r="10900">
          <cell r="A10900">
            <v>176095</v>
          </cell>
          <cell r="B10900" t="str">
            <v>RETIRADA DE ALAMBRADO EM TELA INCLUSIVE ESTRUTURA DE SUSTENTAÇÃO (FP.04)</v>
          </cell>
          <cell r="H10900" t="str">
            <v>M</v>
          </cell>
          <cell r="J10900">
            <v>50.62</v>
          </cell>
        </row>
        <row r="10901">
          <cell r="C10901">
            <v>2020</v>
          </cell>
          <cell r="D10901" t="str">
            <v>PEDREIRO (SGSP)</v>
          </cell>
          <cell r="E10901" t="str">
            <v>H</v>
          </cell>
          <cell r="F10901">
            <v>24.28</v>
          </cell>
          <cell r="G10901">
            <v>0.6</v>
          </cell>
          <cell r="I10901">
            <v>14.5708</v>
          </cell>
        </row>
        <row r="10902">
          <cell r="C10902">
            <v>2099</v>
          </cell>
          <cell r="D10902" t="str">
            <v>SERVENTE (SGSP)</v>
          </cell>
          <cell r="E10902" t="str">
            <v>H</v>
          </cell>
          <cell r="F10902">
            <v>19.59</v>
          </cell>
          <cell r="G10902">
            <v>1.84</v>
          </cell>
          <cell r="I10902">
            <v>36.050699999999999</v>
          </cell>
        </row>
        <row r="10903">
          <cell r="A10903">
            <v>176096</v>
          </cell>
          <cell r="B10903" t="str">
            <v>RETIRADA DE CERCA DE TELA GALVANIZADA E RESPECTIVOS MOURÕES (FC 04/05)</v>
          </cell>
          <cell r="H10903" t="str">
            <v>M</v>
          </cell>
          <cell r="J10903">
            <v>44.64</v>
          </cell>
        </row>
        <row r="10904">
          <cell r="C10904">
            <v>2020</v>
          </cell>
          <cell r="D10904" t="str">
            <v>PEDREIRO (SGSP)</v>
          </cell>
          <cell r="E10904" t="str">
            <v>H</v>
          </cell>
          <cell r="F10904">
            <v>24.28</v>
          </cell>
          <cell r="G10904">
            <v>0.16</v>
          </cell>
          <cell r="I10904">
            <v>3.8855</v>
          </cell>
        </row>
        <row r="10905">
          <cell r="C10905">
            <v>2099</v>
          </cell>
          <cell r="D10905" t="str">
            <v>SERVENTE (SGSP)</v>
          </cell>
          <cell r="E10905" t="str">
            <v>H</v>
          </cell>
          <cell r="F10905">
            <v>19.59</v>
          </cell>
          <cell r="G10905">
            <v>2.08</v>
          </cell>
          <cell r="I10905">
            <v>40.753</v>
          </cell>
        </row>
        <row r="10906">
          <cell r="A10906">
            <v>176097</v>
          </cell>
          <cell r="B10906" t="str">
            <v>RETIRADA DE PORTÃO METÁLICO</v>
          </cell>
          <cell r="H10906" t="str">
            <v>M2</v>
          </cell>
          <cell r="J10906">
            <v>65.819999999999993</v>
          </cell>
        </row>
        <row r="10907">
          <cell r="C10907">
            <v>2020</v>
          </cell>
          <cell r="D10907" t="str">
            <v>PEDREIRO (SGSP)</v>
          </cell>
          <cell r="E10907" t="str">
            <v>H</v>
          </cell>
          <cell r="F10907">
            <v>24.28</v>
          </cell>
          <cell r="G10907">
            <v>1.5</v>
          </cell>
          <cell r="I10907">
            <v>36.427100000000003</v>
          </cell>
        </row>
        <row r="10908">
          <cell r="C10908">
            <v>2099</v>
          </cell>
          <cell r="D10908" t="str">
            <v>SERVENTE (SGSP)</v>
          </cell>
          <cell r="E10908" t="str">
            <v>H</v>
          </cell>
          <cell r="F10908">
            <v>19.59</v>
          </cell>
          <cell r="G10908">
            <v>1.5</v>
          </cell>
          <cell r="I10908">
            <v>29.389199999999999</v>
          </cell>
        </row>
        <row r="10909">
          <cell r="A10909">
            <v>177001</v>
          </cell>
          <cell r="B10909" t="str">
            <v>RECOLOCAÇÃO DE TELA E TIRANTE EM ALAMBRADO</v>
          </cell>
          <cell r="H10909" t="str">
            <v>M2</v>
          </cell>
          <cell r="J10909">
            <v>34.61</v>
          </cell>
        </row>
        <row r="10910">
          <cell r="C10910">
            <v>2020</v>
          </cell>
          <cell r="D10910" t="str">
            <v>PEDREIRO (SGSP)</v>
          </cell>
          <cell r="E10910" t="str">
            <v>H</v>
          </cell>
          <cell r="F10910">
            <v>24.28</v>
          </cell>
          <cell r="G10910">
            <v>0.75</v>
          </cell>
          <cell r="I10910">
            <v>18.2135</v>
          </cell>
        </row>
        <row r="10911">
          <cell r="C10911">
            <v>2099</v>
          </cell>
          <cell r="D10911" t="str">
            <v>SERVENTE (SGSP)</v>
          </cell>
          <cell r="E10911" t="str">
            <v>H</v>
          </cell>
          <cell r="F10911">
            <v>19.59</v>
          </cell>
          <cell r="G10911">
            <v>0.75</v>
          </cell>
          <cell r="I10911">
            <v>14.694599999999999</v>
          </cell>
        </row>
        <row r="10912">
          <cell r="C10912">
            <v>17710</v>
          </cell>
          <cell r="D10912" t="str">
            <v>ARAME GALVANIZADO N. 10</v>
          </cell>
          <cell r="E10912" t="str">
            <v>Kg</v>
          </cell>
          <cell r="F10912">
            <v>16.649999999999999</v>
          </cell>
          <cell r="G10912">
            <v>0.05</v>
          </cell>
          <cell r="I10912">
            <v>0.83250000000000002</v>
          </cell>
        </row>
        <row r="10913">
          <cell r="C10913">
            <v>17750</v>
          </cell>
          <cell r="D10913" t="str">
            <v>ARAME GALVANIZADO N. 12</v>
          </cell>
          <cell r="E10913" t="str">
            <v>Kg</v>
          </cell>
          <cell r="F10913">
            <v>18.260000000000002</v>
          </cell>
          <cell r="G10913">
            <v>4.7620000000000003E-2</v>
          </cell>
          <cell r="I10913">
            <v>0.86950000000000005</v>
          </cell>
        </row>
        <row r="10914">
          <cell r="A10914">
            <v>177035</v>
          </cell>
          <cell r="B10914" t="str">
            <v>RECOLOCAÇÃO DE PARALELEPÍPEDOS</v>
          </cell>
          <cell r="H10914" t="str">
            <v>M2</v>
          </cell>
          <cell r="J10914">
            <v>33.99</v>
          </cell>
        </row>
        <row r="10915">
          <cell r="C10915">
            <v>2062</v>
          </cell>
          <cell r="D10915" t="str">
            <v>CALCETEIRO - ASSENTADOR DE GUIAS (SGSP)</v>
          </cell>
          <cell r="E10915" t="str">
            <v>H</v>
          </cell>
          <cell r="F10915">
            <v>23.82</v>
          </cell>
          <cell r="G10915">
            <v>0.4</v>
          </cell>
          <cell r="I10915">
            <v>9.5282</v>
          </cell>
        </row>
        <row r="10916">
          <cell r="C10916">
            <v>2099</v>
          </cell>
          <cell r="D10916" t="str">
            <v>SERVENTE (SGSP)</v>
          </cell>
          <cell r="E10916" t="str">
            <v>H</v>
          </cell>
          <cell r="F10916">
            <v>19.59</v>
          </cell>
          <cell r="G10916">
            <v>0.6</v>
          </cell>
          <cell r="I10916">
            <v>11.755599999999999</v>
          </cell>
        </row>
        <row r="10917">
          <cell r="C10917">
            <v>10501</v>
          </cell>
          <cell r="D10917" t="str">
            <v>AREIA LAVADA</v>
          </cell>
          <cell r="E10917" t="str">
            <v>M3</v>
          </cell>
          <cell r="F10917">
            <v>127.06</v>
          </cell>
          <cell r="G10917">
            <v>0.1</v>
          </cell>
          <cell r="I10917">
            <v>12.7056</v>
          </cell>
        </row>
        <row r="10918">
          <cell r="A10918">
            <v>177036</v>
          </cell>
          <cell r="B10918" t="str">
            <v>RECOLOCAÇÃO DE PARALELEPÍPEDO COM AREIA RECICLADA</v>
          </cell>
          <cell r="H10918" t="str">
            <v>M2</v>
          </cell>
          <cell r="J10918">
            <v>26.91</v>
          </cell>
        </row>
        <row r="10919">
          <cell r="C10919">
            <v>2062</v>
          </cell>
          <cell r="D10919" t="str">
            <v>CALCETEIRO - ASSENTADOR DE GUIAS (SGSP)</v>
          </cell>
          <cell r="E10919" t="str">
            <v>H</v>
          </cell>
          <cell r="F10919">
            <v>23.82</v>
          </cell>
          <cell r="G10919">
            <v>0.4</v>
          </cell>
          <cell r="I10919">
            <v>9.5282</v>
          </cell>
        </row>
        <row r="10920">
          <cell r="C10920">
            <v>2099</v>
          </cell>
          <cell r="D10920" t="str">
            <v>SERVENTE (SGSP)</v>
          </cell>
          <cell r="E10920" t="str">
            <v>H</v>
          </cell>
          <cell r="F10920">
            <v>19.59</v>
          </cell>
          <cell r="G10920">
            <v>0.6</v>
          </cell>
          <cell r="I10920">
            <v>11.755599999999999</v>
          </cell>
        </row>
        <row r="10921">
          <cell r="C10921">
            <v>10502</v>
          </cell>
          <cell r="D10921" t="str">
            <v>AGREGADO RECICLADO (DIVERSAS GLANULOMETRIAS)</v>
          </cell>
          <cell r="E10921" t="str">
            <v>M3</v>
          </cell>
          <cell r="F10921">
            <v>56.27</v>
          </cell>
          <cell r="G10921">
            <v>0.1</v>
          </cell>
          <cell r="I10921">
            <v>5.6269999999999998</v>
          </cell>
        </row>
        <row r="10922">
          <cell r="A10922">
            <v>177038</v>
          </cell>
          <cell r="B10922" t="str">
            <v>RECOLOCAÇÃO DE MOSAICO PORTUGUÊS SOBRE BASE DE CONCRETO</v>
          </cell>
          <cell r="H10922" t="str">
            <v>M2</v>
          </cell>
          <cell r="J10922">
            <v>70.92</v>
          </cell>
        </row>
        <row r="10923">
          <cell r="C10923">
            <v>2099</v>
          </cell>
          <cell r="D10923" t="str">
            <v>SERVENTE (SGSP)</v>
          </cell>
          <cell r="E10923" t="str">
            <v>H</v>
          </cell>
          <cell r="F10923">
            <v>19.59</v>
          </cell>
          <cell r="G10923">
            <v>2</v>
          </cell>
          <cell r="I10923">
            <v>39.185600000000001</v>
          </cell>
        </row>
        <row r="10924">
          <cell r="C10924">
            <v>10630</v>
          </cell>
          <cell r="D10924" t="str">
            <v>ARGAMASSA DE CIMENTO COM AREIA GROSSA 1:3</v>
          </cell>
          <cell r="E10924" t="str">
            <v>M3</v>
          </cell>
          <cell r="F10924">
            <v>634.78</v>
          </cell>
          <cell r="G10924">
            <v>0.05</v>
          </cell>
          <cell r="I10924">
            <v>31.739000000000001</v>
          </cell>
        </row>
        <row r="10925">
          <cell r="A10925">
            <v>177039</v>
          </cell>
          <cell r="B10925" t="str">
            <v>RECOLOCAÇÃO DE MOSAICO PORTUGUÊS SOBRE BASE DE AREIA</v>
          </cell>
          <cell r="H10925" t="str">
            <v>M2</v>
          </cell>
          <cell r="J10925">
            <v>49.35</v>
          </cell>
        </row>
        <row r="10926">
          <cell r="C10926">
            <v>2099</v>
          </cell>
          <cell r="D10926" t="str">
            <v>SERVENTE (SGSP)</v>
          </cell>
          <cell r="E10926" t="str">
            <v>H</v>
          </cell>
          <cell r="F10926">
            <v>19.59</v>
          </cell>
          <cell r="G10926">
            <v>2</v>
          </cell>
          <cell r="I10926">
            <v>39.185600000000001</v>
          </cell>
        </row>
        <row r="10927">
          <cell r="C10927">
            <v>10501</v>
          </cell>
          <cell r="D10927" t="str">
            <v>AREIA LAVADA</v>
          </cell>
          <cell r="E10927" t="str">
            <v>M3</v>
          </cell>
          <cell r="F10927">
            <v>127.06</v>
          </cell>
          <cell r="G10927">
            <v>0.08</v>
          </cell>
          <cell r="I10927">
            <v>10.164400000000001</v>
          </cell>
        </row>
        <row r="10928">
          <cell r="A10928">
            <v>177040</v>
          </cell>
          <cell r="B10928" t="str">
            <v>RECOLOCAÇÃO DE MOSAICO PORTUGUÊS SOBRE BASE DE CONCRETO COM AGREGADO RECICLADO</v>
          </cell>
          <cell r="H10928" t="str">
            <v>M2</v>
          </cell>
          <cell r="J10928">
            <v>64.959999999999994</v>
          </cell>
        </row>
        <row r="10929">
          <cell r="C10929">
            <v>2099</v>
          </cell>
          <cell r="D10929" t="str">
            <v>SERVENTE (SGSP)</v>
          </cell>
          <cell r="E10929" t="str">
            <v>H</v>
          </cell>
          <cell r="F10929">
            <v>19.59</v>
          </cell>
          <cell r="G10929">
            <v>2.5</v>
          </cell>
          <cell r="I10929">
            <v>48.981999999999999</v>
          </cell>
        </row>
        <row r="10930">
          <cell r="C10930">
            <v>10502</v>
          </cell>
          <cell r="D10930" t="str">
            <v>AGREGADO RECICLADO (DIVERSAS GLANULOMETRIAS)</v>
          </cell>
          <cell r="E10930" t="str">
            <v>M3</v>
          </cell>
          <cell r="F10930">
            <v>56.27</v>
          </cell>
          <cell r="G10930">
            <v>5.1999999999999998E-2</v>
          </cell>
          <cell r="I10930">
            <v>2.9260000000000002</v>
          </cell>
        </row>
        <row r="10931">
          <cell r="C10931">
            <v>10517</v>
          </cell>
          <cell r="D10931" t="str">
            <v>CIMENTO PORTLAND CPII-E/F-32</v>
          </cell>
          <cell r="E10931" t="str">
            <v>Kg</v>
          </cell>
          <cell r="F10931">
            <v>0.57999999999999996</v>
          </cell>
          <cell r="G10931">
            <v>22.5</v>
          </cell>
          <cell r="I10931">
            <v>13.05</v>
          </cell>
        </row>
        <row r="10932">
          <cell r="A10932">
            <v>177041</v>
          </cell>
          <cell r="B10932" t="str">
            <v>RECOLOCAÇÃO DE MOSAICO PORTUGUÊS SOBRE BASE DE AREIA RECICLADA</v>
          </cell>
          <cell r="H10932" t="str">
            <v>M2</v>
          </cell>
          <cell r="J10932">
            <v>43.69</v>
          </cell>
        </row>
        <row r="10933">
          <cell r="C10933">
            <v>2099</v>
          </cell>
          <cell r="D10933" t="str">
            <v>SERVENTE (SGSP)</v>
          </cell>
          <cell r="E10933" t="str">
            <v>H</v>
          </cell>
          <cell r="F10933">
            <v>19.59</v>
          </cell>
          <cell r="G10933">
            <v>2</v>
          </cell>
          <cell r="I10933">
            <v>39.185600000000001</v>
          </cell>
        </row>
        <row r="10934">
          <cell r="C10934">
            <v>10502</v>
          </cell>
          <cell r="D10934" t="str">
            <v>AGREGADO RECICLADO (DIVERSAS GLANULOMETRIAS)</v>
          </cell>
          <cell r="E10934" t="str">
            <v>M3</v>
          </cell>
          <cell r="F10934">
            <v>56.27</v>
          </cell>
          <cell r="G10934">
            <v>0.08</v>
          </cell>
          <cell r="I10934">
            <v>4.5015999999999998</v>
          </cell>
        </row>
        <row r="10935">
          <cell r="A10935">
            <v>177045</v>
          </cell>
          <cell r="B10935" t="str">
            <v>RECOLOCAÇÃO DE GUIAS DE CONCRETO</v>
          </cell>
          <cell r="H10935" t="str">
            <v>M</v>
          </cell>
          <cell r="J10935">
            <v>53.46</v>
          </cell>
        </row>
        <row r="10936">
          <cell r="C10936">
            <v>2020</v>
          </cell>
          <cell r="D10936" t="str">
            <v>PEDREIRO (SGSP)</v>
          </cell>
          <cell r="E10936" t="str">
            <v>H</v>
          </cell>
          <cell r="F10936">
            <v>24.28</v>
          </cell>
          <cell r="G10936">
            <v>0.8</v>
          </cell>
          <cell r="I10936">
            <v>19.427800000000001</v>
          </cell>
        </row>
        <row r="10937">
          <cell r="C10937">
            <v>2099</v>
          </cell>
          <cell r="D10937" t="str">
            <v>SERVENTE (SGSP)</v>
          </cell>
          <cell r="E10937" t="str">
            <v>H</v>
          </cell>
          <cell r="F10937">
            <v>19.59</v>
          </cell>
          <cell r="G10937">
            <v>1.6</v>
          </cell>
          <cell r="I10937">
            <v>31.348400000000002</v>
          </cell>
        </row>
        <row r="10938">
          <cell r="C10938">
            <v>10604</v>
          </cell>
          <cell r="D10938" t="str">
            <v>CONCRETO FCK=10MPA C/ BRITA 2</v>
          </cell>
          <cell r="E10938" t="str">
            <v>M3</v>
          </cell>
          <cell r="F10938">
            <v>268.2</v>
          </cell>
          <cell r="G10938">
            <v>0.01</v>
          </cell>
          <cell r="I10938">
            <v>2.6819999999999999</v>
          </cell>
        </row>
        <row r="10939">
          <cell r="A10939">
            <v>177046</v>
          </cell>
          <cell r="B10939" t="str">
            <v>RECOLOCAÇÃO DE PISO INTERTRAVADO COM AREIA RECICLADA</v>
          </cell>
          <cell r="H10939" t="str">
            <v>M2</v>
          </cell>
          <cell r="J10939">
            <v>26.91</v>
          </cell>
        </row>
        <row r="10940">
          <cell r="C10940">
            <v>2062</v>
          </cell>
          <cell r="D10940" t="str">
            <v>CALCETEIRO - ASSENTADOR DE GUIAS (SGSP)</v>
          </cell>
          <cell r="E10940" t="str">
            <v>H</v>
          </cell>
          <cell r="F10940">
            <v>23.82</v>
          </cell>
          <cell r="G10940">
            <v>0.4</v>
          </cell>
          <cell r="I10940">
            <v>9.5282</v>
          </cell>
        </row>
        <row r="10941">
          <cell r="C10941">
            <v>2099</v>
          </cell>
          <cell r="D10941" t="str">
            <v>SERVENTE (SGSP)</v>
          </cell>
          <cell r="E10941" t="str">
            <v>H</v>
          </cell>
          <cell r="F10941">
            <v>19.59</v>
          </cell>
          <cell r="G10941">
            <v>0.6</v>
          </cell>
          <cell r="I10941">
            <v>11.755599999999999</v>
          </cell>
        </row>
        <row r="10942">
          <cell r="C10942">
            <v>10502</v>
          </cell>
          <cell r="D10942" t="str">
            <v>AGREGADO RECICLADO (DIVERSAS GLANULOMETRIAS)</v>
          </cell>
          <cell r="E10942" t="str">
            <v>M3</v>
          </cell>
          <cell r="F10942">
            <v>56.27</v>
          </cell>
          <cell r="G10942">
            <v>0.1</v>
          </cell>
          <cell r="I10942">
            <v>5.6269999999999998</v>
          </cell>
        </row>
        <row r="10943">
          <cell r="A10943">
            <v>177087</v>
          </cell>
          <cell r="B10943" t="str">
            <v>RECOLOCAÇÃO DE PORTA-GIZ, INCLUSIVE SUPORTES</v>
          </cell>
          <cell r="H10943" t="str">
            <v>M</v>
          </cell>
          <cell r="J10943">
            <v>23.9</v>
          </cell>
        </row>
        <row r="10944">
          <cell r="C10944">
            <v>2013</v>
          </cell>
          <cell r="D10944" t="str">
            <v>CARPINTEIRO (SGSP)</v>
          </cell>
          <cell r="E10944" t="str">
            <v>H</v>
          </cell>
          <cell r="F10944">
            <v>24.1</v>
          </cell>
          <cell r="G10944">
            <v>0.5</v>
          </cell>
          <cell r="I10944">
            <v>12.052099999999999</v>
          </cell>
        </row>
        <row r="10945">
          <cell r="C10945">
            <v>2014</v>
          </cell>
          <cell r="D10945" t="str">
            <v>AJUDANTE DE CARPINTEIRO (SGSP)</v>
          </cell>
          <cell r="E10945" t="str">
            <v>H</v>
          </cell>
          <cell r="F10945">
            <v>19.559999999999999</v>
          </cell>
          <cell r="G10945">
            <v>0.5</v>
          </cell>
          <cell r="I10945">
            <v>9.7835000000000001</v>
          </cell>
        </row>
        <row r="10946">
          <cell r="C10946">
            <v>17040</v>
          </cell>
          <cell r="D10946" t="str">
            <v>PARAFUSO AUTO-ATARRAXANTE - CABEÇA PANELA - COM BUCHA DE NYLON S- 8 DIÂMETRO 5,5MM - COMPRIMENTO 50MM - FENDA SIMPLES</v>
          </cell>
          <cell r="E10946" t="str">
            <v>Un</v>
          </cell>
          <cell r="F10946">
            <v>0.86</v>
          </cell>
          <cell r="G10946">
            <v>2.4</v>
          </cell>
          <cell r="I10946">
            <v>2.0640000000000001</v>
          </cell>
        </row>
        <row r="10947">
          <cell r="A10947">
            <v>177090</v>
          </cell>
          <cell r="B10947" t="str">
            <v>RECOLOCAÇÃO DE COIFA EM CHAPA PARA FOGÃO DE 3 OU 4 BOCAS</v>
          </cell>
          <cell r="H10947" t="str">
            <v>UN</v>
          </cell>
          <cell r="J10947">
            <v>90.99</v>
          </cell>
        </row>
        <row r="10948">
          <cell r="C10948">
            <v>2045</v>
          </cell>
          <cell r="D10948" t="str">
            <v>SERRALHEIRO (SGSP)</v>
          </cell>
          <cell r="E10948" t="str">
            <v>H</v>
          </cell>
          <cell r="F10948">
            <v>37.56</v>
          </cell>
          <cell r="G10948">
            <v>1.5</v>
          </cell>
          <cell r="I10948">
            <v>56.342100000000002</v>
          </cell>
        </row>
        <row r="10949">
          <cell r="C10949">
            <v>2046</v>
          </cell>
          <cell r="D10949" t="str">
            <v>AJUDANTE DE SERRALHEIRO (SGSP)</v>
          </cell>
          <cell r="E10949" t="str">
            <v>H</v>
          </cell>
          <cell r="F10949">
            <v>20.8</v>
          </cell>
          <cell r="G10949">
            <v>1.5</v>
          </cell>
          <cell r="I10949">
            <v>31.206600000000002</v>
          </cell>
        </row>
        <row r="10950">
          <cell r="C10950">
            <v>17040</v>
          </cell>
          <cell r="D10950" t="str">
            <v>PARAFUSO AUTO-ATARRAXANTE - CABEÇA PANELA - COM BUCHA DE NYLON S- 8 DIÂMETRO 5,5MM - COMPRIMENTO 50MM - FENDA SIMPLES</v>
          </cell>
          <cell r="E10950" t="str">
            <v>Un</v>
          </cell>
          <cell r="F10950">
            <v>0.86</v>
          </cell>
          <cell r="G10950">
            <v>4</v>
          </cell>
          <cell r="I10950">
            <v>3.44</v>
          </cell>
        </row>
        <row r="10951">
          <cell r="A10951">
            <v>177091</v>
          </cell>
          <cell r="B10951" t="str">
            <v>RECOLOCAÇÃO DE COIFA EM CHAPA PARA FOGÃO DE 6 BOCAS</v>
          </cell>
          <cell r="H10951" t="str">
            <v>UN</v>
          </cell>
          <cell r="J10951">
            <v>120.17</v>
          </cell>
        </row>
        <row r="10952">
          <cell r="C10952">
            <v>2045</v>
          </cell>
          <cell r="D10952" t="str">
            <v>SERRALHEIRO (SGSP)</v>
          </cell>
          <cell r="E10952" t="str">
            <v>H</v>
          </cell>
          <cell r="F10952">
            <v>37.56</v>
          </cell>
          <cell r="G10952">
            <v>2</v>
          </cell>
          <cell r="I10952">
            <v>75.122900000000001</v>
          </cell>
        </row>
        <row r="10953">
          <cell r="C10953">
            <v>2046</v>
          </cell>
          <cell r="D10953" t="str">
            <v>AJUDANTE DE SERRALHEIRO (SGSP)</v>
          </cell>
          <cell r="E10953" t="str">
            <v>H</v>
          </cell>
          <cell r="F10953">
            <v>20.8</v>
          </cell>
          <cell r="G10953">
            <v>2</v>
          </cell>
          <cell r="I10953">
            <v>41.608899999999998</v>
          </cell>
        </row>
        <row r="10954">
          <cell r="C10954">
            <v>17040</v>
          </cell>
          <cell r="D10954" t="str">
            <v>PARAFUSO AUTO-ATARRAXANTE - CABEÇA PANELA - COM BUCHA DE NYLON S- 8 DIÂMETRO 5,5MM - COMPRIMENTO 50MM - FENDA SIMPLES</v>
          </cell>
          <cell r="E10954" t="str">
            <v>Un</v>
          </cell>
          <cell r="F10954">
            <v>0.86</v>
          </cell>
          <cell r="G10954">
            <v>4</v>
          </cell>
          <cell r="I10954">
            <v>3.44</v>
          </cell>
        </row>
        <row r="10955">
          <cell r="A10955">
            <v>177092</v>
          </cell>
          <cell r="B10955" t="str">
            <v>RECOLOCAÇÃO DE EXAUSTOR</v>
          </cell>
          <cell r="H10955" t="str">
            <v>UN</v>
          </cell>
          <cell r="J10955">
            <v>35.19</v>
          </cell>
        </row>
        <row r="10956">
          <cell r="C10956">
            <v>2020</v>
          </cell>
          <cell r="D10956" t="str">
            <v>PEDREIRO (SGSP)</v>
          </cell>
          <cell r="E10956" t="str">
            <v>H</v>
          </cell>
          <cell r="F10956">
            <v>24.28</v>
          </cell>
          <cell r="G10956">
            <v>0.76</v>
          </cell>
          <cell r="I10956">
            <v>18.456399999999999</v>
          </cell>
        </row>
        <row r="10957">
          <cell r="C10957">
            <v>2041</v>
          </cell>
          <cell r="D10957" t="str">
            <v>ELETRICISTA (SGSP)</v>
          </cell>
          <cell r="E10957" t="str">
            <v>H</v>
          </cell>
          <cell r="F10957">
            <v>26.73</v>
          </cell>
          <cell r="G10957">
            <v>0.4</v>
          </cell>
          <cell r="I10957">
            <v>10.6935</v>
          </cell>
        </row>
        <row r="10958">
          <cell r="C10958">
            <v>10630</v>
          </cell>
          <cell r="D10958" t="str">
            <v>ARGAMASSA DE CIMENTO COM AREIA GROSSA 1:3</v>
          </cell>
          <cell r="E10958" t="str">
            <v>M3</v>
          </cell>
          <cell r="F10958">
            <v>634.78</v>
          </cell>
          <cell r="G10958">
            <v>4.1000000000000003E-3</v>
          </cell>
          <cell r="I10958">
            <v>2.6025999999999998</v>
          </cell>
        </row>
        <row r="10959">
          <cell r="C10959">
            <v>17040</v>
          </cell>
          <cell r="D10959" t="str">
            <v>PARAFUSO AUTO-ATARRAXANTE - CABEÇA PANELA - COM BUCHA DE NYLON S- 8 DIÂMETRO 5,5MM - COMPRIMENTO 50MM - FENDA SIMPLES</v>
          </cell>
          <cell r="E10959" t="str">
            <v>Un</v>
          </cell>
          <cell r="F10959">
            <v>0.86</v>
          </cell>
          <cell r="G10959">
            <v>4</v>
          </cell>
          <cell r="I10959">
            <v>3.44</v>
          </cell>
        </row>
        <row r="10960">
          <cell r="A10960">
            <v>177093</v>
          </cell>
          <cell r="B10960" t="str">
            <v>RECOLOCAÇÃO DE DUTO DE EXAUSTÃO</v>
          </cell>
          <cell r="H10960" t="str">
            <v>M</v>
          </cell>
          <cell r="J10960">
            <v>25.07</v>
          </cell>
        </row>
        <row r="10961">
          <cell r="C10961">
            <v>2045</v>
          </cell>
          <cell r="D10961" t="str">
            <v>SERRALHEIRO (SGSP)</v>
          </cell>
          <cell r="E10961" t="str">
            <v>H</v>
          </cell>
          <cell r="F10961">
            <v>37.56</v>
          </cell>
          <cell r="G10961">
            <v>0.4</v>
          </cell>
          <cell r="I10961">
            <v>15.0245</v>
          </cell>
        </row>
        <row r="10962">
          <cell r="C10962">
            <v>2046</v>
          </cell>
          <cell r="D10962" t="str">
            <v>AJUDANTE DE SERRALHEIRO (SGSP)</v>
          </cell>
          <cell r="E10962" t="str">
            <v>H</v>
          </cell>
          <cell r="F10962">
            <v>20.8</v>
          </cell>
          <cell r="G10962">
            <v>0.4</v>
          </cell>
          <cell r="I10962">
            <v>8.3216999999999999</v>
          </cell>
        </row>
        <row r="10963">
          <cell r="C10963">
            <v>17040</v>
          </cell>
          <cell r="D10963" t="str">
            <v>PARAFUSO AUTO-ATARRAXANTE - CABEÇA PANELA - COM BUCHA DE NYLON S- 8 DIÂMETRO 5,5MM - COMPRIMENTO 50MM - FENDA SIMPLES</v>
          </cell>
          <cell r="E10963" t="str">
            <v>Un</v>
          </cell>
          <cell r="F10963">
            <v>0.86</v>
          </cell>
          <cell r="G10963">
            <v>2</v>
          </cell>
          <cell r="I10963">
            <v>1.72</v>
          </cell>
        </row>
        <row r="10964">
          <cell r="A10964">
            <v>177094</v>
          </cell>
          <cell r="B10964" t="str">
            <v>RECOLOCAÇÃO DE PORTÃO DE FERRO PERFILADO TIPO PARQUE (GP5/GPM-1)</v>
          </cell>
          <cell r="H10964" t="str">
            <v>M2</v>
          </cell>
          <cell r="J10964">
            <v>85.68</v>
          </cell>
        </row>
        <row r="10965">
          <cell r="C10965">
            <v>2020</v>
          </cell>
          <cell r="D10965" t="str">
            <v>PEDREIRO (SGSP)</v>
          </cell>
          <cell r="E10965" t="str">
            <v>H</v>
          </cell>
          <cell r="F10965">
            <v>24.28</v>
          </cell>
          <cell r="G10965">
            <v>0.09</v>
          </cell>
          <cell r="I10965">
            <v>2.1856</v>
          </cell>
        </row>
        <row r="10966">
          <cell r="C10966">
            <v>2045</v>
          </cell>
          <cell r="D10966" t="str">
            <v>SERRALHEIRO (SGSP)</v>
          </cell>
          <cell r="E10966" t="str">
            <v>H</v>
          </cell>
          <cell r="F10966">
            <v>37.56</v>
          </cell>
          <cell r="G10966">
            <v>1</v>
          </cell>
          <cell r="I10966">
            <v>37.561399999999999</v>
          </cell>
        </row>
        <row r="10967">
          <cell r="C10967">
            <v>2046</v>
          </cell>
          <cell r="D10967" t="str">
            <v>AJUDANTE DE SERRALHEIRO (SGSP)</v>
          </cell>
          <cell r="E10967" t="str">
            <v>H</v>
          </cell>
          <cell r="F10967">
            <v>20.8</v>
          </cell>
          <cell r="G10967">
            <v>1</v>
          </cell>
          <cell r="I10967">
            <v>20.804400000000001</v>
          </cell>
        </row>
        <row r="10968">
          <cell r="C10968">
            <v>2099</v>
          </cell>
          <cell r="D10968" t="str">
            <v>SERVENTE (SGSP)</v>
          </cell>
          <cell r="E10968" t="str">
            <v>H</v>
          </cell>
          <cell r="F10968">
            <v>19.59</v>
          </cell>
          <cell r="G10968">
            <v>0.57999999999999996</v>
          </cell>
          <cell r="I10968">
            <v>11.363799999999999</v>
          </cell>
        </row>
        <row r="10969">
          <cell r="C10969">
            <v>10612</v>
          </cell>
          <cell r="D10969" t="str">
            <v>CONCRETO FCK=20MPA C/ BRITA 2</v>
          </cell>
          <cell r="E10969" t="str">
            <v>M3</v>
          </cell>
          <cell r="F10969">
            <v>363.18</v>
          </cell>
          <cell r="G10969">
            <v>0.02</v>
          </cell>
          <cell r="I10969">
            <v>7.2634999999999996</v>
          </cell>
        </row>
        <row r="10970">
          <cell r="C10970">
            <v>11501</v>
          </cell>
          <cell r="D10970" t="str">
            <v>AÇO CA-25 - MÉDIA BITOLAS</v>
          </cell>
          <cell r="E10970" t="str">
            <v>KG</v>
          </cell>
          <cell r="F10970">
            <v>10.199999999999999</v>
          </cell>
          <cell r="G10970">
            <v>0.14000000000000001</v>
          </cell>
          <cell r="I10970">
            <v>1.4279999999999999</v>
          </cell>
        </row>
        <row r="10971">
          <cell r="C10971">
            <v>30542</v>
          </cell>
          <cell r="D10971" t="str">
            <v>FERRO PERFILADO TRABALHADO</v>
          </cell>
          <cell r="E10971" t="str">
            <v>KG</v>
          </cell>
          <cell r="F10971">
            <v>15.86</v>
          </cell>
          <cell r="G10971">
            <v>0.32</v>
          </cell>
          <cell r="I10971">
            <v>5.0758000000000001</v>
          </cell>
        </row>
        <row r="10972">
          <cell r="A10972">
            <v>177096</v>
          </cell>
          <cell r="B10972" t="str">
            <v>RECOLOCAÇÃO DE CERCA DE TELA GALVANIZADA E RESPECTIVOS MOURÕES (FC 04/05)</v>
          </cell>
          <cell r="H10972" t="str">
            <v>M</v>
          </cell>
          <cell r="J10972">
            <v>67.87</v>
          </cell>
        </row>
        <row r="10973">
          <cell r="C10973">
            <v>2020</v>
          </cell>
          <cell r="D10973" t="str">
            <v>PEDREIRO (SGSP)</v>
          </cell>
          <cell r="E10973" t="str">
            <v>H</v>
          </cell>
          <cell r="F10973">
            <v>24.28</v>
          </cell>
          <cell r="G10973">
            <v>0.89</v>
          </cell>
          <cell r="I10973">
            <v>21.613399999999999</v>
          </cell>
        </row>
        <row r="10974">
          <cell r="C10974">
            <v>2099</v>
          </cell>
          <cell r="D10974" t="str">
            <v>SERVENTE (SGSP)</v>
          </cell>
          <cell r="E10974" t="str">
            <v>H</v>
          </cell>
          <cell r="F10974">
            <v>19.59</v>
          </cell>
          <cell r="G10974">
            <v>1.61</v>
          </cell>
          <cell r="I10974">
            <v>31.5444</v>
          </cell>
        </row>
        <row r="10975">
          <cell r="C10975">
            <v>10608</v>
          </cell>
          <cell r="D10975" t="str">
            <v>CONCRETO FCK=15MPA C/ BRITA 2</v>
          </cell>
          <cell r="E10975" t="str">
            <v>M3</v>
          </cell>
          <cell r="F10975">
            <v>346.87</v>
          </cell>
          <cell r="G10975">
            <v>3.5000000000000003E-2</v>
          </cell>
          <cell r="I10975">
            <v>12.1404</v>
          </cell>
        </row>
        <row r="10976">
          <cell r="C10976">
            <v>17710</v>
          </cell>
          <cell r="D10976" t="str">
            <v>ARAME GALVANIZADO N. 10</v>
          </cell>
          <cell r="E10976" t="str">
            <v>Kg</v>
          </cell>
          <cell r="F10976">
            <v>16.649999999999999</v>
          </cell>
          <cell r="G10976">
            <v>0.05</v>
          </cell>
          <cell r="I10976">
            <v>0.83250000000000002</v>
          </cell>
        </row>
        <row r="10977">
          <cell r="C10977">
            <v>17750</v>
          </cell>
          <cell r="D10977" t="str">
            <v>ARAME GALVANIZADO N. 12</v>
          </cell>
          <cell r="E10977" t="str">
            <v>Kg</v>
          </cell>
          <cell r="F10977">
            <v>18.260000000000002</v>
          </cell>
          <cell r="G10977">
            <v>9.5240000000000005E-2</v>
          </cell>
          <cell r="I10977">
            <v>1.7390000000000001</v>
          </cell>
        </row>
        <row r="10978">
          <cell r="A10978">
            <v>178015</v>
          </cell>
          <cell r="B10978" t="str">
            <v>TELA GALVANIZADA PARA ALAMBRADO - MALHA 2" FIO 10</v>
          </cell>
          <cell r="H10978" t="str">
            <v>M2</v>
          </cell>
          <cell r="J10978">
            <v>108.73</v>
          </cell>
        </row>
        <row r="10979">
          <cell r="C10979">
            <v>2020</v>
          </cell>
          <cell r="D10979" t="str">
            <v>PEDREIRO (SGSP)</v>
          </cell>
          <cell r="E10979" t="str">
            <v>H</v>
          </cell>
          <cell r="F10979">
            <v>24.28</v>
          </cell>
          <cell r="G10979">
            <v>0.75</v>
          </cell>
          <cell r="I10979">
            <v>18.2135</v>
          </cell>
        </row>
        <row r="10980">
          <cell r="C10980">
            <v>2099</v>
          </cell>
          <cell r="D10980" t="str">
            <v>SERVENTE (SGSP)</v>
          </cell>
          <cell r="E10980" t="str">
            <v>H</v>
          </cell>
          <cell r="F10980">
            <v>19.59</v>
          </cell>
          <cell r="G10980">
            <v>0.75</v>
          </cell>
          <cell r="I10980">
            <v>14.694599999999999</v>
          </cell>
        </row>
        <row r="10981">
          <cell r="C10981">
            <v>17750</v>
          </cell>
          <cell r="D10981" t="str">
            <v>ARAME GALVANIZADO N. 12</v>
          </cell>
          <cell r="E10981" t="str">
            <v>Kg</v>
          </cell>
          <cell r="F10981">
            <v>18.260000000000002</v>
          </cell>
          <cell r="G10981">
            <v>5.8099999999999999E-2</v>
          </cell>
          <cell r="I10981">
            <v>1.0609</v>
          </cell>
        </row>
        <row r="10982">
          <cell r="C10982">
            <v>18035</v>
          </cell>
          <cell r="D10982" t="str">
            <v>TELA ALAMBRADO MALHA 2" - FIO 10 - GALVANIZADA</v>
          </cell>
          <cell r="E10982" t="str">
            <v>M2</v>
          </cell>
          <cell r="F10982">
            <v>71.2</v>
          </cell>
          <cell r="G10982">
            <v>1.05</v>
          </cell>
          <cell r="I10982">
            <v>74.760000000000005</v>
          </cell>
        </row>
        <row r="10983">
          <cell r="A10983">
            <v>178019</v>
          </cell>
          <cell r="B10983" t="str">
            <v>FERRO TRABALHADO PARA GRADIS</v>
          </cell>
          <cell r="H10983" t="str">
            <v>KG</v>
          </cell>
          <cell r="J10983">
            <v>15.86</v>
          </cell>
        </row>
        <row r="10984">
          <cell r="C10984">
            <v>30542</v>
          </cell>
          <cell r="D10984" t="str">
            <v>FERRO PERFILADO TRABALHADO</v>
          </cell>
          <cell r="E10984" t="str">
            <v>KG</v>
          </cell>
          <cell r="F10984">
            <v>15.86</v>
          </cell>
          <cell r="G10984">
            <v>1</v>
          </cell>
          <cell r="I10984">
            <v>15.862</v>
          </cell>
        </row>
        <row r="10985">
          <cell r="A10985">
            <v>178070</v>
          </cell>
          <cell r="B10985" t="str">
            <v>TABELA DE BASQUETE, INCLUSIVE ARO E CESTA - MADEIRA PINTADA</v>
          </cell>
          <cell r="H10985" t="str">
            <v>UN</v>
          </cell>
          <cell r="J10985">
            <v>718.08</v>
          </cell>
        </row>
        <row r="10986">
          <cell r="C10986">
            <v>2013</v>
          </cell>
          <cell r="D10986" t="str">
            <v>CARPINTEIRO (SGSP)</v>
          </cell>
          <cell r="E10986" t="str">
            <v>H</v>
          </cell>
          <cell r="F10986">
            <v>24.1</v>
          </cell>
          <cell r="G10986">
            <v>1</v>
          </cell>
          <cell r="I10986">
            <v>24.104299999999999</v>
          </cell>
        </row>
        <row r="10987">
          <cell r="C10987">
            <v>2014</v>
          </cell>
          <cell r="D10987" t="str">
            <v>AJUDANTE DE CARPINTEIRO (SGSP)</v>
          </cell>
          <cell r="E10987" t="str">
            <v>H</v>
          </cell>
          <cell r="F10987">
            <v>19.559999999999999</v>
          </cell>
          <cell r="G10987">
            <v>1</v>
          </cell>
          <cell r="I10987">
            <v>19.567</v>
          </cell>
        </row>
        <row r="10988">
          <cell r="C10988">
            <v>38050</v>
          </cell>
          <cell r="D10988" t="str">
            <v>TABELA PARA BASQUETE; INCLUSIVE ARO</v>
          </cell>
          <cell r="E10988" t="str">
            <v>Un</v>
          </cell>
          <cell r="F10988">
            <v>674.41</v>
          </cell>
          <cell r="G10988">
            <v>1</v>
          </cell>
          <cell r="I10988">
            <v>674.41</v>
          </cell>
        </row>
        <row r="10989">
          <cell r="A10989">
            <v>178072</v>
          </cell>
          <cell r="B10989" t="str">
            <v>REPINTURA DE FAIXAS ATÉ 10CM - BORRACHA CLORADA</v>
          </cell>
          <cell r="H10989" t="str">
            <v>M</v>
          </cell>
          <cell r="J10989">
            <v>6.39</v>
          </cell>
        </row>
        <row r="10990">
          <cell r="C10990">
            <v>2075</v>
          </cell>
          <cell r="D10990" t="str">
            <v>PINTOR (SGSP)</v>
          </cell>
          <cell r="E10990" t="str">
            <v>H</v>
          </cell>
          <cell r="F10990">
            <v>25.93</v>
          </cell>
          <cell r="G10990">
            <v>0.09</v>
          </cell>
          <cell r="I10990">
            <v>2.3340999999999998</v>
          </cell>
        </row>
        <row r="10991">
          <cell r="C10991">
            <v>2076</v>
          </cell>
          <cell r="D10991" t="str">
            <v>AJUDANTE DE PINTOR (SGSP)</v>
          </cell>
          <cell r="E10991" t="str">
            <v>H</v>
          </cell>
          <cell r="F10991">
            <v>19.559999999999999</v>
          </cell>
          <cell r="G10991">
            <v>0.09</v>
          </cell>
          <cell r="I10991">
            <v>1.7609999999999999</v>
          </cell>
        </row>
        <row r="10992">
          <cell r="C10992">
            <v>37015</v>
          </cell>
          <cell r="D10992" t="str">
            <v>TINTA A BASE DE BORRACHA CLORADA</v>
          </cell>
          <cell r="E10992" t="str">
            <v>L</v>
          </cell>
          <cell r="F10992">
            <v>57.25</v>
          </cell>
          <cell r="G10992">
            <v>0.04</v>
          </cell>
          <cell r="I10992">
            <v>2.29</v>
          </cell>
        </row>
        <row r="10993">
          <cell r="A10993">
            <v>178073</v>
          </cell>
          <cell r="B10993" t="str">
            <v>REPINTURA DE FAIXAS ATÉ 10CM - EPÓXI</v>
          </cell>
          <cell r="H10993" t="str">
            <v>M</v>
          </cell>
          <cell r="J10993">
            <v>7.81</v>
          </cell>
        </row>
        <row r="10994">
          <cell r="C10994">
            <v>2075</v>
          </cell>
          <cell r="D10994" t="str">
            <v>PINTOR (SGSP)</v>
          </cell>
          <cell r="E10994" t="str">
            <v>H</v>
          </cell>
          <cell r="F10994">
            <v>25.93</v>
          </cell>
          <cell r="G10994">
            <v>0.11</v>
          </cell>
          <cell r="I10994">
            <v>2.8527999999999998</v>
          </cell>
        </row>
        <row r="10995">
          <cell r="C10995">
            <v>2076</v>
          </cell>
          <cell r="D10995" t="str">
            <v>AJUDANTE DE PINTOR (SGSP)</v>
          </cell>
          <cell r="E10995" t="str">
            <v>H</v>
          </cell>
          <cell r="F10995">
            <v>19.559999999999999</v>
          </cell>
          <cell r="G10995">
            <v>0.11</v>
          </cell>
          <cell r="I10995">
            <v>2.1522999999999999</v>
          </cell>
        </row>
        <row r="10996">
          <cell r="C10996">
            <v>37030</v>
          </cell>
          <cell r="D10996" t="str">
            <v>TINTA A BASE DE RESINA EPÓXI</v>
          </cell>
          <cell r="E10996" t="str">
            <v>L</v>
          </cell>
          <cell r="F10996">
            <v>93.45</v>
          </cell>
          <cell r="G10996">
            <v>0.03</v>
          </cell>
          <cell r="I10996">
            <v>2.8035000000000001</v>
          </cell>
        </row>
        <row r="10997">
          <cell r="A10997">
            <v>180101</v>
          </cell>
          <cell r="B10997" t="str">
            <v>TUTOR E AMARILHO PARA ÁRVORES</v>
          </cell>
          <cell r="H10997" t="str">
            <v>UN</v>
          </cell>
          <cell r="J10997">
            <v>25.79</v>
          </cell>
        </row>
        <row r="10998">
          <cell r="C10998">
            <v>2014</v>
          </cell>
          <cell r="D10998" t="str">
            <v>AJUDANTE DE CARPINTEIRO (SGSP)</v>
          </cell>
          <cell r="E10998" t="str">
            <v>H</v>
          </cell>
          <cell r="F10998">
            <v>19.559999999999999</v>
          </cell>
          <cell r="G10998">
            <v>0.25</v>
          </cell>
          <cell r="I10998">
            <v>4.8917000000000002</v>
          </cell>
        </row>
        <row r="10999">
          <cell r="C10999">
            <v>21081</v>
          </cell>
          <cell r="D10999" t="str">
            <v>CAIBRO DE PEROBA DO NORTE 3 X 5 CM - BRUTO - (CUPIÚBA)</v>
          </cell>
          <cell r="E10999" t="str">
            <v>M</v>
          </cell>
          <cell r="F10999">
            <v>8.36</v>
          </cell>
          <cell r="G10999">
            <v>2.5</v>
          </cell>
          <cell r="I10999">
            <v>20.9</v>
          </cell>
        </row>
        <row r="11000">
          <cell r="A11000">
            <v>180103</v>
          </cell>
          <cell r="B11000" t="str">
            <v>PROTETOR TIPO PARQUE PARA ÁRVORES</v>
          </cell>
          <cell r="H11000" t="str">
            <v>UN</v>
          </cell>
          <cell r="J11000">
            <v>130.76</v>
          </cell>
        </row>
        <row r="11001">
          <cell r="C11001">
            <v>2014</v>
          </cell>
          <cell r="D11001" t="str">
            <v>AJUDANTE DE CARPINTEIRO (SGSP)</v>
          </cell>
          <cell r="E11001" t="str">
            <v>H</v>
          </cell>
          <cell r="F11001">
            <v>19.559999999999999</v>
          </cell>
          <cell r="G11001">
            <v>1</v>
          </cell>
          <cell r="I11001">
            <v>19.567</v>
          </cell>
        </row>
        <row r="11002">
          <cell r="C11002">
            <v>17515</v>
          </cell>
          <cell r="D11002" t="str">
            <v>PREGO 18 X 27 COMUM - POLIDO</v>
          </cell>
          <cell r="E11002" t="str">
            <v>Kg</v>
          </cell>
          <cell r="F11002">
            <v>16.64</v>
          </cell>
          <cell r="G11002">
            <v>0.15</v>
          </cell>
          <cell r="I11002">
            <v>2.496</v>
          </cell>
        </row>
        <row r="11003">
          <cell r="C11003">
            <v>19045</v>
          </cell>
          <cell r="D11003" t="str">
            <v>RIPA DE PEROBA DO NORTE(CUPIÚBA) APARELHADA - 1,5 X 5CM</v>
          </cell>
          <cell r="E11003" t="str">
            <v>M</v>
          </cell>
          <cell r="F11003">
            <v>4.68</v>
          </cell>
          <cell r="G11003">
            <v>4</v>
          </cell>
          <cell r="I11003">
            <v>18.72</v>
          </cell>
        </row>
        <row r="11004">
          <cell r="C11004">
            <v>21081</v>
          </cell>
          <cell r="D11004" t="str">
            <v>CAIBRO DE PEROBA DO NORTE 3 X 5 CM - BRUTO - (CUPIÚBA)</v>
          </cell>
          <cell r="E11004" t="str">
            <v>M</v>
          </cell>
          <cell r="F11004">
            <v>8.36</v>
          </cell>
          <cell r="G11004">
            <v>10</v>
          </cell>
          <cell r="I11004">
            <v>83.6</v>
          </cell>
        </row>
        <row r="11005">
          <cell r="C11005">
            <v>37005</v>
          </cell>
          <cell r="D11005" t="str">
            <v>TINTA ESMALTE BRILHANTE BRANCA</v>
          </cell>
          <cell r="E11005" t="str">
            <v>L</v>
          </cell>
          <cell r="F11005">
            <v>31.9</v>
          </cell>
          <cell r="G11005">
            <v>0.2</v>
          </cell>
          <cell r="I11005">
            <v>6.38</v>
          </cell>
        </row>
        <row r="11006">
          <cell r="A11006">
            <v>180203</v>
          </cell>
          <cell r="B11006" t="str">
            <v>ALECRIM DE CAMPINAS (HOLOCALIX GLAZZIOVII)</v>
          </cell>
          <cell r="H11006" t="str">
            <v>UN</v>
          </cell>
          <cell r="J11006">
            <v>259.2</v>
          </cell>
        </row>
        <row r="11007">
          <cell r="C11007">
            <v>2085</v>
          </cell>
          <cell r="D11007" t="str">
            <v>JARDINEIRO (SGSP)</v>
          </cell>
          <cell r="E11007" t="str">
            <v>H</v>
          </cell>
          <cell r="F11007">
            <v>23.79</v>
          </cell>
          <cell r="G11007">
            <v>0.1</v>
          </cell>
          <cell r="I11007">
            <v>2.3794</v>
          </cell>
        </row>
        <row r="11008">
          <cell r="C11008">
            <v>2086</v>
          </cell>
          <cell r="D11008" t="str">
            <v>AJUDANTE DE JARDINEIRO (SGSP)</v>
          </cell>
          <cell r="E11008" t="str">
            <v>H</v>
          </cell>
          <cell r="F11008">
            <v>19.559999999999999</v>
          </cell>
          <cell r="G11008">
            <v>2.8</v>
          </cell>
          <cell r="I11008">
            <v>54.787599999999998</v>
          </cell>
        </row>
        <row r="11009">
          <cell r="C11009">
            <v>38502</v>
          </cell>
          <cell r="D11009" t="str">
            <v>ADUBO QUÍMICO NPK 10 - 10 - 10 - (PREÇO PARA NÃO PRODUTOR)</v>
          </cell>
          <cell r="E11009" t="str">
            <v>Kg</v>
          </cell>
          <cell r="F11009">
            <v>5.72</v>
          </cell>
          <cell r="G11009">
            <v>0.66600000000000004</v>
          </cell>
          <cell r="I11009">
            <v>3.8094999999999999</v>
          </cell>
        </row>
        <row r="11010">
          <cell r="C11010">
            <v>38543</v>
          </cell>
          <cell r="D11010" t="str">
            <v>ALECRIM CAMPINAS - (HOLOCALIX BALANSAE) H=1,50/2,00 M - ÁRVORE ORNAMENTAL</v>
          </cell>
          <cell r="E11010" t="str">
            <v>Un</v>
          </cell>
          <cell r="F11010">
            <v>44.55</v>
          </cell>
          <cell r="G11010">
            <v>1</v>
          </cell>
          <cell r="I11010">
            <v>44.55</v>
          </cell>
        </row>
        <row r="11011">
          <cell r="C11011">
            <v>38555</v>
          </cell>
          <cell r="D11011" t="str">
            <v>ADUBO ORGÂNICO - ESTERCO</v>
          </cell>
          <cell r="E11011" t="str">
            <v>M3</v>
          </cell>
          <cell r="F11011">
            <v>218.66</v>
          </cell>
          <cell r="G11011">
            <v>9.9000000000000005E-2</v>
          </cell>
          <cell r="I11011">
            <v>21.647300000000001</v>
          </cell>
        </row>
        <row r="11012">
          <cell r="C11012">
            <v>38557</v>
          </cell>
          <cell r="D11012" t="str">
            <v>TERRA VEGETAL PRETA</v>
          </cell>
          <cell r="E11012" t="str">
            <v>M3</v>
          </cell>
          <cell r="F11012">
            <v>233.26</v>
          </cell>
          <cell r="G11012">
            <v>0.56599999999999995</v>
          </cell>
          <cell r="I11012">
            <v>132.02510000000001</v>
          </cell>
        </row>
        <row r="11013">
          <cell r="A11013">
            <v>180204</v>
          </cell>
          <cell r="B11013" t="str">
            <v>GOIABA DA SERRA (ACCA SELLOWIANA)</v>
          </cell>
          <cell r="H11013" t="str">
            <v>UN</v>
          </cell>
          <cell r="J11013">
            <v>340.79</v>
          </cell>
        </row>
        <row r="11014">
          <cell r="C11014">
            <v>2085</v>
          </cell>
          <cell r="D11014" t="str">
            <v>JARDINEIRO (SGSP)</v>
          </cell>
          <cell r="E11014" t="str">
            <v>H</v>
          </cell>
          <cell r="F11014">
            <v>23.79</v>
          </cell>
          <cell r="G11014">
            <v>0.1</v>
          </cell>
          <cell r="I11014">
            <v>2.3794</v>
          </cell>
        </row>
        <row r="11015">
          <cell r="C11015">
            <v>2086</v>
          </cell>
          <cell r="D11015" t="str">
            <v>AJUDANTE DE JARDINEIRO (SGSP)</v>
          </cell>
          <cell r="E11015" t="str">
            <v>H</v>
          </cell>
          <cell r="F11015">
            <v>19.559999999999999</v>
          </cell>
          <cell r="G11015">
            <v>0.5</v>
          </cell>
          <cell r="I11015">
            <v>9.7835000000000001</v>
          </cell>
        </row>
        <row r="11016">
          <cell r="C11016">
            <v>10501</v>
          </cell>
          <cell r="D11016" t="str">
            <v>AREIA LAVADA</v>
          </cell>
          <cell r="E11016" t="str">
            <v>M3</v>
          </cell>
          <cell r="F11016">
            <v>127.06</v>
          </cell>
          <cell r="G11016">
            <v>5.0000000000000001E-3</v>
          </cell>
          <cell r="I11016">
            <v>0.63519999999999999</v>
          </cell>
        </row>
        <row r="11017">
          <cell r="C11017">
            <v>38502</v>
          </cell>
          <cell r="D11017" t="str">
            <v>ADUBO QUÍMICO NPK 10 - 10 - 10 - (PREÇO PARA NÃO PRODUTOR)</v>
          </cell>
          <cell r="E11017" t="str">
            <v>Kg</v>
          </cell>
          <cell r="F11017">
            <v>5.72</v>
          </cell>
          <cell r="G11017">
            <v>0.3</v>
          </cell>
          <cell r="I11017">
            <v>1.716</v>
          </cell>
        </row>
        <row r="11018">
          <cell r="C11018">
            <v>38555</v>
          </cell>
          <cell r="D11018" t="str">
            <v>ADUBO ORGÂNICO - ESTERCO</v>
          </cell>
          <cell r="E11018" t="str">
            <v>M3</v>
          </cell>
          <cell r="F11018">
            <v>218.66</v>
          </cell>
          <cell r="G11018">
            <v>2.1000000000000001E-2</v>
          </cell>
          <cell r="I11018">
            <v>4.5918000000000001</v>
          </cell>
        </row>
        <row r="11019">
          <cell r="C11019">
            <v>38557</v>
          </cell>
          <cell r="D11019" t="str">
            <v>TERRA VEGETAL PRETA</v>
          </cell>
          <cell r="E11019" t="str">
            <v>M3</v>
          </cell>
          <cell r="F11019">
            <v>233.26</v>
          </cell>
          <cell r="G11019">
            <v>2.1000000000000001E-2</v>
          </cell>
          <cell r="I11019">
            <v>4.8983999999999996</v>
          </cell>
        </row>
        <row r="11020">
          <cell r="C11020">
            <v>38599</v>
          </cell>
          <cell r="D11020" t="str">
            <v>GOIABA DA SERRA - ACCA SELLOWIANA - DAP 3</v>
          </cell>
          <cell r="E11020" t="str">
            <v>Un</v>
          </cell>
          <cell r="F11020">
            <v>316.79000000000002</v>
          </cell>
          <cell r="G11020">
            <v>1</v>
          </cell>
          <cell r="I11020">
            <v>316.79000000000002</v>
          </cell>
        </row>
        <row r="11021">
          <cell r="A11021">
            <v>180205</v>
          </cell>
          <cell r="B11021" t="str">
            <v>GUARITÁ  (ASTRONIUM GRAVEOLENS)</v>
          </cell>
          <cell r="H11021" t="str">
            <v>UN</v>
          </cell>
          <cell r="J11021">
            <v>206.75</v>
          </cell>
        </row>
        <row r="11022">
          <cell r="C11022">
            <v>2085</v>
          </cell>
          <cell r="D11022" t="str">
            <v>JARDINEIRO (SGSP)</v>
          </cell>
          <cell r="E11022" t="str">
            <v>H</v>
          </cell>
          <cell r="F11022">
            <v>23.79</v>
          </cell>
          <cell r="G11022">
            <v>0.1</v>
          </cell>
          <cell r="I11022">
            <v>2.3794</v>
          </cell>
        </row>
        <row r="11023">
          <cell r="C11023">
            <v>2086</v>
          </cell>
          <cell r="D11023" t="str">
            <v>AJUDANTE DE JARDINEIRO (SGSP)</v>
          </cell>
          <cell r="E11023" t="str">
            <v>H</v>
          </cell>
          <cell r="F11023">
            <v>19.559999999999999</v>
          </cell>
          <cell r="G11023">
            <v>0.5</v>
          </cell>
          <cell r="I11023">
            <v>9.7835000000000001</v>
          </cell>
        </row>
        <row r="11024">
          <cell r="C11024">
            <v>10501</v>
          </cell>
          <cell r="D11024" t="str">
            <v>AREIA LAVADA</v>
          </cell>
          <cell r="E11024" t="str">
            <v>M3</v>
          </cell>
          <cell r="F11024">
            <v>127.06</v>
          </cell>
          <cell r="G11024">
            <v>5.0000000000000001E-3</v>
          </cell>
          <cell r="I11024">
            <v>0.63519999999999999</v>
          </cell>
        </row>
        <row r="11025">
          <cell r="C11025">
            <v>38502</v>
          </cell>
          <cell r="D11025" t="str">
            <v>ADUBO QUÍMICO NPK 10 - 10 - 10 - (PREÇO PARA NÃO PRODUTOR)</v>
          </cell>
          <cell r="E11025" t="str">
            <v>Kg</v>
          </cell>
          <cell r="F11025">
            <v>5.72</v>
          </cell>
          <cell r="G11025">
            <v>0.3</v>
          </cell>
          <cell r="I11025">
            <v>1.716</v>
          </cell>
        </row>
        <row r="11026">
          <cell r="C11026">
            <v>38555</v>
          </cell>
          <cell r="D11026" t="str">
            <v>ADUBO ORGÂNICO - ESTERCO</v>
          </cell>
          <cell r="E11026" t="str">
            <v>M3</v>
          </cell>
          <cell r="F11026">
            <v>218.66</v>
          </cell>
          <cell r="G11026">
            <v>2.1000000000000001E-2</v>
          </cell>
          <cell r="I11026">
            <v>4.5918000000000001</v>
          </cell>
        </row>
        <row r="11027">
          <cell r="C11027">
            <v>38557</v>
          </cell>
          <cell r="D11027" t="str">
            <v>TERRA VEGETAL PRETA</v>
          </cell>
          <cell r="E11027" t="str">
            <v>M3</v>
          </cell>
          <cell r="F11027">
            <v>233.26</v>
          </cell>
          <cell r="G11027">
            <v>2.1000000000000001E-2</v>
          </cell>
          <cell r="I11027">
            <v>4.8983999999999996</v>
          </cell>
        </row>
        <row r="11028">
          <cell r="C11028">
            <v>38600</v>
          </cell>
          <cell r="D11028" t="str">
            <v>GUARITÁ - ASTRONIUM GRAVEOLENS - DAP 3</v>
          </cell>
          <cell r="E11028" t="str">
            <v>Un</v>
          </cell>
          <cell r="F11028">
            <v>182.75</v>
          </cell>
          <cell r="G11028">
            <v>1</v>
          </cell>
          <cell r="I11028">
            <v>182.75</v>
          </cell>
        </row>
        <row r="11029">
          <cell r="A11029">
            <v>180206</v>
          </cell>
          <cell r="B11029" t="str">
            <v>PAU MARFIM  (BALFOURODENDRON RIEDELLIANUM)</v>
          </cell>
          <cell r="H11029" t="str">
            <v>UN</v>
          </cell>
          <cell r="J11029">
            <v>208.78</v>
          </cell>
        </row>
        <row r="11030">
          <cell r="C11030">
            <v>2085</v>
          </cell>
          <cell r="D11030" t="str">
            <v>JARDINEIRO (SGSP)</v>
          </cell>
          <cell r="E11030" t="str">
            <v>H</v>
          </cell>
          <cell r="F11030">
            <v>23.79</v>
          </cell>
          <cell r="G11030">
            <v>0.1</v>
          </cell>
          <cell r="I11030">
            <v>2.3794</v>
          </cell>
        </row>
        <row r="11031">
          <cell r="C11031">
            <v>2086</v>
          </cell>
          <cell r="D11031" t="str">
            <v>AJUDANTE DE JARDINEIRO (SGSP)</v>
          </cell>
          <cell r="E11031" t="str">
            <v>H</v>
          </cell>
          <cell r="F11031">
            <v>19.559999999999999</v>
          </cell>
          <cell r="G11031">
            <v>0.5</v>
          </cell>
          <cell r="I11031">
            <v>9.7835000000000001</v>
          </cell>
        </row>
        <row r="11032">
          <cell r="C11032">
            <v>10501</v>
          </cell>
          <cell r="D11032" t="str">
            <v>AREIA LAVADA</v>
          </cell>
          <cell r="E11032" t="str">
            <v>M3</v>
          </cell>
          <cell r="F11032">
            <v>127.06</v>
          </cell>
          <cell r="G11032">
            <v>5.0000000000000001E-3</v>
          </cell>
          <cell r="I11032">
            <v>0.63519999999999999</v>
          </cell>
        </row>
        <row r="11033">
          <cell r="C11033">
            <v>38502</v>
          </cell>
          <cell r="D11033" t="str">
            <v>ADUBO QUÍMICO NPK 10 - 10 - 10 - (PREÇO PARA NÃO PRODUTOR)</v>
          </cell>
          <cell r="E11033" t="str">
            <v>Kg</v>
          </cell>
          <cell r="F11033">
            <v>5.72</v>
          </cell>
          <cell r="G11033">
            <v>0.3</v>
          </cell>
          <cell r="I11033">
            <v>1.716</v>
          </cell>
        </row>
        <row r="11034">
          <cell r="C11034">
            <v>38555</v>
          </cell>
          <cell r="D11034" t="str">
            <v>ADUBO ORGÂNICO - ESTERCO</v>
          </cell>
          <cell r="E11034" t="str">
            <v>M3</v>
          </cell>
          <cell r="F11034">
            <v>218.66</v>
          </cell>
          <cell r="G11034">
            <v>2.1000000000000001E-2</v>
          </cell>
          <cell r="I11034">
            <v>4.5918000000000001</v>
          </cell>
        </row>
        <row r="11035">
          <cell r="C11035">
            <v>38557</v>
          </cell>
          <cell r="D11035" t="str">
            <v>TERRA VEGETAL PRETA</v>
          </cell>
          <cell r="E11035" t="str">
            <v>M3</v>
          </cell>
          <cell r="F11035">
            <v>233.26</v>
          </cell>
          <cell r="G11035">
            <v>2.1000000000000001E-2</v>
          </cell>
          <cell r="I11035">
            <v>4.8983999999999996</v>
          </cell>
        </row>
        <row r="11036">
          <cell r="C11036">
            <v>38601</v>
          </cell>
          <cell r="D11036" t="str">
            <v>PAU MARFIM - BALFOURODENDRON RIEDELLIANUM - DAP 3</v>
          </cell>
          <cell r="E11036" t="str">
            <v>Un</v>
          </cell>
          <cell r="F11036">
            <v>184.78</v>
          </cell>
          <cell r="G11036">
            <v>1</v>
          </cell>
          <cell r="I11036">
            <v>184.78</v>
          </cell>
        </row>
        <row r="11037">
          <cell r="A11037">
            <v>180207</v>
          </cell>
          <cell r="B11037" t="str">
            <v>GUANANDI (CALOPHYLLUM BRASILIENSES)</v>
          </cell>
          <cell r="H11037" t="str">
            <v>UN</v>
          </cell>
          <cell r="J11037">
            <v>184.48</v>
          </cell>
        </row>
        <row r="11038">
          <cell r="C11038">
            <v>2085</v>
          </cell>
          <cell r="D11038" t="str">
            <v>JARDINEIRO (SGSP)</v>
          </cell>
          <cell r="E11038" t="str">
            <v>H</v>
          </cell>
          <cell r="F11038">
            <v>23.79</v>
          </cell>
          <cell r="G11038">
            <v>0.1</v>
          </cell>
          <cell r="I11038">
            <v>2.3794</v>
          </cell>
        </row>
        <row r="11039">
          <cell r="C11039">
            <v>2086</v>
          </cell>
          <cell r="D11039" t="str">
            <v>AJUDANTE DE JARDINEIRO (SGSP)</v>
          </cell>
          <cell r="E11039" t="str">
            <v>H</v>
          </cell>
          <cell r="F11039">
            <v>19.559999999999999</v>
          </cell>
          <cell r="G11039">
            <v>0.5</v>
          </cell>
          <cell r="I11039">
            <v>9.7835000000000001</v>
          </cell>
        </row>
        <row r="11040">
          <cell r="C11040">
            <v>10501</v>
          </cell>
          <cell r="D11040" t="str">
            <v>AREIA LAVADA</v>
          </cell>
          <cell r="E11040" t="str">
            <v>M3</v>
          </cell>
          <cell r="F11040">
            <v>127.06</v>
          </cell>
          <cell r="G11040">
            <v>5.0000000000000001E-3</v>
          </cell>
          <cell r="I11040">
            <v>0.63519999999999999</v>
          </cell>
        </row>
        <row r="11041">
          <cell r="C11041">
            <v>38502</v>
          </cell>
          <cell r="D11041" t="str">
            <v>ADUBO QUÍMICO NPK 10 - 10 - 10 - (PREÇO PARA NÃO PRODUTOR)</v>
          </cell>
          <cell r="E11041" t="str">
            <v>Kg</v>
          </cell>
          <cell r="F11041">
            <v>5.72</v>
          </cell>
          <cell r="G11041">
            <v>0.3</v>
          </cell>
          <cell r="I11041">
            <v>1.716</v>
          </cell>
        </row>
        <row r="11042">
          <cell r="C11042">
            <v>38555</v>
          </cell>
          <cell r="D11042" t="str">
            <v>ADUBO ORGÂNICO - ESTERCO</v>
          </cell>
          <cell r="E11042" t="str">
            <v>M3</v>
          </cell>
          <cell r="F11042">
            <v>218.66</v>
          </cell>
          <cell r="G11042">
            <v>2.1000000000000001E-2</v>
          </cell>
          <cell r="I11042">
            <v>4.5918000000000001</v>
          </cell>
        </row>
        <row r="11043">
          <cell r="C11043">
            <v>38557</v>
          </cell>
          <cell r="D11043" t="str">
            <v>TERRA VEGETAL PRETA</v>
          </cell>
          <cell r="E11043" t="str">
            <v>M3</v>
          </cell>
          <cell r="F11043">
            <v>233.26</v>
          </cell>
          <cell r="G11043">
            <v>2.1000000000000001E-2</v>
          </cell>
          <cell r="I11043">
            <v>4.8983999999999996</v>
          </cell>
        </row>
        <row r="11044">
          <cell r="C11044">
            <v>38602</v>
          </cell>
          <cell r="D11044" t="str">
            <v>GUANANDI - CALOPHYLLUM BRASILIENSES - DAP 3</v>
          </cell>
          <cell r="E11044" t="str">
            <v>Un</v>
          </cell>
          <cell r="F11044">
            <v>160.47999999999999</v>
          </cell>
          <cell r="G11044">
            <v>1</v>
          </cell>
          <cell r="I11044">
            <v>160.47999999999999</v>
          </cell>
        </row>
        <row r="11045">
          <cell r="A11045">
            <v>180208</v>
          </cell>
          <cell r="B11045" t="str">
            <v>CAMBUCI (CAMPOMANESIA PHAEA)</v>
          </cell>
          <cell r="H11045" t="str">
            <v>UN</v>
          </cell>
          <cell r="J11045">
            <v>203.76</v>
          </cell>
        </row>
        <row r="11046">
          <cell r="C11046">
            <v>2085</v>
          </cell>
          <cell r="D11046" t="str">
            <v>JARDINEIRO (SGSP)</v>
          </cell>
          <cell r="E11046" t="str">
            <v>H</v>
          </cell>
          <cell r="F11046">
            <v>23.79</v>
          </cell>
          <cell r="G11046">
            <v>0.1</v>
          </cell>
          <cell r="I11046">
            <v>2.3794</v>
          </cell>
        </row>
        <row r="11047">
          <cell r="C11047">
            <v>2086</v>
          </cell>
          <cell r="D11047" t="str">
            <v>AJUDANTE DE JARDINEIRO (SGSP)</v>
          </cell>
          <cell r="E11047" t="str">
            <v>H</v>
          </cell>
          <cell r="F11047">
            <v>19.559999999999999</v>
          </cell>
          <cell r="G11047">
            <v>0.5</v>
          </cell>
          <cell r="I11047">
            <v>9.7835000000000001</v>
          </cell>
        </row>
        <row r="11048">
          <cell r="C11048">
            <v>10501</v>
          </cell>
          <cell r="D11048" t="str">
            <v>AREIA LAVADA</v>
          </cell>
          <cell r="E11048" t="str">
            <v>M3</v>
          </cell>
          <cell r="F11048">
            <v>127.06</v>
          </cell>
          <cell r="G11048">
            <v>5.0000000000000001E-3</v>
          </cell>
          <cell r="I11048">
            <v>0.63519999999999999</v>
          </cell>
        </row>
        <row r="11049">
          <cell r="C11049">
            <v>38502</v>
          </cell>
          <cell r="D11049" t="str">
            <v>ADUBO QUÍMICO NPK 10 - 10 - 10 - (PREÇO PARA NÃO PRODUTOR)</v>
          </cell>
          <cell r="E11049" t="str">
            <v>Kg</v>
          </cell>
          <cell r="F11049">
            <v>5.72</v>
          </cell>
          <cell r="G11049">
            <v>0.3</v>
          </cell>
          <cell r="I11049">
            <v>1.716</v>
          </cell>
        </row>
        <row r="11050">
          <cell r="C11050">
            <v>38555</v>
          </cell>
          <cell r="D11050" t="str">
            <v>ADUBO ORGÂNICO - ESTERCO</v>
          </cell>
          <cell r="E11050" t="str">
            <v>M3</v>
          </cell>
          <cell r="F11050">
            <v>218.66</v>
          </cell>
          <cell r="G11050">
            <v>2.1000000000000001E-2</v>
          </cell>
          <cell r="I11050">
            <v>4.5918000000000001</v>
          </cell>
        </row>
        <row r="11051">
          <cell r="C11051">
            <v>38557</v>
          </cell>
          <cell r="D11051" t="str">
            <v>TERRA VEGETAL PRETA</v>
          </cell>
          <cell r="E11051" t="str">
            <v>M3</v>
          </cell>
          <cell r="F11051">
            <v>233.26</v>
          </cell>
          <cell r="G11051">
            <v>2.1000000000000001E-2</v>
          </cell>
          <cell r="I11051">
            <v>4.8983999999999996</v>
          </cell>
        </row>
        <row r="11052">
          <cell r="C11052">
            <v>38603</v>
          </cell>
          <cell r="D11052" t="str">
            <v>CAMBUCI - CAMPOMANESIA PHAEA - DAP 3</v>
          </cell>
          <cell r="E11052" t="str">
            <v>Un</v>
          </cell>
          <cell r="F11052">
            <v>179.76</v>
          </cell>
          <cell r="G11052">
            <v>1</v>
          </cell>
          <cell r="I11052">
            <v>179.76</v>
          </cell>
        </row>
        <row r="11053">
          <cell r="A11053">
            <v>180209</v>
          </cell>
          <cell r="B11053" t="str">
            <v>GABIROBA (CAMPOMANESIA XANTHOCARPA)</v>
          </cell>
          <cell r="H11053" t="str">
            <v>UN</v>
          </cell>
          <cell r="J11053">
            <v>204.17</v>
          </cell>
        </row>
        <row r="11054">
          <cell r="C11054">
            <v>2085</v>
          </cell>
          <cell r="D11054" t="str">
            <v>JARDINEIRO (SGSP)</v>
          </cell>
          <cell r="E11054" t="str">
            <v>H</v>
          </cell>
          <cell r="F11054">
            <v>23.79</v>
          </cell>
          <cell r="G11054">
            <v>0.1</v>
          </cell>
          <cell r="I11054">
            <v>2.3794</v>
          </cell>
        </row>
        <row r="11055">
          <cell r="C11055">
            <v>2086</v>
          </cell>
          <cell r="D11055" t="str">
            <v>AJUDANTE DE JARDINEIRO (SGSP)</v>
          </cell>
          <cell r="E11055" t="str">
            <v>H</v>
          </cell>
          <cell r="F11055">
            <v>19.559999999999999</v>
          </cell>
          <cell r="G11055">
            <v>0.5</v>
          </cell>
          <cell r="I11055">
            <v>9.7835000000000001</v>
          </cell>
        </row>
        <row r="11056">
          <cell r="C11056">
            <v>10501</v>
          </cell>
          <cell r="D11056" t="str">
            <v>AREIA LAVADA</v>
          </cell>
          <cell r="E11056" t="str">
            <v>M3</v>
          </cell>
          <cell r="F11056">
            <v>127.06</v>
          </cell>
          <cell r="G11056">
            <v>5.0000000000000001E-3</v>
          </cell>
          <cell r="I11056">
            <v>0.63519999999999999</v>
          </cell>
        </row>
        <row r="11057">
          <cell r="C11057">
            <v>38502</v>
          </cell>
          <cell r="D11057" t="str">
            <v>ADUBO QUÍMICO NPK 10 - 10 - 10 - (PREÇO PARA NÃO PRODUTOR)</v>
          </cell>
          <cell r="E11057" t="str">
            <v>Kg</v>
          </cell>
          <cell r="F11057">
            <v>5.72</v>
          </cell>
          <cell r="G11057">
            <v>0.3</v>
          </cell>
          <cell r="I11057">
            <v>1.716</v>
          </cell>
        </row>
        <row r="11058">
          <cell r="C11058">
            <v>38555</v>
          </cell>
          <cell r="D11058" t="str">
            <v>ADUBO ORGÂNICO - ESTERCO</v>
          </cell>
          <cell r="E11058" t="str">
            <v>M3</v>
          </cell>
          <cell r="F11058">
            <v>218.66</v>
          </cell>
          <cell r="G11058">
            <v>2.1000000000000001E-2</v>
          </cell>
          <cell r="I11058">
            <v>4.5918000000000001</v>
          </cell>
        </row>
        <row r="11059">
          <cell r="C11059">
            <v>38557</v>
          </cell>
          <cell r="D11059" t="str">
            <v>TERRA VEGETAL PRETA</v>
          </cell>
          <cell r="E11059" t="str">
            <v>M3</v>
          </cell>
          <cell r="F11059">
            <v>233.26</v>
          </cell>
          <cell r="G11059">
            <v>2.1000000000000001E-2</v>
          </cell>
          <cell r="I11059">
            <v>4.8983999999999996</v>
          </cell>
        </row>
        <row r="11060">
          <cell r="C11060">
            <v>38604</v>
          </cell>
          <cell r="D11060" t="str">
            <v>GABIROBA - CAMPOMANESIA XANTHOCARPA - DAP 3</v>
          </cell>
          <cell r="E11060" t="str">
            <v>Un</v>
          </cell>
          <cell r="F11060">
            <v>180.17</v>
          </cell>
          <cell r="G11060">
            <v>1</v>
          </cell>
          <cell r="I11060">
            <v>180.17</v>
          </cell>
        </row>
        <row r="11061">
          <cell r="A11061">
            <v>180210</v>
          </cell>
          <cell r="B11061" t="str">
            <v>CASSIA (CASSIA MULTIJUGA)</v>
          </cell>
          <cell r="H11061" t="str">
            <v>UN</v>
          </cell>
          <cell r="J11061">
            <v>261.38</v>
          </cell>
        </row>
        <row r="11062">
          <cell r="C11062">
            <v>2085</v>
          </cell>
          <cell r="D11062" t="str">
            <v>JARDINEIRO (SGSP)</v>
          </cell>
          <cell r="E11062" t="str">
            <v>H</v>
          </cell>
          <cell r="F11062">
            <v>23.79</v>
          </cell>
          <cell r="G11062">
            <v>0.1</v>
          </cell>
          <cell r="I11062">
            <v>2.3794</v>
          </cell>
        </row>
        <row r="11063">
          <cell r="C11063">
            <v>2086</v>
          </cell>
          <cell r="D11063" t="str">
            <v>AJUDANTE DE JARDINEIRO (SGSP)</v>
          </cell>
          <cell r="E11063" t="str">
            <v>H</v>
          </cell>
          <cell r="F11063">
            <v>19.559999999999999</v>
          </cell>
          <cell r="G11063">
            <v>2.8</v>
          </cell>
          <cell r="I11063">
            <v>54.787599999999998</v>
          </cell>
        </row>
        <row r="11064">
          <cell r="C11064">
            <v>38502</v>
          </cell>
          <cell r="D11064" t="str">
            <v>ADUBO QUÍMICO NPK 10 - 10 - 10 - (PREÇO PARA NÃO PRODUTOR)</v>
          </cell>
          <cell r="E11064" t="str">
            <v>Kg</v>
          </cell>
          <cell r="F11064">
            <v>5.72</v>
          </cell>
          <cell r="G11064">
            <v>1</v>
          </cell>
          <cell r="I11064">
            <v>5.72</v>
          </cell>
        </row>
        <row r="11065">
          <cell r="C11065">
            <v>38540</v>
          </cell>
          <cell r="D11065" t="str">
            <v>CÁSSIA-ALELUIA (SENNA MULTIJUGA) H=1,50/2,00 M - ÁRVORE ORNAMENTAL</v>
          </cell>
          <cell r="E11065" t="str">
            <v>Un</v>
          </cell>
          <cell r="F11065">
            <v>44.82</v>
          </cell>
          <cell r="G11065">
            <v>1</v>
          </cell>
          <cell r="I11065">
            <v>44.82</v>
          </cell>
        </row>
        <row r="11066">
          <cell r="C11066">
            <v>38555</v>
          </cell>
          <cell r="D11066" t="str">
            <v>ADUBO ORGÂNICO - ESTERCO</v>
          </cell>
          <cell r="E11066" t="str">
            <v>M3</v>
          </cell>
          <cell r="F11066">
            <v>218.66</v>
          </cell>
          <cell r="G11066">
            <v>9.9000000000000005E-2</v>
          </cell>
          <cell r="I11066">
            <v>21.647300000000001</v>
          </cell>
        </row>
        <row r="11067">
          <cell r="C11067">
            <v>38557</v>
          </cell>
          <cell r="D11067" t="str">
            <v>TERRA VEGETAL PRETA</v>
          </cell>
          <cell r="E11067" t="str">
            <v>M3</v>
          </cell>
          <cell r="F11067">
            <v>233.26</v>
          </cell>
          <cell r="G11067">
            <v>0.56599999999999995</v>
          </cell>
          <cell r="I11067">
            <v>132.02510000000001</v>
          </cell>
        </row>
        <row r="11068">
          <cell r="A11068">
            <v>180211</v>
          </cell>
          <cell r="B11068" t="str">
            <v>CÁSSIA FERRUGEM (CASSIA FERRUGINEA)</v>
          </cell>
          <cell r="H11068" t="str">
            <v>UN</v>
          </cell>
          <cell r="J11068">
            <v>180.64</v>
          </cell>
        </row>
        <row r="11069">
          <cell r="C11069">
            <v>2085</v>
          </cell>
          <cell r="D11069" t="str">
            <v>JARDINEIRO (SGSP)</v>
          </cell>
          <cell r="E11069" t="str">
            <v>H</v>
          </cell>
          <cell r="F11069">
            <v>23.79</v>
          </cell>
          <cell r="G11069">
            <v>0.1</v>
          </cell>
          <cell r="I11069">
            <v>2.3794</v>
          </cell>
        </row>
        <row r="11070">
          <cell r="C11070">
            <v>2086</v>
          </cell>
          <cell r="D11070" t="str">
            <v>AJUDANTE DE JARDINEIRO (SGSP)</v>
          </cell>
          <cell r="E11070" t="str">
            <v>H</v>
          </cell>
          <cell r="F11070">
            <v>19.559999999999999</v>
          </cell>
          <cell r="G11070">
            <v>0.5</v>
          </cell>
          <cell r="I11070">
            <v>9.7835000000000001</v>
          </cell>
        </row>
        <row r="11071">
          <cell r="C11071">
            <v>10501</v>
          </cell>
          <cell r="D11071" t="str">
            <v>AREIA LAVADA</v>
          </cell>
          <cell r="E11071" t="str">
            <v>M3</v>
          </cell>
          <cell r="F11071">
            <v>127.06</v>
          </cell>
          <cell r="G11071">
            <v>5.0000000000000001E-3</v>
          </cell>
          <cell r="I11071">
            <v>0.63519999999999999</v>
          </cell>
        </row>
        <row r="11072">
          <cell r="C11072">
            <v>38502</v>
          </cell>
          <cell r="D11072" t="str">
            <v>ADUBO QUÍMICO NPK 10 - 10 - 10 - (PREÇO PARA NÃO PRODUTOR)</v>
          </cell>
          <cell r="E11072" t="str">
            <v>Kg</v>
          </cell>
          <cell r="F11072">
            <v>5.72</v>
          </cell>
          <cell r="G11072">
            <v>0.3</v>
          </cell>
          <cell r="I11072">
            <v>1.716</v>
          </cell>
        </row>
        <row r="11073">
          <cell r="C11073">
            <v>38555</v>
          </cell>
          <cell r="D11073" t="str">
            <v>ADUBO ORGÂNICO - ESTERCO</v>
          </cell>
          <cell r="E11073" t="str">
            <v>M3</v>
          </cell>
          <cell r="F11073">
            <v>218.66</v>
          </cell>
          <cell r="G11073">
            <v>2.1000000000000001E-2</v>
          </cell>
          <cell r="I11073">
            <v>4.5918000000000001</v>
          </cell>
        </row>
        <row r="11074">
          <cell r="C11074">
            <v>38557</v>
          </cell>
          <cell r="D11074" t="str">
            <v>TERRA VEGETAL PRETA</v>
          </cell>
          <cell r="E11074" t="str">
            <v>M3</v>
          </cell>
          <cell r="F11074">
            <v>233.26</v>
          </cell>
          <cell r="G11074">
            <v>2.1000000000000001E-2</v>
          </cell>
          <cell r="I11074">
            <v>4.8983999999999996</v>
          </cell>
        </row>
        <row r="11075">
          <cell r="C11075">
            <v>38605</v>
          </cell>
          <cell r="D11075" t="str">
            <v>CÁSSIA FERRUGEM - CASSIA FERRUGINEA - DAP 3</v>
          </cell>
          <cell r="E11075" t="str">
            <v>Un</v>
          </cell>
          <cell r="F11075">
            <v>156.63999999999999</v>
          </cell>
          <cell r="G11075">
            <v>1</v>
          </cell>
          <cell r="I11075">
            <v>156.63999999999999</v>
          </cell>
        </row>
        <row r="11076">
          <cell r="A11076">
            <v>180212</v>
          </cell>
          <cell r="B11076" t="str">
            <v>FALSO BARBATIMÃO (CASSIA LEPTOPHYLLA)</v>
          </cell>
          <cell r="H11076" t="str">
            <v>UN</v>
          </cell>
          <cell r="J11076">
            <v>188.7</v>
          </cell>
        </row>
        <row r="11077">
          <cell r="C11077">
            <v>2085</v>
          </cell>
          <cell r="D11077" t="str">
            <v>JARDINEIRO (SGSP)</v>
          </cell>
          <cell r="E11077" t="str">
            <v>H</v>
          </cell>
          <cell r="F11077">
            <v>23.79</v>
          </cell>
          <cell r="G11077">
            <v>0.1</v>
          </cell>
          <cell r="I11077">
            <v>2.3794</v>
          </cell>
        </row>
        <row r="11078">
          <cell r="C11078">
            <v>2086</v>
          </cell>
          <cell r="D11078" t="str">
            <v>AJUDANTE DE JARDINEIRO (SGSP)</v>
          </cell>
          <cell r="E11078" t="str">
            <v>H</v>
          </cell>
          <cell r="F11078">
            <v>19.559999999999999</v>
          </cell>
          <cell r="G11078">
            <v>0.5</v>
          </cell>
          <cell r="I11078">
            <v>9.7835000000000001</v>
          </cell>
        </row>
        <row r="11079">
          <cell r="C11079">
            <v>10501</v>
          </cell>
          <cell r="D11079" t="str">
            <v>AREIA LAVADA</v>
          </cell>
          <cell r="E11079" t="str">
            <v>M3</v>
          </cell>
          <cell r="F11079">
            <v>127.06</v>
          </cell>
          <cell r="G11079">
            <v>5.0000000000000001E-3</v>
          </cell>
          <cell r="I11079">
            <v>0.63519999999999999</v>
          </cell>
        </row>
        <row r="11080">
          <cell r="C11080">
            <v>38502</v>
          </cell>
          <cell r="D11080" t="str">
            <v>ADUBO QUÍMICO NPK 10 - 10 - 10 - (PREÇO PARA NÃO PRODUTOR)</v>
          </cell>
          <cell r="E11080" t="str">
            <v>Kg</v>
          </cell>
          <cell r="F11080">
            <v>5.72</v>
          </cell>
          <cell r="G11080">
            <v>0.3</v>
          </cell>
          <cell r="I11080">
            <v>1.716</v>
          </cell>
        </row>
        <row r="11081">
          <cell r="C11081">
            <v>38555</v>
          </cell>
          <cell r="D11081" t="str">
            <v>ADUBO ORGÂNICO - ESTERCO</v>
          </cell>
          <cell r="E11081" t="str">
            <v>M3</v>
          </cell>
          <cell r="F11081">
            <v>218.66</v>
          </cell>
          <cell r="G11081">
            <v>2.1000000000000001E-2</v>
          </cell>
          <cell r="I11081">
            <v>4.5918000000000001</v>
          </cell>
        </row>
        <row r="11082">
          <cell r="C11082">
            <v>38557</v>
          </cell>
          <cell r="D11082" t="str">
            <v>TERRA VEGETAL PRETA</v>
          </cell>
          <cell r="E11082" t="str">
            <v>M3</v>
          </cell>
          <cell r="F11082">
            <v>233.26</v>
          </cell>
          <cell r="G11082">
            <v>2.1000000000000001E-2</v>
          </cell>
          <cell r="I11082">
            <v>4.8983999999999996</v>
          </cell>
        </row>
        <row r="11083">
          <cell r="C11083">
            <v>38606</v>
          </cell>
          <cell r="D11083" t="str">
            <v>FALSO BARBATIMÃO - CASSIA LEPTOPHYLLA - DAP 3</v>
          </cell>
          <cell r="E11083" t="str">
            <v>Un</v>
          </cell>
          <cell r="F11083">
            <v>164.7</v>
          </cell>
          <cell r="G11083">
            <v>1</v>
          </cell>
          <cell r="I11083">
            <v>164.7</v>
          </cell>
        </row>
        <row r="11084">
          <cell r="A11084">
            <v>180213</v>
          </cell>
          <cell r="B11084" t="str">
            <v>PAU VIOLA (CITHAREXYLUM MYRIANTHUM)</v>
          </cell>
          <cell r="H11084" t="str">
            <v>UN</v>
          </cell>
          <cell r="J11084">
            <v>187.05</v>
          </cell>
        </row>
        <row r="11085">
          <cell r="C11085">
            <v>2085</v>
          </cell>
          <cell r="D11085" t="str">
            <v>JARDINEIRO (SGSP)</v>
          </cell>
          <cell r="E11085" t="str">
            <v>H</v>
          </cell>
          <cell r="F11085">
            <v>23.79</v>
          </cell>
          <cell r="G11085">
            <v>0.1</v>
          </cell>
          <cell r="I11085">
            <v>2.3794</v>
          </cell>
        </row>
        <row r="11086">
          <cell r="C11086">
            <v>2086</v>
          </cell>
          <cell r="D11086" t="str">
            <v>AJUDANTE DE JARDINEIRO (SGSP)</v>
          </cell>
          <cell r="E11086" t="str">
            <v>H</v>
          </cell>
          <cell r="F11086">
            <v>19.559999999999999</v>
          </cell>
          <cell r="G11086">
            <v>0.5</v>
          </cell>
          <cell r="I11086">
            <v>9.7835000000000001</v>
          </cell>
        </row>
        <row r="11087">
          <cell r="C11087">
            <v>10501</v>
          </cell>
          <cell r="D11087" t="str">
            <v>AREIA LAVADA</v>
          </cell>
          <cell r="E11087" t="str">
            <v>M3</v>
          </cell>
          <cell r="F11087">
            <v>127.06</v>
          </cell>
          <cell r="G11087">
            <v>5.0000000000000001E-3</v>
          </cell>
          <cell r="I11087">
            <v>0.63519999999999999</v>
          </cell>
        </row>
        <row r="11088">
          <cell r="C11088">
            <v>38502</v>
          </cell>
          <cell r="D11088" t="str">
            <v>ADUBO QUÍMICO NPK 10 - 10 - 10 - (PREÇO PARA NÃO PRODUTOR)</v>
          </cell>
          <cell r="E11088" t="str">
            <v>Kg</v>
          </cell>
          <cell r="F11088">
            <v>5.72</v>
          </cell>
          <cell r="G11088">
            <v>0.3</v>
          </cell>
          <cell r="I11088">
            <v>1.716</v>
          </cell>
        </row>
        <row r="11089">
          <cell r="C11089">
            <v>38555</v>
          </cell>
          <cell r="D11089" t="str">
            <v>ADUBO ORGÂNICO - ESTERCO</v>
          </cell>
          <cell r="E11089" t="str">
            <v>M3</v>
          </cell>
          <cell r="F11089">
            <v>218.66</v>
          </cell>
          <cell r="G11089">
            <v>2.1000000000000001E-2</v>
          </cell>
          <cell r="I11089">
            <v>4.5918000000000001</v>
          </cell>
        </row>
        <row r="11090">
          <cell r="C11090">
            <v>38557</v>
          </cell>
          <cell r="D11090" t="str">
            <v>TERRA VEGETAL PRETA</v>
          </cell>
          <cell r="E11090" t="str">
            <v>M3</v>
          </cell>
          <cell r="F11090">
            <v>233.26</v>
          </cell>
          <cell r="G11090">
            <v>2.1000000000000001E-2</v>
          </cell>
          <cell r="I11090">
            <v>4.8983999999999996</v>
          </cell>
        </row>
        <row r="11091">
          <cell r="C11091">
            <v>38607</v>
          </cell>
          <cell r="D11091" t="str">
            <v>PAU VIOLA - CITHAREXYLUM MYRIANTHUM - DAP 3</v>
          </cell>
          <cell r="E11091" t="str">
            <v>Un</v>
          </cell>
          <cell r="F11091">
            <v>163.05000000000001</v>
          </cell>
          <cell r="G11091">
            <v>1</v>
          </cell>
          <cell r="I11091">
            <v>163.05000000000001</v>
          </cell>
        </row>
        <row r="11092">
          <cell r="A11092">
            <v>180214</v>
          </cell>
          <cell r="B11092" t="str">
            <v>IPÊ VERDE (CYBYSTAX ANTISYPHILITICA)</v>
          </cell>
          <cell r="H11092" t="str">
            <v>UN</v>
          </cell>
          <cell r="J11092">
            <v>213.16</v>
          </cell>
        </row>
        <row r="11093">
          <cell r="C11093">
            <v>2085</v>
          </cell>
          <cell r="D11093" t="str">
            <v>JARDINEIRO (SGSP)</v>
          </cell>
          <cell r="E11093" t="str">
            <v>H</v>
          </cell>
          <cell r="F11093">
            <v>23.79</v>
          </cell>
          <cell r="G11093">
            <v>0.1</v>
          </cell>
          <cell r="I11093">
            <v>2.3794</v>
          </cell>
        </row>
        <row r="11094">
          <cell r="C11094">
            <v>2086</v>
          </cell>
          <cell r="D11094" t="str">
            <v>AJUDANTE DE JARDINEIRO (SGSP)</v>
          </cell>
          <cell r="E11094" t="str">
            <v>H</v>
          </cell>
          <cell r="F11094">
            <v>19.559999999999999</v>
          </cell>
          <cell r="G11094">
            <v>0.5</v>
          </cell>
          <cell r="I11094">
            <v>9.7835000000000001</v>
          </cell>
        </row>
        <row r="11095">
          <cell r="C11095">
            <v>10501</v>
          </cell>
          <cell r="D11095" t="str">
            <v>AREIA LAVADA</v>
          </cell>
          <cell r="E11095" t="str">
            <v>M3</v>
          </cell>
          <cell r="F11095">
            <v>127.06</v>
          </cell>
          <cell r="G11095">
            <v>5.0000000000000001E-3</v>
          </cell>
          <cell r="I11095">
            <v>0.63519999999999999</v>
          </cell>
        </row>
        <row r="11096">
          <cell r="C11096">
            <v>38502</v>
          </cell>
          <cell r="D11096" t="str">
            <v>ADUBO QUÍMICO NPK 10 - 10 - 10 - (PREÇO PARA NÃO PRODUTOR)</v>
          </cell>
          <cell r="E11096" t="str">
            <v>Kg</v>
          </cell>
          <cell r="F11096">
            <v>5.72</v>
          </cell>
          <cell r="G11096">
            <v>0.3</v>
          </cell>
          <cell r="I11096">
            <v>1.716</v>
          </cell>
        </row>
        <row r="11097">
          <cell r="C11097">
            <v>38555</v>
          </cell>
          <cell r="D11097" t="str">
            <v>ADUBO ORGÂNICO - ESTERCO</v>
          </cell>
          <cell r="E11097" t="str">
            <v>M3</v>
          </cell>
          <cell r="F11097">
            <v>218.66</v>
          </cell>
          <cell r="G11097">
            <v>2.1000000000000001E-2</v>
          </cell>
          <cell r="I11097">
            <v>4.5918000000000001</v>
          </cell>
        </row>
        <row r="11098">
          <cell r="C11098">
            <v>38557</v>
          </cell>
          <cell r="D11098" t="str">
            <v>TERRA VEGETAL PRETA</v>
          </cell>
          <cell r="E11098" t="str">
            <v>M3</v>
          </cell>
          <cell r="F11098">
            <v>233.26</v>
          </cell>
          <cell r="G11098">
            <v>2.1000000000000001E-2</v>
          </cell>
          <cell r="I11098">
            <v>4.8983999999999996</v>
          </cell>
        </row>
        <row r="11099">
          <cell r="C11099">
            <v>38608</v>
          </cell>
          <cell r="D11099" t="str">
            <v>IPÊ VERDE - CYBYSTAX ANTISYPHILITICA - DAP 3</v>
          </cell>
          <cell r="E11099" t="str">
            <v>Un</v>
          </cell>
          <cell r="F11099">
            <v>189.16</v>
          </cell>
          <cell r="G11099">
            <v>1</v>
          </cell>
          <cell r="I11099">
            <v>189.16</v>
          </cell>
        </row>
        <row r="11100">
          <cell r="A11100">
            <v>180215</v>
          </cell>
          <cell r="B11100" t="str">
            <v>SAGUARAGI (COLUBRINA GLANDULOSA)</v>
          </cell>
          <cell r="H11100" t="str">
            <v>UN</v>
          </cell>
          <cell r="J11100">
            <v>146.79</v>
          </cell>
        </row>
        <row r="11101">
          <cell r="C11101">
            <v>2085</v>
          </cell>
          <cell r="D11101" t="str">
            <v>JARDINEIRO (SGSP)</v>
          </cell>
          <cell r="E11101" t="str">
            <v>H</v>
          </cell>
          <cell r="F11101">
            <v>23.79</v>
          </cell>
          <cell r="G11101">
            <v>0.1</v>
          </cell>
          <cell r="I11101">
            <v>2.3794</v>
          </cell>
        </row>
        <row r="11102">
          <cell r="C11102">
            <v>2086</v>
          </cell>
          <cell r="D11102" t="str">
            <v>AJUDANTE DE JARDINEIRO (SGSP)</v>
          </cell>
          <cell r="E11102" t="str">
            <v>H</v>
          </cell>
          <cell r="F11102">
            <v>19.559999999999999</v>
          </cell>
          <cell r="G11102">
            <v>0.5</v>
          </cell>
          <cell r="I11102">
            <v>9.7835000000000001</v>
          </cell>
        </row>
        <row r="11103">
          <cell r="C11103">
            <v>10501</v>
          </cell>
          <cell r="D11103" t="str">
            <v>AREIA LAVADA</v>
          </cell>
          <cell r="E11103" t="str">
            <v>M3</v>
          </cell>
          <cell r="F11103">
            <v>127.06</v>
          </cell>
          <cell r="G11103">
            <v>5.0000000000000001E-3</v>
          </cell>
          <cell r="I11103">
            <v>0.63519999999999999</v>
          </cell>
        </row>
        <row r="11104">
          <cell r="C11104">
            <v>38502</v>
          </cell>
          <cell r="D11104" t="str">
            <v>ADUBO QUÍMICO NPK 10 - 10 - 10 - (PREÇO PARA NÃO PRODUTOR)</v>
          </cell>
          <cell r="E11104" t="str">
            <v>Kg</v>
          </cell>
          <cell r="F11104">
            <v>5.72</v>
          </cell>
          <cell r="G11104">
            <v>0.3</v>
          </cell>
          <cell r="I11104">
            <v>1.716</v>
          </cell>
        </row>
        <row r="11105">
          <cell r="C11105">
            <v>38555</v>
          </cell>
          <cell r="D11105" t="str">
            <v>ADUBO ORGÂNICO - ESTERCO</v>
          </cell>
          <cell r="E11105" t="str">
            <v>M3</v>
          </cell>
          <cell r="F11105">
            <v>218.66</v>
          </cell>
          <cell r="G11105">
            <v>2.1000000000000001E-2</v>
          </cell>
          <cell r="I11105">
            <v>4.5918000000000001</v>
          </cell>
        </row>
        <row r="11106">
          <cell r="C11106">
            <v>38557</v>
          </cell>
          <cell r="D11106" t="str">
            <v>TERRA VEGETAL PRETA</v>
          </cell>
          <cell r="E11106" t="str">
            <v>M3</v>
          </cell>
          <cell r="F11106">
            <v>233.26</v>
          </cell>
          <cell r="G11106">
            <v>2.1000000000000001E-2</v>
          </cell>
          <cell r="I11106">
            <v>4.8983999999999996</v>
          </cell>
        </row>
        <row r="11107">
          <cell r="C11107">
            <v>38609</v>
          </cell>
          <cell r="D11107" t="str">
            <v>SAGUARAGI - COLUBRINA GLANDULOSA - DAP 3</v>
          </cell>
          <cell r="E11107" t="str">
            <v>Un</v>
          </cell>
          <cell r="F11107">
            <v>122.79</v>
          </cell>
          <cell r="G11107">
            <v>1</v>
          </cell>
          <cell r="I11107">
            <v>122.79</v>
          </cell>
        </row>
        <row r="11108">
          <cell r="A11108">
            <v>180216</v>
          </cell>
          <cell r="B11108" t="str">
            <v>MULUNGU ( ERYTHRINA FALCATA)</v>
          </cell>
          <cell r="H11108" t="str">
            <v>UN</v>
          </cell>
          <cell r="J11108">
            <v>185.75</v>
          </cell>
        </row>
        <row r="11109">
          <cell r="C11109">
            <v>2085</v>
          </cell>
          <cell r="D11109" t="str">
            <v>JARDINEIRO (SGSP)</v>
          </cell>
          <cell r="E11109" t="str">
            <v>H</v>
          </cell>
          <cell r="F11109">
            <v>23.79</v>
          </cell>
          <cell r="G11109">
            <v>0.1</v>
          </cell>
          <cell r="I11109">
            <v>2.3794</v>
          </cell>
        </row>
        <row r="11110">
          <cell r="C11110">
            <v>2086</v>
          </cell>
          <cell r="D11110" t="str">
            <v>AJUDANTE DE JARDINEIRO (SGSP)</v>
          </cell>
          <cell r="E11110" t="str">
            <v>H</v>
          </cell>
          <cell r="F11110">
            <v>19.559999999999999</v>
          </cell>
          <cell r="G11110">
            <v>0.5</v>
          </cell>
          <cell r="I11110">
            <v>9.7835000000000001</v>
          </cell>
        </row>
        <row r="11111">
          <cell r="C11111">
            <v>10501</v>
          </cell>
          <cell r="D11111" t="str">
            <v>AREIA LAVADA</v>
          </cell>
          <cell r="E11111" t="str">
            <v>M3</v>
          </cell>
          <cell r="F11111">
            <v>127.06</v>
          </cell>
          <cell r="G11111">
            <v>5.0000000000000001E-3</v>
          </cell>
          <cell r="I11111">
            <v>0.63519999999999999</v>
          </cell>
        </row>
        <row r="11112">
          <cell r="C11112">
            <v>38502</v>
          </cell>
          <cell r="D11112" t="str">
            <v>ADUBO QUÍMICO NPK 10 - 10 - 10 - (PREÇO PARA NÃO PRODUTOR)</v>
          </cell>
          <cell r="E11112" t="str">
            <v>Kg</v>
          </cell>
          <cell r="F11112">
            <v>5.72</v>
          </cell>
          <cell r="G11112">
            <v>0.3</v>
          </cell>
          <cell r="I11112">
            <v>1.716</v>
          </cell>
        </row>
        <row r="11113">
          <cell r="C11113">
            <v>38555</v>
          </cell>
          <cell r="D11113" t="str">
            <v>ADUBO ORGÂNICO - ESTERCO</v>
          </cell>
          <cell r="E11113" t="str">
            <v>M3</v>
          </cell>
          <cell r="F11113">
            <v>218.66</v>
          </cell>
          <cell r="G11113">
            <v>2.1000000000000001E-2</v>
          </cell>
          <cell r="I11113">
            <v>4.5918000000000001</v>
          </cell>
        </row>
        <row r="11114">
          <cell r="C11114">
            <v>38557</v>
          </cell>
          <cell r="D11114" t="str">
            <v>TERRA VEGETAL PRETA</v>
          </cell>
          <cell r="E11114" t="str">
            <v>M3</v>
          </cell>
          <cell r="F11114">
            <v>233.26</v>
          </cell>
          <cell r="G11114">
            <v>2.1000000000000001E-2</v>
          </cell>
          <cell r="I11114">
            <v>4.8983999999999996</v>
          </cell>
        </row>
        <row r="11115">
          <cell r="C11115">
            <v>38610</v>
          </cell>
          <cell r="D11115" t="str">
            <v>MULUNGU - ERYTHRINA FALCATA - DAP 3</v>
          </cell>
          <cell r="E11115" t="str">
            <v>Un</v>
          </cell>
          <cell r="F11115">
            <v>161.75</v>
          </cell>
          <cell r="G11115">
            <v>1</v>
          </cell>
          <cell r="I11115">
            <v>161.75</v>
          </cell>
        </row>
        <row r="11116">
          <cell r="A11116">
            <v>180217</v>
          </cell>
          <cell r="B11116" t="str">
            <v>UVAIA (EUGENIA PYRIFORMIS)</v>
          </cell>
          <cell r="H11116" t="str">
            <v>UN</v>
          </cell>
          <cell r="J11116">
            <v>271.93</v>
          </cell>
        </row>
        <row r="11117">
          <cell r="C11117">
            <v>2085</v>
          </cell>
          <cell r="D11117" t="str">
            <v>JARDINEIRO (SGSP)</v>
          </cell>
          <cell r="E11117" t="str">
            <v>H</v>
          </cell>
          <cell r="F11117">
            <v>23.79</v>
          </cell>
          <cell r="G11117">
            <v>0.1</v>
          </cell>
          <cell r="I11117">
            <v>2.3794</v>
          </cell>
        </row>
        <row r="11118">
          <cell r="C11118">
            <v>2086</v>
          </cell>
          <cell r="D11118" t="str">
            <v>AJUDANTE DE JARDINEIRO (SGSP)</v>
          </cell>
          <cell r="E11118" t="str">
            <v>H</v>
          </cell>
          <cell r="F11118">
            <v>19.559999999999999</v>
          </cell>
          <cell r="G11118">
            <v>0.5</v>
          </cell>
          <cell r="I11118">
            <v>9.7835000000000001</v>
          </cell>
        </row>
        <row r="11119">
          <cell r="C11119">
            <v>10501</v>
          </cell>
          <cell r="D11119" t="str">
            <v>AREIA LAVADA</v>
          </cell>
          <cell r="E11119" t="str">
            <v>M3</v>
          </cell>
          <cell r="F11119">
            <v>127.06</v>
          </cell>
          <cell r="G11119">
            <v>5.0000000000000001E-3</v>
          </cell>
          <cell r="I11119">
            <v>0.63519999999999999</v>
          </cell>
        </row>
        <row r="11120">
          <cell r="C11120">
            <v>38502</v>
          </cell>
          <cell r="D11120" t="str">
            <v>ADUBO QUÍMICO NPK 10 - 10 - 10 - (PREÇO PARA NÃO PRODUTOR)</v>
          </cell>
          <cell r="E11120" t="str">
            <v>Kg</v>
          </cell>
          <cell r="F11120">
            <v>5.72</v>
          </cell>
          <cell r="G11120">
            <v>0.3</v>
          </cell>
          <cell r="I11120">
            <v>1.716</v>
          </cell>
        </row>
        <row r="11121">
          <cell r="C11121">
            <v>38555</v>
          </cell>
          <cell r="D11121" t="str">
            <v>ADUBO ORGÂNICO - ESTERCO</v>
          </cell>
          <cell r="E11121" t="str">
            <v>M3</v>
          </cell>
          <cell r="F11121">
            <v>218.66</v>
          </cell>
          <cell r="G11121">
            <v>2.1000000000000001E-2</v>
          </cell>
          <cell r="I11121">
            <v>4.5918000000000001</v>
          </cell>
        </row>
        <row r="11122">
          <cell r="C11122">
            <v>38557</v>
          </cell>
          <cell r="D11122" t="str">
            <v>TERRA VEGETAL PRETA</v>
          </cell>
          <cell r="E11122" t="str">
            <v>M3</v>
          </cell>
          <cell r="F11122">
            <v>233.26</v>
          </cell>
          <cell r="G11122">
            <v>2.1000000000000001E-2</v>
          </cell>
          <cell r="I11122">
            <v>4.8983999999999996</v>
          </cell>
        </row>
        <row r="11123">
          <cell r="C11123">
            <v>38611</v>
          </cell>
          <cell r="D11123" t="str">
            <v>UVAIA (EUGENIA PYRIFORMIS) - DAP 3</v>
          </cell>
          <cell r="E11123" t="str">
            <v>Un</v>
          </cell>
          <cell r="F11123">
            <v>247.93</v>
          </cell>
          <cell r="G11123">
            <v>1</v>
          </cell>
          <cell r="I11123">
            <v>247.93</v>
          </cell>
        </row>
        <row r="11124">
          <cell r="A11124">
            <v>180218</v>
          </cell>
          <cell r="B11124" t="str">
            <v>PITANGUEIRA ( EUGENIA UNIFLORA)</v>
          </cell>
          <cell r="H11124" t="str">
            <v>UN</v>
          </cell>
          <cell r="J11124">
            <v>143.16</v>
          </cell>
        </row>
        <row r="11125">
          <cell r="C11125">
            <v>2085</v>
          </cell>
          <cell r="D11125" t="str">
            <v>JARDINEIRO (SGSP)</v>
          </cell>
          <cell r="E11125" t="str">
            <v>H</v>
          </cell>
          <cell r="F11125">
            <v>23.79</v>
          </cell>
          <cell r="G11125">
            <v>0.1</v>
          </cell>
          <cell r="I11125">
            <v>2.3794</v>
          </cell>
        </row>
        <row r="11126">
          <cell r="C11126">
            <v>2086</v>
          </cell>
          <cell r="D11126" t="str">
            <v>AJUDANTE DE JARDINEIRO (SGSP)</v>
          </cell>
          <cell r="E11126" t="str">
            <v>H</v>
          </cell>
          <cell r="F11126">
            <v>19.559999999999999</v>
          </cell>
          <cell r="G11126">
            <v>0.5</v>
          </cell>
          <cell r="I11126">
            <v>9.7835000000000001</v>
          </cell>
        </row>
        <row r="11127">
          <cell r="C11127">
            <v>10501</v>
          </cell>
          <cell r="D11127" t="str">
            <v>AREIA LAVADA</v>
          </cell>
          <cell r="E11127" t="str">
            <v>M3</v>
          </cell>
          <cell r="F11127">
            <v>127.06</v>
          </cell>
          <cell r="G11127">
            <v>5.0000000000000001E-3</v>
          </cell>
          <cell r="I11127">
            <v>0.63519999999999999</v>
          </cell>
        </row>
        <row r="11128">
          <cell r="C11128">
            <v>38502</v>
          </cell>
          <cell r="D11128" t="str">
            <v>ADUBO QUÍMICO NPK 10 - 10 - 10 - (PREÇO PARA NÃO PRODUTOR)</v>
          </cell>
          <cell r="E11128" t="str">
            <v>Kg</v>
          </cell>
          <cell r="F11128">
            <v>5.72</v>
          </cell>
          <cell r="G11128">
            <v>0.3</v>
          </cell>
          <cell r="I11128">
            <v>1.716</v>
          </cell>
        </row>
        <row r="11129">
          <cell r="C11129">
            <v>38555</v>
          </cell>
          <cell r="D11129" t="str">
            <v>ADUBO ORGÂNICO - ESTERCO</v>
          </cell>
          <cell r="E11129" t="str">
            <v>M3</v>
          </cell>
          <cell r="F11129">
            <v>218.66</v>
          </cell>
          <cell r="G11129">
            <v>2.1000000000000001E-2</v>
          </cell>
          <cell r="I11129">
            <v>4.5918000000000001</v>
          </cell>
        </row>
        <row r="11130">
          <cell r="C11130">
            <v>38557</v>
          </cell>
          <cell r="D11130" t="str">
            <v>TERRA VEGETAL PRETA</v>
          </cell>
          <cell r="E11130" t="str">
            <v>M3</v>
          </cell>
          <cell r="F11130">
            <v>233.26</v>
          </cell>
          <cell r="G11130">
            <v>2.1000000000000001E-2</v>
          </cell>
          <cell r="I11130">
            <v>4.8983999999999996</v>
          </cell>
        </row>
        <row r="11131">
          <cell r="C11131">
            <v>38612</v>
          </cell>
          <cell r="D11131" t="str">
            <v>PITANGUEIRA - EUGENIA UNIFLORA - DAP 3</v>
          </cell>
          <cell r="E11131" t="str">
            <v>Un</v>
          </cell>
          <cell r="F11131">
            <v>119.16</v>
          </cell>
          <cell r="G11131">
            <v>1</v>
          </cell>
          <cell r="I11131">
            <v>119.16</v>
          </cell>
        </row>
        <row r="11132">
          <cell r="A11132">
            <v>180219</v>
          </cell>
          <cell r="B11132" t="str">
            <v>IPÊ BRANCO (HANDROANTHUS ROSEO ALBA)</v>
          </cell>
          <cell r="H11132" t="str">
            <v>UN</v>
          </cell>
          <cell r="J11132">
            <v>183.65</v>
          </cell>
        </row>
        <row r="11133">
          <cell r="C11133">
            <v>2085</v>
          </cell>
          <cell r="D11133" t="str">
            <v>JARDINEIRO (SGSP)</v>
          </cell>
          <cell r="E11133" t="str">
            <v>H</v>
          </cell>
          <cell r="F11133">
            <v>23.79</v>
          </cell>
          <cell r="G11133">
            <v>0.1</v>
          </cell>
          <cell r="I11133">
            <v>2.3794</v>
          </cell>
        </row>
        <row r="11134">
          <cell r="C11134">
            <v>2086</v>
          </cell>
          <cell r="D11134" t="str">
            <v>AJUDANTE DE JARDINEIRO (SGSP)</v>
          </cell>
          <cell r="E11134" t="str">
            <v>H</v>
          </cell>
          <cell r="F11134">
            <v>19.559999999999999</v>
          </cell>
          <cell r="G11134">
            <v>0.5</v>
          </cell>
          <cell r="I11134">
            <v>9.7835000000000001</v>
          </cell>
        </row>
        <row r="11135">
          <cell r="C11135">
            <v>10501</v>
          </cell>
          <cell r="D11135" t="str">
            <v>AREIA LAVADA</v>
          </cell>
          <cell r="E11135" t="str">
            <v>M3</v>
          </cell>
          <cell r="F11135">
            <v>127.06</v>
          </cell>
          <cell r="G11135">
            <v>5.0000000000000001E-3</v>
          </cell>
          <cell r="I11135">
            <v>0.63519999999999999</v>
          </cell>
        </row>
        <row r="11136">
          <cell r="C11136">
            <v>38502</v>
          </cell>
          <cell r="D11136" t="str">
            <v>ADUBO QUÍMICO NPK 10 - 10 - 10 - (PREÇO PARA NÃO PRODUTOR)</v>
          </cell>
          <cell r="E11136" t="str">
            <v>Kg</v>
          </cell>
          <cell r="F11136">
            <v>5.72</v>
          </cell>
          <cell r="G11136">
            <v>0.3</v>
          </cell>
          <cell r="I11136">
            <v>1.716</v>
          </cell>
        </row>
        <row r="11137">
          <cell r="C11137">
            <v>38555</v>
          </cell>
          <cell r="D11137" t="str">
            <v>ADUBO ORGÂNICO - ESTERCO</v>
          </cell>
          <cell r="E11137" t="str">
            <v>M3</v>
          </cell>
          <cell r="F11137">
            <v>218.66</v>
          </cell>
          <cell r="G11137">
            <v>2.1000000000000001E-2</v>
          </cell>
          <cell r="I11137">
            <v>4.5918000000000001</v>
          </cell>
        </row>
        <row r="11138">
          <cell r="C11138">
            <v>38557</v>
          </cell>
          <cell r="D11138" t="str">
            <v>TERRA VEGETAL PRETA</v>
          </cell>
          <cell r="E11138" t="str">
            <v>M3</v>
          </cell>
          <cell r="F11138">
            <v>233.26</v>
          </cell>
          <cell r="G11138">
            <v>2.1000000000000001E-2</v>
          </cell>
          <cell r="I11138">
            <v>4.8983999999999996</v>
          </cell>
        </row>
        <row r="11139">
          <cell r="C11139">
            <v>38613</v>
          </cell>
          <cell r="D11139" t="str">
            <v>IPÊ BRANCO - HANDROANTHUS ROSEO ALBA - DAP 3</v>
          </cell>
          <cell r="E11139" t="str">
            <v>Un</v>
          </cell>
          <cell r="F11139">
            <v>159.65</v>
          </cell>
          <cell r="G11139">
            <v>1</v>
          </cell>
          <cell r="I11139">
            <v>159.65</v>
          </cell>
        </row>
        <row r="11140">
          <cell r="A11140">
            <v>180220</v>
          </cell>
          <cell r="B11140" t="str">
            <v>IPÊ AMARELO DO BREJO (HANDROANTHUS UMBELLATUS)</v>
          </cell>
          <cell r="H11140" t="str">
            <v>UN</v>
          </cell>
          <cell r="J11140">
            <v>175.24</v>
          </cell>
        </row>
        <row r="11141">
          <cell r="C11141">
            <v>2085</v>
          </cell>
          <cell r="D11141" t="str">
            <v>JARDINEIRO (SGSP)</v>
          </cell>
          <cell r="E11141" t="str">
            <v>H</v>
          </cell>
          <cell r="F11141">
            <v>23.79</v>
          </cell>
          <cell r="G11141">
            <v>0.1</v>
          </cell>
          <cell r="I11141">
            <v>2.3794</v>
          </cell>
        </row>
        <row r="11142">
          <cell r="C11142">
            <v>2086</v>
          </cell>
          <cell r="D11142" t="str">
            <v>AJUDANTE DE JARDINEIRO (SGSP)</v>
          </cell>
          <cell r="E11142" t="str">
            <v>H</v>
          </cell>
          <cell r="F11142">
            <v>19.559999999999999</v>
          </cell>
          <cell r="G11142">
            <v>0.5</v>
          </cell>
          <cell r="I11142">
            <v>9.7835000000000001</v>
          </cell>
        </row>
        <row r="11143">
          <cell r="C11143">
            <v>10501</v>
          </cell>
          <cell r="D11143" t="str">
            <v>AREIA LAVADA</v>
          </cell>
          <cell r="E11143" t="str">
            <v>M3</v>
          </cell>
          <cell r="F11143">
            <v>127.06</v>
          </cell>
          <cell r="G11143">
            <v>5.0000000000000001E-3</v>
          </cell>
          <cell r="I11143">
            <v>0.63519999999999999</v>
          </cell>
        </row>
        <row r="11144">
          <cell r="C11144">
            <v>38502</v>
          </cell>
          <cell r="D11144" t="str">
            <v>ADUBO QUÍMICO NPK 10 - 10 - 10 - (PREÇO PARA NÃO PRODUTOR)</v>
          </cell>
          <cell r="E11144" t="str">
            <v>Kg</v>
          </cell>
          <cell r="F11144">
            <v>5.72</v>
          </cell>
          <cell r="G11144">
            <v>0.3</v>
          </cell>
          <cell r="I11144">
            <v>1.716</v>
          </cell>
        </row>
        <row r="11145">
          <cell r="C11145">
            <v>38555</v>
          </cell>
          <cell r="D11145" t="str">
            <v>ADUBO ORGÂNICO - ESTERCO</v>
          </cell>
          <cell r="E11145" t="str">
            <v>M3</v>
          </cell>
          <cell r="F11145">
            <v>218.66</v>
          </cell>
          <cell r="G11145">
            <v>2.1000000000000001E-2</v>
          </cell>
          <cell r="I11145">
            <v>4.5918000000000001</v>
          </cell>
        </row>
        <row r="11146">
          <cell r="C11146">
            <v>38557</v>
          </cell>
          <cell r="D11146" t="str">
            <v>TERRA VEGETAL PRETA</v>
          </cell>
          <cell r="E11146" t="str">
            <v>M3</v>
          </cell>
          <cell r="F11146">
            <v>233.26</v>
          </cell>
          <cell r="G11146">
            <v>2.1000000000000001E-2</v>
          </cell>
          <cell r="I11146">
            <v>4.8983999999999996</v>
          </cell>
        </row>
        <row r="11147">
          <cell r="C11147">
            <v>38614</v>
          </cell>
          <cell r="D11147" t="str">
            <v>IPÊ AMARELO DO BREJO - HANDROANTHUS UMBELLATUS - DAP 3</v>
          </cell>
          <cell r="E11147" t="str">
            <v>Un</v>
          </cell>
          <cell r="F11147">
            <v>151.24</v>
          </cell>
          <cell r="G11147">
            <v>1</v>
          </cell>
          <cell r="I11147">
            <v>151.24</v>
          </cell>
        </row>
        <row r="11148">
          <cell r="A11148">
            <v>180221</v>
          </cell>
          <cell r="B11148" t="str">
            <v>IPÊ TABACO (HANDROANTHUS VELLOSOI)</v>
          </cell>
          <cell r="H11148" t="str">
            <v>UN</v>
          </cell>
          <cell r="J11148">
            <v>205.88</v>
          </cell>
        </row>
        <row r="11149">
          <cell r="C11149">
            <v>2085</v>
          </cell>
          <cell r="D11149" t="str">
            <v>JARDINEIRO (SGSP)</v>
          </cell>
          <cell r="E11149" t="str">
            <v>H</v>
          </cell>
          <cell r="F11149">
            <v>23.79</v>
          </cell>
          <cell r="G11149">
            <v>0.1</v>
          </cell>
          <cell r="I11149">
            <v>2.3794</v>
          </cell>
        </row>
        <row r="11150">
          <cell r="C11150">
            <v>2086</v>
          </cell>
          <cell r="D11150" t="str">
            <v>AJUDANTE DE JARDINEIRO (SGSP)</v>
          </cell>
          <cell r="E11150" t="str">
            <v>H</v>
          </cell>
          <cell r="F11150">
            <v>19.559999999999999</v>
          </cell>
          <cell r="G11150">
            <v>0.5</v>
          </cell>
          <cell r="I11150">
            <v>9.7835000000000001</v>
          </cell>
        </row>
        <row r="11151">
          <cell r="C11151">
            <v>10501</v>
          </cell>
          <cell r="D11151" t="str">
            <v>AREIA LAVADA</v>
          </cell>
          <cell r="E11151" t="str">
            <v>M3</v>
          </cell>
          <cell r="F11151">
            <v>127.06</v>
          </cell>
          <cell r="G11151">
            <v>5.0000000000000001E-3</v>
          </cell>
          <cell r="I11151">
            <v>0.63519999999999999</v>
          </cell>
        </row>
        <row r="11152">
          <cell r="C11152">
            <v>38502</v>
          </cell>
          <cell r="D11152" t="str">
            <v>ADUBO QUÍMICO NPK 10 - 10 - 10 - (PREÇO PARA NÃO PRODUTOR)</v>
          </cell>
          <cell r="E11152" t="str">
            <v>Kg</v>
          </cell>
          <cell r="F11152">
            <v>5.72</v>
          </cell>
          <cell r="G11152">
            <v>0.3</v>
          </cell>
          <cell r="I11152">
            <v>1.716</v>
          </cell>
        </row>
        <row r="11153">
          <cell r="C11153">
            <v>38555</v>
          </cell>
          <cell r="D11153" t="str">
            <v>ADUBO ORGÂNICO - ESTERCO</v>
          </cell>
          <cell r="E11153" t="str">
            <v>M3</v>
          </cell>
          <cell r="F11153">
            <v>218.66</v>
          </cell>
          <cell r="G11153">
            <v>2.1000000000000001E-2</v>
          </cell>
          <cell r="I11153">
            <v>4.5918000000000001</v>
          </cell>
        </row>
        <row r="11154">
          <cell r="C11154">
            <v>38557</v>
          </cell>
          <cell r="D11154" t="str">
            <v>TERRA VEGETAL PRETA</v>
          </cell>
          <cell r="E11154" t="str">
            <v>M3</v>
          </cell>
          <cell r="F11154">
            <v>233.26</v>
          </cell>
          <cell r="G11154">
            <v>2.1000000000000001E-2</v>
          </cell>
          <cell r="I11154">
            <v>4.8983999999999996</v>
          </cell>
        </row>
        <row r="11155">
          <cell r="C11155">
            <v>38615</v>
          </cell>
          <cell r="D11155" t="str">
            <v>IPÊ TABACO - HANDROANTHUS VELLOSOI - DAP 3</v>
          </cell>
          <cell r="E11155" t="str">
            <v>Un</v>
          </cell>
          <cell r="F11155">
            <v>181.88</v>
          </cell>
          <cell r="G11155">
            <v>1</v>
          </cell>
          <cell r="I11155">
            <v>181.88</v>
          </cell>
        </row>
        <row r="11156">
          <cell r="A11156">
            <v>180222</v>
          </cell>
          <cell r="B11156" t="str">
            <v>INGÁ FEIJÃO (INGA MARGINATA)</v>
          </cell>
          <cell r="H11156" t="str">
            <v>UN</v>
          </cell>
          <cell r="J11156">
            <v>186.76</v>
          </cell>
        </row>
        <row r="11157">
          <cell r="C11157">
            <v>2085</v>
          </cell>
          <cell r="D11157" t="str">
            <v>JARDINEIRO (SGSP)</v>
          </cell>
          <cell r="E11157" t="str">
            <v>H</v>
          </cell>
          <cell r="F11157">
            <v>23.79</v>
          </cell>
          <cell r="G11157">
            <v>0.1</v>
          </cell>
          <cell r="I11157">
            <v>2.3794</v>
          </cell>
        </row>
        <row r="11158">
          <cell r="C11158">
            <v>2086</v>
          </cell>
          <cell r="D11158" t="str">
            <v>AJUDANTE DE JARDINEIRO (SGSP)</v>
          </cell>
          <cell r="E11158" t="str">
            <v>H</v>
          </cell>
          <cell r="F11158">
            <v>19.559999999999999</v>
          </cell>
          <cell r="G11158">
            <v>0.5</v>
          </cell>
          <cell r="I11158">
            <v>9.7835000000000001</v>
          </cell>
        </row>
        <row r="11159">
          <cell r="C11159">
            <v>10501</v>
          </cell>
          <cell r="D11159" t="str">
            <v>AREIA LAVADA</v>
          </cell>
          <cell r="E11159" t="str">
            <v>M3</v>
          </cell>
          <cell r="F11159">
            <v>127.06</v>
          </cell>
          <cell r="G11159">
            <v>5.0000000000000001E-3</v>
          </cell>
          <cell r="I11159">
            <v>0.63519999999999999</v>
          </cell>
        </row>
        <row r="11160">
          <cell r="C11160">
            <v>38502</v>
          </cell>
          <cell r="D11160" t="str">
            <v>ADUBO QUÍMICO NPK 10 - 10 - 10 - (PREÇO PARA NÃO PRODUTOR)</v>
          </cell>
          <cell r="E11160" t="str">
            <v>Kg</v>
          </cell>
          <cell r="F11160">
            <v>5.72</v>
          </cell>
          <cell r="G11160">
            <v>0.3</v>
          </cell>
          <cell r="I11160">
            <v>1.716</v>
          </cell>
        </row>
        <row r="11161">
          <cell r="C11161">
            <v>38555</v>
          </cell>
          <cell r="D11161" t="str">
            <v>ADUBO ORGÂNICO - ESTERCO</v>
          </cell>
          <cell r="E11161" t="str">
            <v>M3</v>
          </cell>
          <cell r="F11161">
            <v>218.66</v>
          </cell>
          <cell r="G11161">
            <v>2.1000000000000001E-2</v>
          </cell>
          <cell r="I11161">
            <v>4.5918000000000001</v>
          </cell>
        </row>
        <row r="11162">
          <cell r="C11162">
            <v>38557</v>
          </cell>
          <cell r="D11162" t="str">
            <v>TERRA VEGETAL PRETA</v>
          </cell>
          <cell r="E11162" t="str">
            <v>M3</v>
          </cell>
          <cell r="F11162">
            <v>233.26</v>
          </cell>
          <cell r="G11162">
            <v>2.1000000000000001E-2</v>
          </cell>
          <cell r="I11162">
            <v>4.8983999999999996</v>
          </cell>
        </row>
        <row r="11163">
          <cell r="C11163">
            <v>38616</v>
          </cell>
          <cell r="D11163" t="str">
            <v>INGÁ FEIJÃO - INGA MARGINATA - DAP 3</v>
          </cell>
          <cell r="E11163" t="str">
            <v>Un</v>
          </cell>
          <cell r="F11163">
            <v>162.76</v>
          </cell>
          <cell r="G11163">
            <v>1</v>
          </cell>
          <cell r="I11163">
            <v>162.76</v>
          </cell>
        </row>
        <row r="11164">
          <cell r="A11164">
            <v>180223</v>
          </cell>
          <cell r="B11164" t="str">
            <v>JACARANDÁ DE MINAS (JACARANDA CUSPIDIFOLIA)</v>
          </cell>
          <cell r="H11164" t="str">
            <v>UN</v>
          </cell>
          <cell r="J11164">
            <v>151.57</v>
          </cell>
        </row>
        <row r="11165">
          <cell r="C11165">
            <v>2085</v>
          </cell>
          <cell r="D11165" t="str">
            <v>JARDINEIRO (SGSP)</v>
          </cell>
          <cell r="E11165" t="str">
            <v>H</v>
          </cell>
          <cell r="F11165">
            <v>23.79</v>
          </cell>
          <cell r="G11165">
            <v>0.1</v>
          </cell>
          <cell r="I11165">
            <v>2.3794</v>
          </cell>
        </row>
        <row r="11166">
          <cell r="C11166">
            <v>2086</v>
          </cell>
          <cell r="D11166" t="str">
            <v>AJUDANTE DE JARDINEIRO (SGSP)</v>
          </cell>
          <cell r="E11166" t="str">
            <v>H</v>
          </cell>
          <cell r="F11166">
            <v>19.559999999999999</v>
          </cell>
          <cell r="G11166">
            <v>0.5</v>
          </cell>
          <cell r="I11166">
            <v>9.7835000000000001</v>
          </cell>
        </row>
        <row r="11167">
          <cell r="C11167">
            <v>10501</v>
          </cell>
          <cell r="D11167" t="str">
            <v>AREIA LAVADA</v>
          </cell>
          <cell r="E11167" t="str">
            <v>M3</v>
          </cell>
          <cell r="F11167">
            <v>127.06</v>
          </cell>
          <cell r="G11167">
            <v>5.0000000000000001E-3</v>
          </cell>
          <cell r="I11167">
            <v>0.63519999999999999</v>
          </cell>
        </row>
        <row r="11168">
          <cell r="C11168">
            <v>38502</v>
          </cell>
          <cell r="D11168" t="str">
            <v>ADUBO QUÍMICO NPK 10 - 10 - 10 - (PREÇO PARA NÃO PRODUTOR)</v>
          </cell>
          <cell r="E11168" t="str">
            <v>Kg</v>
          </cell>
          <cell r="F11168">
            <v>5.72</v>
          </cell>
          <cell r="G11168">
            <v>0.3</v>
          </cell>
          <cell r="I11168">
            <v>1.716</v>
          </cell>
        </row>
        <row r="11169">
          <cell r="C11169">
            <v>38555</v>
          </cell>
          <cell r="D11169" t="str">
            <v>ADUBO ORGÂNICO - ESTERCO</v>
          </cell>
          <cell r="E11169" t="str">
            <v>M3</v>
          </cell>
          <cell r="F11169">
            <v>218.66</v>
          </cell>
          <cell r="G11169">
            <v>2.1000000000000001E-2</v>
          </cell>
          <cell r="I11169">
            <v>4.5918000000000001</v>
          </cell>
        </row>
        <row r="11170">
          <cell r="C11170">
            <v>38557</v>
          </cell>
          <cell r="D11170" t="str">
            <v>TERRA VEGETAL PRETA</v>
          </cell>
          <cell r="E11170" t="str">
            <v>M3</v>
          </cell>
          <cell r="F11170">
            <v>233.26</v>
          </cell>
          <cell r="G11170">
            <v>2.1000000000000001E-2</v>
          </cell>
          <cell r="I11170">
            <v>4.8983999999999996</v>
          </cell>
        </row>
        <row r="11171">
          <cell r="C11171">
            <v>38617</v>
          </cell>
          <cell r="D11171" t="str">
            <v>JACARANDÁ DE MINAS - JACARANDA CUSPIDIFOLIA - DAP 3</v>
          </cell>
          <cell r="E11171" t="str">
            <v>Un</v>
          </cell>
          <cell r="F11171">
            <v>127.57</v>
          </cell>
          <cell r="G11171">
            <v>1</v>
          </cell>
          <cell r="I11171">
            <v>127.57</v>
          </cell>
        </row>
        <row r="11172">
          <cell r="A11172">
            <v>180224</v>
          </cell>
          <cell r="B11172" t="str">
            <v>CAROBÃO (JACARANDA MICRANTHA)</v>
          </cell>
          <cell r="H11172" t="str">
            <v>UN</v>
          </cell>
          <cell r="J11172">
            <v>218.47</v>
          </cell>
        </row>
        <row r="11173">
          <cell r="C11173">
            <v>2085</v>
          </cell>
          <cell r="D11173" t="str">
            <v>JARDINEIRO (SGSP)</v>
          </cell>
          <cell r="E11173" t="str">
            <v>H</v>
          </cell>
          <cell r="F11173">
            <v>23.79</v>
          </cell>
          <cell r="G11173">
            <v>0.1</v>
          </cell>
          <cell r="I11173">
            <v>2.3794</v>
          </cell>
        </row>
        <row r="11174">
          <cell r="C11174">
            <v>2086</v>
          </cell>
          <cell r="D11174" t="str">
            <v>AJUDANTE DE JARDINEIRO (SGSP)</v>
          </cell>
          <cell r="E11174" t="str">
            <v>H</v>
          </cell>
          <cell r="F11174">
            <v>19.559999999999999</v>
          </cell>
          <cell r="G11174">
            <v>0.5</v>
          </cell>
          <cell r="I11174">
            <v>9.7835000000000001</v>
          </cell>
        </row>
        <row r="11175">
          <cell r="C11175">
            <v>10501</v>
          </cell>
          <cell r="D11175" t="str">
            <v>AREIA LAVADA</v>
          </cell>
          <cell r="E11175" t="str">
            <v>M3</v>
          </cell>
          <cell r="F11175">
            <v>127.06</v>
          </cell>
          <cell r="G11175">
            <v>5.0000000000000001E-3</v>
          </cell>
          <cell r="I11175">
            <v>0.63519999999999999</v>
          </cell>
        </row>
        <row r="11176">
          <cell r="C11176">
            <v>38502</v>
          </cell>
          <cell r="D11176" t="str">
            <v>ADUBO QUÍMICO NPK 10 - 10 - 10 - (PREÇO PARA NÃO PRODUTOR)</v>
          </cell>
          <cell r="E11176" t="str">
            <v>Kg</v>
          </cell>
          <cell r="F11176">
            <v>5.72</v>
          </cell>
          <cell r="G11176">
            <v>0.3</v>
          </cell>
          <cell r="I11176">
            <v>1.716</v>
          </cell>
        </row>
        <row r="11177">
          <cell r="C11177">
            <v>38555</v>
          </cell>
          <cell r="D11177" t="str">
            <v>ADUBO ORGÂNICO - ESTERCO</v>
          </cell>
          <cell r="E11177" t="str">
            <v>M3</v>
          </cell>
          <cell r="F11177">
            <v>218.66</v>
          </cell>
          <cell r="G11177">
            <v>2.1000000000000001E-2</v>
          </cell>
          <cell r="I11177">
            <v>4.5918000000000001</v>
          </cell>
        </row>
        <row r="11178">
          <cell r="C11178">
            <v>38557</v>
          </cell>
          <cell r="D11178" t="str">
            <v>TERRA VEGETAL PRETA</v>
          </cell>
          <cell r="E11178" t="str">
            <v>M3</v>
          </cell>
          <cell r="F11178">
            <v>233.26</v>
          </cell>
          <cell r="G11178">
            <v>2.1000000000000001E-2</v>
          </cell>
          <cell r="I11178">
            <v>4.8983999999999996</v>
          </cell>
        </row>
        <row r="11179">
          <cell r="C11179">
            <v>38618</v>
          </cell>
          <cell r="D11179" t="str">
            <v>CAROBÃO - JACARANDA MICRANTHA - DAP 3</v>
          </cell>
          <cell r="E11179" t="str">
            <v>Un</v>
          </cell>
          <cell r="F11179">
            <v>194.47</v>
          </cell>
          <cell r="G11179">
            <v>1</v>
          </cell>
          <cell r="I11179">
            <v>194.47</v>
          </cell>
        </row>
        <row r="11180">
          <cell r="A11180">
            <v>180225</v>
          </cell>
          <cell r="B11180" t="str">
            <v>IPÊ AMARELO (TABEBUIA CHRYSOTRICHA)</v>
          </cell>
          <cell r="H11180" t="str">
            <v>UN</v>
          </cell>
          <cell r="J11180">
            <v>163.68</v>
          </cell>
        </row>
        <row r="11181">
          <cell r="C11181">
            <v>2085</v>
          </cell>
          <cell r="D11181" t="str">
            <v>JARDINEIRO (SGSP)</v>
          </cell>
          <cell r="E11181" t="str">
            <v>H</v>
          </cell>
          <cell r="F11181">
            <v>23.79</v>
          </cell>
          <cell r="G11181">
            <v>0.1</v>
          </cell>
          <cell r="I11181">
            <v>2.3794</v>
          </cell>
        </row>
        <row r="11182">
          <cell r="C11182">
            <v>2086</v>
          </cell>
          <cell r="D11182" t="str">
            <v>AJUDANTE DE JARDINEIRO (SGSP)</v>
          </cell>
          <cell r="E11182" t="str">
            <v>H</v>
          </cell>
          <cell r="F11182">
            <v>19.559999999999999</v>
          </cell>
          <cell r="G11182">
            <v>1.6</v>
          </cell>
          <cell r="I11182">
            <v>31.307200000000002</v>
          </cell>
        </row>
        <row r="11183">
          <cell r="C11183">
            <v>38502</v>
          </cell>
          <cell r="D11183" t="str">
            <v>ADUBO QUÍMICO NPK 10 - 10 - 10 - (PREÇO PARA NÃO PRODUTOR)</v>
          </cell>
          <cell r="E11183" t="str">
            <v>Kg</v>
          </cell>
          <cell r="F11183">
            <v>5.72</v>
          </cell>
          <cell r="G11183">
            <v>5.1999999999999998E-2</v>
          </cell>
          <cell r="I11183">
            <v>0.2974</v>
          </cell>
        </row>
        <row r="11184">
          <cell r="C11184">
            <v>38545</v>
          </cell>
          <cell r="D11184" t="str">
            <v>IPÊ AMARELO - H=1,50/2,00 M - (TABEBUIA CHRYSOTRICHA)</v>
          </cell>
          <cell r="E11184" t="str">
            <v>Un</v>
          </cell>
          <cell r="F11184">
            <v>50.91</v>
          </cell>
          <cell r="G11184">
            <v>1</v>
          </cell>
          <cell r="I11184">
            <v>50.91</v>
          </cell>
        </row>
        <row r="11185">
          <cell r="C11185">
            <v>38555</v>
          </cell>
          <cell r="D11185" t="str">
            <v>ADUBO ORGÂNICO - ESTERCO</v>
          </cell>
          <cell r="E11185" t="str">
            <v>M3</v>
          </cell>
          <cell r="F11185">
            <v>218.66</v>
          </cell>
          <cell r="G11185">
            <v>5.1999999999999998E-2</v>
          </cell>
          <cell r="I11185">
            <v>11.3703</v>
          </cell>
        </row>
        <row r="11186">
          <cell r="C11186">
            <v>38557</v>
          </cell>
          <cell r="D11186" t="str">
            <v>TERRA VEGETAL PRETA</v>
          </cell>
          <cell r="E11186" t="str">
            <v>M3</v>
          </cell>
          <cell r="F11186">
            <v>233.26</v>
          </cell>
          <cell r="G11186">
            <v>0.28899999999999998</v>
          </cell>
          <cell r="I11186">
            <v>67.412099999999995</v>
          </cell>
        </row>
        <row r="11187">
          <cell r="A11187">
            <v>180226</v>
          </cell>
          <cell r="B11187" t="str">
            <v>IPÊ ROSA (TABEBUIA AVELLANEDAE)</v>
          </cell>
          <cell r="H11187" t="str">
            <v>UN</v>
          </cell>
          <cell r="J11187">
            <v>266.86</v>
          </cell>
        </row>
        <row r="11188">
          <cell r="C11188">
            <v>2085</v>
          </cell>
          <cell r="D11188" t="str">
            <v>JARDINEIRO (SGSP)</v>
          </cell>
          <cell r="E11188" t="str">
            <v>H</v>
          </cell>
          <cell r="F11188">
            <v>23.79</v>
          </cell>
          <cell r="G11188">
            <v>0.1</v>
          </cell>
          <cell r="I11188">
            <v>2.3794</v>
          </cell>
        </row>
        <row r="11189">
          <cell r="C11189">
            <v>2086</v>
          </cell>
          <cell r="D11189" t="str">
            <v>AJUDANTE DE JARDINEIRO (SGSP)</v>
          </cell>
          <cell r="E11189" t="str">
            <v>H</v>
          </cell>
          <cell r="F11189">
            <v>19.559999999999999</v>
          </cell>
          <cell r="G11189">
            <v>2.8</v>
          </cell>
          <cell r="I11189">
            <v>54.787599999999998</v>
          </cell>
        </row>
        <row r="11190">
          <cell r="C11190">
            <v>38502</v>
          </cell>
          <cell r="D11190" t="str">
            <v>ADUBO QUÍMICO NPK 10 - 10 - 10 - (PREÇO PARA NÃO PRODUTOR)</v>
          </cell>
          <cell r="E11190" t="str">
            <v>Kg</v>
          </cell>
          <cell r="F11190">
            <v>5.72</v>
          </cell>
          <cell r="G11190">
            <v>1</v>
          </cell>
          <cell r="I11190">
            <v>5.72</v>
          </cell>
        </row>
        <row r="11191">
          <cell r="C11191">
            <v>38546</v>
          </cell>
          <cell r="D11191" t="str">
            <v>IPÊ ROSA - H=1,50/2,00 M - (TABEBUIA AVELLANEDAE)</v>
          </cell>
          <cell r="E11191" t="str">
            <v>Un</v>
          </cell>
          <cell r="F11191">
            <v>50.3</v>
          </cell>
          <cell r="G11191">
            <v>1</v>
          </cell>
          <cell r="I11191">
            <v>50.3</v>
          </cell>
        </row>
        <row r="11192">
          <cell r="C11192">
            <v>38555</v>
          </cell>
          <cell r="D11192" t="str">
            <v>ADUBO ORGÂNICO - ESTERCO</v>
          </cell>
          <cell r="E11192" t="str">
            <v>M3</v>
          </cell>
          <cell r="F11192">
            <v>218.66</v>
          </cell>
          <cell r="G11192">
            <v>9.9000000000000005E-2</v>
          </cell>
          <cell r="I11192">
            <v>21.647300000000001</v>
          </cell>
        </row>
        <row r="11193">
          <cell r="C11193">
            <v>38557</v>
          </cell>
          <cell r="D11193" t="str">
            <v>TERRA VEGETAL PRETA</v>
          </cell>
          <cell r="E11193" t="str">
            <v>M3</v>
          </cell>
          <cell r="F11193">
            <v>233.26</v>
          </cell>
          <cell r="G11193">
            <v>0.56599999999999995</v>
          </cell>
          <cell r="I11193">
            <v>132.02510000000001</v>
          </cell>
        </row>
        <row r="11194">
          <cell r="A11194">
            <v>180227</v>
          </cell>
          <cell r="B11194" t="str">
            <v>IPÊ ROXO (TABEBUIA IMPETIGINOSA)</v>
          </cell>
          <cell r="H11194" t="str">
            <v>UN</v>
          </cell>
          <cell r="J11194">
            <v>260.37</v>
          </cell>
        </row>
        <row r="11195">
          <cell r="C11195">
            <v>2085</v>
          </cell>
          <cell r="D11195" t="str">
            <v>JARDINEIRO (SGSP)</v>
          </cell>
          <cell r="E11195" t="str">
            <v>H</v>
          </cell>
          <cell r="F11195">
            <v>23.79</v>
          </cell>
          <cell r="G11195">
            <v>0.1</v>
          </cell>
          <cell r="I11195">
            <v>2.3794</v>
          </cell>
        </row>
        <row r="11196">
          <cell r="C11196">
            <v>2086</v>
          </cell>
          <cell r="D11196" t="str">
            <v>AJUDANTE DE JARDINEIRO (SGSP)</v>
          </cell>
          <cell r="E11196" t="str">
            <v>H</v>
          </cell>
          <cell r="F11196">
            <v>19.559999999999999</v>
          </cell>
          <cell r="G11196">
            <v>2.8</v>
          </cell>
          <cell r="I11196">
            <v>54.787599999999998</v>
          </cell>
        </row>
        <row r="11197">
          <cell r="C11197">
            <v>38502</v>
          </cell>
          <cell r="D11197" t="str">
            <v>ADUBO QUÍMICO NPK 10 - 10 - 10 - (PREÇO PARA NÃO PRODUTOR)</v>
          </cell>
          <cell r="E11197" t="str">
            <v>Kg</v>
          </cell>
          <cell r="F11197">
            <v>5.72</v>
          </cell>
          <cell r="G11197">
            <v>1</v>
          </cell>
          <cell r="I11197">
            <v>5.72</v>
          </cell>
        </row>
        <row r="11198">
          <cell r="C11198">
            <v>38547</v>
          </cell>
          <cell r="D11198" t="str">
            <v>IPÊ ROXO - H=1,50/2,00 M - (TABEBUIA IMPETIGINOSA)</v>
          </cell>
          <cell r="E11198" t="str">
            <v>Un</v>
          </cell>
          <cell r="F11198">
            <v>43.81</v>
          </cell>
          <cell r="G11198">
            <v>1</v>
          </cell>
          <cell r="I11198">
            <v>43.81</v>
          </cell>
        </row>
        <row r="11199">
          <cell r="C11199">
            <v>38555</v>
          </cell>
          <cell r="D11199" t="str">
            <v>ADUBO ORGÂNICO - ESTERCO</v>
          </cell>
          <cell r="E11199" t="str">
            <v>M3</v>
          </cell>
          <cell r="F11199">
            <v>218.66</v>
          </cell>
          <cell r="G11199">
            <v>9.9000000000000005E-2</v>
          </cell>
          <cell r="I11199">
            <v>21.647300000000001</v>
          </cell>
        </row>
        <row r="11200">
          <cell r="C11200">
            <v>38557</v>
          </cell>
          <cell r="D11200" t="str">
            <v>TERRA VEGETAL PRETA</v>
          </cell>
          <cell r="E11200" t="str">
            <v>M3</v>
          </cell>
          <cell r="F11200">
            <v>233.26</v>
          </cell>
          <cell r="G11200">
            <v>0.56599999999999995</v>
          </cell>
          <cell r="I11200">
            <v>132.02510000000001</v>
          </cell>
        </row>
        <row r="11201">
          <cell r="A11201">
            <v>180228</v>
          </cell>
          <cell r="B11201" t="str">
            <v>CAROBINHA (JACARANDA PUBERULA)</v>
          </cell>
          <cell r="H11201" t="str">
            <v>UN</v>
          </cell>
          <cell r="J11201">
            <v>157.65</v>
          </cell>
        </row>
        <row r="11202">
          <cell r="C11202">
            <v>2085</v>
          </cell>
          <cell r="D11202" t="str">
            <v>JARDINEIRO (SGSP)</v>
          </cell>
          <cell r="E11202" t="str">
            <v>H</v>
          </cell>
          <cell r="F11202">
            <v>23.79</v>
          </cell>
          <cell r="G11202">
            <v>0.1</v>
          </cell>
          <cell r="I11202">
            <v>2.3794</v>
          </cell>
        </row>
        <row r="11203">
          <cell r="C11203">
            <v>2086</v>
          </cell>
          <cell r="D11203" t="str">
            <v>AJUDANTE DE JARDINEIRO (SGSP)</v>
          </cell>
          <cell r="E11203" t="str">
            <v>H</v>
          </cell>
          <cell r="F11203">
            <v>19.559999999999999</v>
          </cell>
          <cell r="G11203">
            <v>0.5</v>
          </cell>
          <cell r="I11203">
            <v>9.7835000000000001</v>
          </cell>
        </row>
        <row r="11204">
          <cell r="C11204">
            <v>10501</v>
          </cell>
          <cell r="D11204" t="str">
            <v>AREIA LAVADA</v>
          </cell>
          <cell r="E11204" t="str">
            <v>M3</v>
          </cell>
          <cell r="F11204">
            <v>127.06</v>
          </cell>
          <cell r="G11204">
            <v>5.0000000000000001E-3</v>
          </cell>
          <cell r="I11204">
            <v>0.63519999999999999</v>
          </cell>
        </row>
        <row r="11205">
          <cell r="C11205">
            <v>38502</v>
          </cell>
          <cell r="D11205" t="str">
            <v>ADUBO QUÍMICO NPK 10 - 10 - 10 - (PREÇO PARA NÃO PRODUTOR)</v>
          </cell>
          <cell r="E11205" t="str">
            <v>Kg</v>
          </cell>
          <cell r="F11205">
            <v>5.72</v>
          </cell>
          <cell r="G11205">
            <v>0.3</v>
          </cell>
          <cell r="I11205">
            <v>1.716</v>
          </cell>
        </row>
        <row r="11206">
          <cell r="C11206">
            <v>38555</v>
          </cell>
          <cell r="D11206" t="str">
            <v>ADUBO ORGÂNICO - ESTERCO</v>
          </cell>
          <cell r="E11206" t="str">
            <v>M3</v>
          </cell>
          <cell r="F11206">
            <v>218.66</v>
          </cell>
          <cell r="G11206">
            <v>2.1000000000000001E-2</v>
          </cell>
          <cell r="I11206">
            <v>4.5918000000000001</v>
          </cell>
        </row>
        <row r="11207">
          <cell r="C11207">
            <v>38557</v>
          </cell>
          <cell r="D11207" t="str">
            <v>TERRA VEGETAL PRETA</v>
          </cell>
          <cell r="E11207" t="str">
            <v>M3</v>
          </cell>
          <cell r="F11207">
            <v>233.26</v>
          </cell>
          <cell r="G11207">
            <v>2.1000000000000001E-2</v>
          </cell>
          <cell r="I11207">
            <v>4.8983999999999996</v>
          </cell>
        </row>
        <row r="11208">
          <cell r="C11208">
            <v>38619</v>
          </cell>
          <cell r="D11208" t="str">
            <v>CAROBINHA - JACARANDA PUBERULA - DAP 3</v>
          </cell>
          <cell r="E11208" t="str">
            <v>Un</v>
          </cell>
          <cell r="F11208">
            <v>133.65</v>
          </cell>
          <cell r="G11208">
            <v>1</v>
          </cell>
          <cell r="I11208">
            <v>133.65</v>
          </cell>
        </row>
        <row r="11209">
          <cell r="A11209">
            <v>180229</v>
          </cell>
          <cell r="B11209" t="str">
            <v>EMBIRA DE SAPO - LONCHOCARPUS MUELBERGIANUS</v>
          </cell>
          <cell r="H11209" t="str">
            <v>UN</v>
          </cell>
          <cell r="J11209">
            <v>248.84</v>
          </cell>
        </row>
        <row r="11210">
          <cell r="C11210">
            <v>2085</v>
          </cell>
          <cell r="D11210" t="str">
            <v>JARDINEIRO (SGSP)</v>
          </cell>
          <cell r="E11210" t="str">
            <v>H</v>
          </cell>
          <cell r="F11210">
            <v>23.79</v>
          </cell>
          <cell r="G11210">
            <v>0.1</v>
          </cell>
          <cell r="I11210">
            <v>2.3794</v>
          </cell>
        </row>
        <row r="11211">
          <cell r="C11211">
            <v>2086</v>
          </cell>
          <cell r="D11211" t="str">
            <v>AJUDANTE DE JARDINEIRO (SGSP)</v>
          </cell>
          <cell r="E11211" t="str">
            <v>H</v>
          </cell>
          <cell r="F11211">
            <v>19.559999999999999</v>
          </cell>
          <cell r="G11211">
            <v>0.5</v>
          </cell>
          <cell r="I11211">
            <v>9.7835000000000001</v>
          </cell>
        </row>
        <row r="11212">
          <cell r="C11212">
            <v>10501</v>
          </cell>
          <cell r="D11212" t="str">
            <v>AREIA LAVADA</v>
          </cell>
          <cell r="E11212" t="str">
            <v>M3</v>
          </cell>
          <cell r="F11212">
            <v>127.06</v>
          </cell>
          <cell r="G11212">
            <v>5.0000000000000001E-3</v>
          </cell>
          <cell r="I11212">
            <v>0.63519999999999999</v>
          </cell>
        </row>
        <row r="11213">
          <cell r="C11213">
            <v>38502</v>
          </cell>
          <cell r="D11213" t="str">
            <v>ADUBO QUÍMICO NPK 10 - 10 - 10 - (PREÇO PARA NÃO PRODUTOR)</v>
          </cell>
          <cell r="E11213" t="str">
            <v>Kg</v>
          </cell>
          <cell r="F11213">
            <v>5.72</v>
          </cell>
          <cell r="G11213">
            <v>0.3</v>
          </cell>
          <cell r="I11213">
            <v>1.716</v>
          </cell>
        </row>
        <row r="11214">
          <cell r="C11214">
            <v>38555</v>
          </cell>
          <cell r="D11214" t="str">
            <v>ADUBO ORGÂNICO - ESTERCO</v>
          </cell>
          <cell r="E11214" t="str">
            <v>M3</v>
          </cell>
          <cell r="F11214">
            <v>218.66</v>
          </cell>
          <cell r="G11214">
            <v>2.1000000000000001E-2</v>
          </cell>
          <cell r="I11214">
            <v>4.5918000000000001</v>
          </cell>
        </row>
        <row r="11215">
          <cell r="C11215">
            <v>38557</v>
          </cell>
          <cell r="D11215" t="str">
            <v>TERRA VEGETAL PRETA</v>
          </cell>
          <cell r="E11215" t="str">
            <v>M3</v>
          </cell>
          <cell r="F11215">
            <v>233.26</v>
          </cell>
          <cell r="G11215">
            <v>2.1000000000000001E-2</v>
          </cell>
          <cell r="I11215">
            <v>4.8983999999999996</v>
          </cell>
        </row>
        <row r="11216">
          <cell r="C11216">
            <v>38620</v>
          </cell>
          <cell r="D11216" t="str">
            <v>EMBIRA DE SAPO - LONCHOCARPUS MUELBERGIANUS - DAP 3</v>
          </cell>
          <cell r="E11216" t="str">
            <v>Un</v>
          </cell>
          <cell r="F11216">
            <v>224.84</v>
          </cell>
          <cell r="G11216">
            <v>1</v>
          </cell>
          <cell r="I11216">
            <v>224.84</v>
          </cell>
        </row>
        <row r="11217">
          <cell r="A11217">
            <v>180230</v>
          </cell>
          <cell r="B11217" t="str">
            <v>AÇOITA CAVALO (LUEHEA DIVARICATA)</v>
          </cell>
          <cell r="H11217" t="str">
            <v>UN</v>
          </cell>
          <cell r="J11217">
            <v>159.94999999999999</v>
          </cell>
        </row>
        <row r="11218">
          <cell r="C11218">
            <v>2085</v>
          </cell>
          <cell r="D11218" t="str">
            <v>JARDINEIRO (SGSP)</v>
          </cell>
          <cell r="E11218" t="str">
            <v>H</v>
          </cell>
          <cell r="F11218">
            <v>23.79</v>
          </cell>
          <cell r="G11218">
            <v>0.1</v>
          </cell>
          <cell r="I11218">
            <v>2.3794</v>
          </cell>
        </row>
        <row r="11219">
          <cell r="C11219">
            <v>2086</v>
          </cell>
          <cell r="D11219" t="str">
            <v>AJUDANTE DE JARDINEIRO (SGSP)</v>
          </cell>
          <cell r="E11219" t="str">
            <v>H</v>
          </cell>
          <cell r="F11219">
            <v>19.559999999999999</v>
          </cell>
          <cell r="G11219">
            <v>0.5</v>
          </cell>
          <cell r="I11219">
            <v>9.7835000000000001</v>
          </cell>
        </row>
        <row r="11220">
          <cell r="C11220">
            <v>10501</v>
          </cell>
          <cell r="D11220" t="str">
            <v>AREIA LAVADA</v>
          </cell>
          <cell r="E11220" t="str">
            <v>M3</v>
          </cell>
          <cell r="F11220">
            <v>127.06</v>
          </cell>
          <cell r="G11220">
            <v>5.0000000000000001E-3</v>
          </cell>
          <cell r="I11220">
            <v>0.63519999999999999</v>
          </cell>
        </row>
        <row r="11221">
          <cell r="C11221">
            <v>38502</v>
          </cell>
          <cell r="D11221" t="str">
            <v>ADUBO QUÍMICO NPK 10 - 10 - 10 - (PREÇO PARA NÃO PRODUTOR)</v>
          </cell>
          <cell r="E11221" t="str">
            <v>Kg</v>
          </cell>
          <cell r="F11221">
            <v>5.72</v>
          </cell>
          <cell r="G11221">
            <v>0.3</v>
          </cell>
          <cell r="I11221">
            <v>1.716</v>
          </cell>
        </row>
        <row r="11222">
          <cell r="C11222">
            <v>38555</v>
          </cell>
          <cell r="D11222" t="str">
            <v>ADUBO ORGÂNICO - ESTERCO</v>
          </cell>
          <cell r="E11222" t="str">
            <v>M3</v>
          </cell>
          <cell r="F11222">
            <v>218.66</v>
          </cell>
          <cell r="G11222">
            <v>2.1000000000000001E-2</v>
          </cell>
          <cell r="I11222">
            <v>4.5918000000000001</v>
          </cell>
        </row>
        <row r="11223">
          <cell r="C11223">
            <v>38557</v>
          </cell>
          <cell r="D11223" t="str">
            <v>TERRA VEGETAL PRETA</v>
          </cell>
          <cell r="E11223" t="str">
            <v>M3</v>
          </cell>
          <cell r="F11223">
            <v>233.26</v>
          </cell>
          <cell r="G11223">
            <v>2.1000000000000001E-2</v>
          </cell>
          <cell r="I11223">
            <v>4.8983999999999996</v>
          </cell>
        </row>
        <row r="11224">
          <cell r="C11224">
            <v>38621</v>
          </cell>
          <cell r="D11224" t="str">
            <v>AÇOITA CAVALO - LUEHEA DIVARICATA - DAP 3</v>
          </cell>
          <cell r="E11224" t="str">
            <v>Un</v>
          </cell>
          <cell r="F11224">
            <v>135.94999999999999</v>
          </cell>
          <cell r="G11224">
            <v>1</v>
          </cell>
          <cell r="I11224">
            <v>135.94999999999999</v>
          </cell>
        </row>
        <row r="11225">
          <cell r="A11225">
            <v>180231</v>
          </cell>
          <cell r="B11225" t="str">
            <v>JACARANDÁ DO CAMPO (MICHAERIUM ACUTIFOLIUM)</v>
          </cell>
          <cell r="H11225" t="str">
            <v>UN</v>
          </cell>
          <cell r="J11225">
            <v>164.69</v>
          </cell>
        </row>
        <row r="11226">
          <cell r="C11226">
            <v>2085</v>
          </cell>
          <cell r="D11226" t="str">
            <v>JARDINEIRO (SGSP)</v>
          </cell>
          <cell r="E11226" t="str">
            <v>H</v>
          </cell>
          <cell r="F11226">
            <v>23.79</v>
          </cell>
          <cell r="G11226">
            <v>0.1</v>
          </cell>
          <cell r="I11226">
            <v>2.3794</v>
          </cell>
        </row>
        <row r="11227">
          <cell r="C11227">
            <v>2086</v>
          </cell>
          <cell r="D11227" t="str">
            <v>AJUDANTE DE JARDINEIRO (SGSP)</v>
          </cell>
          <cell r="E11227" t="str">
            <v>H</v>
          </cell>
          <cell r="F11227">
            <v>19.559999999999999</v>
          </cell>
          <cell r="G11227">
            <v>0.5</v>
          </cell>
          <cell r="I11227">
            <v>9.7835000000000001</v>
          </cell>
        </row>
        <row r="11228">
          <cell r="C11228">
            <v>10501</v>
          </cell>
          <cell r="D11228" t="str">
            <v>AREIA LAVADA</v>
          </cell>
          <cell r="E11228" t="str">
            <v>M3</v>
          </cell>
          <cell r="F11228">
            <v>127.06</v>
          </cell>
          <cell r="G11228">
            <v>5.0000000000000001E-3</v>
          </cell>
          <cell r="I11228">
            <v>0.63519999999999999</v>
          </cell>
        </row>
        <row r="11229">
          <cell r="C11229">
            <v>38502</v>
          </cell>
          <cell r="D11229" t="str">
            <v>ADUBO QUÍMICO NPK 10 - 10 - 10 - (PREÇO PARA NÃO PRODUTOR)</v>
          </cell>
          <cell r="E11229" t="str">
            <v>Kg</v>
          </cell>
          <cell r="F11229">
            <v>5.72</v>
          </cell>
          <cell r="G11229">
            <v>0.3</v>
          </cell>
          <cell r="I11229">
            <v>1.716</v>
          </cell>
        </row>
        <row r="11230">
          <cell r="C11230">
            <v>38555</v>
          </cell>
          <cell r="D11230" t="str">
            <v>ADUBO ORGÂNICO - ESTERCO</v>
          </cell>
          <cell r="E11230" t="str">
            <v>M3</v>
          </cell>
          <cell r="F11230">
            <v>218.66</v>
          </cell>
          <cell r="G11230">
            <v>2.1000000000000001E-2</v>
          </cell>
          <cell r="I11230">
            <v>4.5918000000000001</v>
          </cell>
        </row>
        <row r="11231">
          <cell r="C11231">
            <v>38557</v>
          </cell>
          <cell r="D11231" t="str">
            <v>TERRA VEGETAL PRETA</v>
          </cell>
          <cell r="E11231" t="str">
            <v>M3</v>
          </cell>
          <cell r="F11231">
            <v>233.26</v>
          </cell>
          <cell r="G11231">
            <v>2.1000000000000001E-2</v>
          </cell>
          <cell r="I11231">
            <v>4.8983999999999996</v>
          </cell>
        </row>
        <row r="11232">
          <cell r="C11232">
            <v>38622</v>
          </cell>
          <cell r="D11232" t="str">
            <v>JACARANDÁ DO CAMPO - MICHAERIUM ACUTIFOLIUM - DAP 3</v>
          </cell>
          <cell r="E11232" t="str">
            <v>Un</v>
          </cell>
          <cell r="F11232">
            <v>140.69</v>
          </cell>
          <cell r="G11232">
            <v>1</v>
          </cell>
          <cell r="I11232">
            <v>140.69</v>
          </cell>
        </row>
        <row r="11233">
          <cell r="A11233">
            <v>180232</v>
          </cell>
          <cell r="B11233" t="str">
            <v>JACARANDÁ BRANCO (MICHAERIUM PARAGUAIENSIS)</v>
          </cell>
          <cell r="H11233" t="str">
            <v>UN</v>
          </cell>
          <cell r="J11233">
            <v>165.72</v>
          </cell>
        </row>
        <row r="11234">
          <cell r="C11234">
            <v>2085</v>
          </cell>
          <cell r="D11234" t="str">
            <v>JARDINEIRO (SGSP)</v>
          </cell>
          <cell r="E11234" t="str">
            <v>H</v>
          </cell>
          <cell r="F11234">
            <v>23.79</v>
          </cell>
          <cell r="G11234">
            <v>0.1</v>
          </cell>
          <cell r="I11234">
            <v>2.3794</v>
          </cell>
        </row>
        <row r="11235">
          <cell r="C11235">
            <v>2086</v>
          </cell>
          <cell r="D11235" t="str">
            <v>AJUDANTE DE JARDINEIRO (SGSP)</v>
          </cell>
          <cell r="E11235" t="str">
            <v>H</v>
          </cell>
          <cell r="F11235">
            <v>19.559999999999999</v>
          </cell>
          <cell r="G11235">
            <v>0.5</v>
          </cell>
          <cell r="I11235">
            <v>9.7835000000000001</v>
          </cell>
        </row>
        <row r="11236">
          <cell r="C11236">
            <v>10501</v>
          </cell>
          <cell r="D11236" t="str">
            <v>AREIA LAVADA</v>
          </cell>
          <cell r="E11236" t="str">
            <v>M3</v>
          </cell>
          <cell r="F11236">
            <v>127.06</v>
          </cell>
          <cell r="G11236">
            <v>5.0000000000000001E-3</v>
          </cell>
          <cell r="I11236">
            <v>0.63519999999999999</v>
          </cell>
        </row>
        <row r="11237">
          <cell r="C11237">
            <v>38502</v>
          </cell>
          <cell r="D11237" t="str">
            <v>ADUBO QUÍMICO NPK 10 - 10 - 10 - (PREÇO PARA NÃO PRODUTOR)</v>
          </cell>
          <cell r="E11237" t="str">
            <v>Kg</v>
          </cell>
          <cell r="F11237">
            <v>5.72</v>
          </cell>
          <cell r="G11237">
            <v>0.3</v>
          </cell>
          <cell r="I11237">
            <v>1.716</v>
          </cell>
        </row>
        <row r="11238">
          <cell r="C11238">
            <v>38555</v>
          </cell>
          <cell r="D11238" t="str">
            <v>ADUBO ORGÂNICO - ESTERCO</v>
          </cell>
          <cell r="E11238" t="str">
            <v>M3</v>
          </cell>
          <cell r="F11238">
            <v>218.66</v>
          </cell>
          <cell r="G11238">
            <v>2.1000000000000001E-2</v>
          </cell>
          <cell r="I11238">
            <v>4.5918000000000001</v>
          </cell>
        </row>
        <row r="11239">
          <cell r="C11239">
            <v>38557</v>
          </cell>
          <cell r="D11239" t="str">
            <v>TERRA VEGETAL PRETA</v>
          </cell>
          <cell r="E11239" t="str">
            <v>M3</v>
          </cell>
          <cell r="F11239">
            <v>233.26</v>
          </cell>
          <cell r="G11239">
            <v>2.1000000000000001E-2</v>
          </cell>
          <cell r="I11239">
            <v>4.8983999999999996</v>
          </cell>
        </row>
        <row r="11240">
          <cell r="C11240">
            <v>38623</v>
          </cell>
          <cell r="D11240" t="str">
            <v>JACARANDÁ BRANCO - MICHAERIUM PARAGUAIENSIS - DAP 3</v>
          </cell>
          <cell r="E11240" t="str">
            <v>Un</v>
          </cell>
          <cell r="F11240">
            <v>141.72</v>
          </cell>
          <cell r="G11240">
            <v>1</v>
          </cell>
          <cell r="I11240">
            <v>141.72</v>
          </cell>
        </row>
        <row r="11241">
          <cell r="A11241">
            <v>180233</v>
          </cell>
          <cell r="B11241" t="str">
            <v>CAMBOATÁ BRANCO (MATAYBA ELAEAGNOIDES)</v>
          </cell>
          <cell r="H11241" t="str">
            <v>UN</v>
          </cell>
          <cell r="J11241">
            <v>227.25</v>
          </cell>
        </row>
        <row r="11242">
          <cell r="C11242">
            <v>2085</v>
          </cell>
          <cell r="D11242" t="str">
            <v>JARDINEIRO (SGSP)</v>
          </cell>
          <cell r="E11242" t="str">
            <v>H</v>
          </cell>
          <cell r="F11242">
            <v>23.79</v>
          </cell>
          <cell r="G11242">
            <v>0.1</v>
          </cell>
          <cell r="I11242">
            <v>2.3794</v>
          </cell>
        </row>
        <row r="11243">
          <cell r="C11243">
            <v>2086</v>
          </cell>
          <cell r="D11243" t="str">
            <v>AJUDANTE DE JARDINEIRO (SGSP)</v>
          </cell>
          <cell r="E11243" t="str">
            <v>H</v>
          </cell>
          <cell r="F11243">
            <v>19.559999999999999</v>
          </cell>
          <cell r="G11243">
            <v>0.5</v>
          </cell>
          <cell r="I11243">
            <v>9.7835000000000001</v>
          </cell>
        </row>
        <row r="11244">
          <cell r="C11244">
            <v>10501</v>
          </cell>
          <cell r="D11244" t="str">
            <v>AREIA LAVADA</v>
          </cell>
          <cell r="E11244" t="str">
            <v>M3</v>
          </cell>
          <cell r="F11244">
            <v>127.06</v>
          </cell>
          <cell r="G11244">
            <v>5.0000000000000001E-3</v>
          </cell>
          <cell r="I11244">
            <v>0.63519999999999999</v>
          </cell>
        </row>
        <row r="11245">
          <cell r="C11245">
            <v>38502</v>
          </cell>
          <cell r="D11245" t="str">
            <v>ADUBO QUÍMICO NPK 10 - 10 - 10 - (PREÇO PARA NÃO PRODUTOR)</v>
          </cell>
          <cell r="E11245" t="str">
            <v>Kg</v>
          </cell>
          <cell r="F11245">
            <v>5.72</v>
          </cell>
          <cell r="G11245">
            <v>0.3</v>
          </cell>
          <cell r="I11245">
            <v>1.716</v>
          </cell>
        </row>
        <row r="11246">
          <cell r="C11246">
            <v>38555</v>
          </cell>
          <cell r="D11246" t="str">
            <v>ADUBO ORGÂNICO - ESTERCO</v>
          </cell>
          <cell r="E11246" t="str">
            <v>M3</v>
          </cell>
          <cell r="F11246">
            <v>218.66</v>
          </cell>
          <cell r="G11246">
            <v>2.1000000000000001E-2</v>
          </cell>
          <cell r="I11246">
            <v>4.5918000000000001</v>
          </cell>
        </row>
        <row r="11247">
          <cell r="C11247">
            <v>38557</v>
          </cell>
          <cell r="D11247" t="str">
            <v>TERRA VEGETAL PRETA</v>
          </cell>
          <cell r="E11247" t="str">
            <v>M3</v>
          </cell>
          <cell r="F11247">
            <v>233.26</v>
          </cell>
          <cell r="G11247">
            <v>2.1000000000000001E-2</v>
          </cell>
          <cell r="I11247">
            <v>4.8983999999999996</v>
          </cell>
        </row>
        <row r="11248">
          <cell r="C11248">
            <v>38624</v>
          </cell>
          <cell r="D11248" t="str">
            <v>CAMBOATÁ BRANCO - MATAYBA ELAEAGNOIDES - DAP 3</v>
          </cell>
          <cell r="E11248" t="str">
            <v>Un</v>
          </cell>
          <cell r="F11248">
            <v>203.25</v>
          </cell>
          <cell r="G11248">
            <v>1</v>
          </cell>
          <cell r="I11248">
            <v>203.25</v>
          </cell>
        </row>
        <row r="11249">
          <cell r="A11249">
            <v>180234</v>
          </cell>
          <cell r="B11249" t="str">
            <v>AROEIRA PRETA (MYRACRODURON URUNDEUVA)</v>
          </cell>
          <cell r="H11249" t="str">
            <v>UN</v>
          </cell>
          <cell r="J11249">
            <v>199.27</v>
          </cell>
        </row>
        <row r="11250">
          <cell r="C11250">
            <v>2085</v>
          </cell>
          <cell r="D11250" t="str">
            <v>JARDINEIRO (SGSP)</v>
          </cell>
          <cell r="E11250" t="str">
            <v>H</v>
          </cell>
          <cell r="F11250">
            <v>23.79</v>
          </cell>
          <cell r="G11250">
            <v>0.1</v>
          </cell>
          <cell r="I11250">
            <v>2.3794</v>
          </cell>
        </row>
        <row r="11251">
          <cell r="C11251">
            <v>2086</v>
          </cell>
          <cell r="D11251" t="str">
            <v>AJUDANTE DE JARDINEIRO (SGSP)</v>
          </cell>
          <cell r="E11251" t="str">
            <v>H</v>
          </cell>
          <cell r="F11251">
            <v>19.559999999999999</v>
          </cell>
          <cell r="G11251">
            <v>0.5</v>
          </cell>
          <cell r="I11251">
            <v>9.7835000000000001</v>
          </cell>
        </row>
        <row r="11252">
          <cell r="C11252">
            <v>10501</v>
          </cell>
          <cell r="D11252" t="str">
            <v>AREIA LAVADA</v>
          </cell>
          <cell r="E11252" t="str">
            <v>M3</v>
          </cell>
          <cell r="F11252">
            <v>127.06</v>
          </cell>
          <cell r="G11252">
            <v>5.0000000000000001E-3</v>
          </cell>
          <cell r="I11252">
            <v>0.63519999999999999</v>
          </cell>
        </row>
        <row r="11253">
          <cell r="C11253">
            <v>38502</v>
          </cell>
          <cell r="D11253" t="str">
            <v>ADUBO QUÍMICO NPK 10 - 10 - 10 - (PREÇO PARA NÃO PRODUTOR)</v>
          </cell>
          <cell r="E11253" t="str">
            <v>Kg</v>
          </cell>
          <cell r="F11253">
            <v>5.72</v>
          </cell>
          <cell r="G11253">
            <v>0.3</v>
          </cell>
          <cell r="I11253">
            <v>1.716</v>
          </cell>
        </row>
        <row r="11254">
          <cell r="C11254">
            <v>38555</v>
          </cell>
          <cell r="D11254" t="str">
            <v>ADUBO ORGÂNICO - ESTERCO</v>
          </cell>
          <cell r="E11254" t="str">
            <v>M3</v>
          </cell>
          <cell r="F11254">
            <v>218.66</v>
          </cell>
          <cell r="G11254">
            <v>2.1000000000000001E-2</v>
          </cell>
          <cell r="I11254">
            <v>4.5918000000000001</v>
          </cell>
        </row>
        <row r="11255">
          <cell r="C11255">
            <v>38557</v>
          </cell>
          <cell r="D11255" t="str">
            <v>TERRA VEGETAL PRETA</v>
          </cell>
          <cell r="E11255" t="str">
            <v>M3</v>
          </cell>
          <cell r="F11255">
            <v>233.26</v>
          </cell>
          <cell r="G11255">
            <v>2.1000000000000001E-2</v>
          </cell>
          <cell r="I11255">
            <v>4.8983999999999996</v>
          </cell>
        </row>
        <row r="11256">
          <cell r="C11256">
            <v>38625</v>
          </cell>
          <cell r="D11256" t="str">
            <v>AROEIRA PRETA - MYRACRODURON URUNDEUVA - DAP 3</v>
          </cell>
          <cell r="E11256" t="str">
            <v>Un</v>
          </cell>
          <cell r="F11256">
            <v>175.27</v>
          </cell>
          <cell r="G11256">
            <v>1</v>
          </cell>
          <cell r="I11256">
            <v>175.27</v>
          </cell>
        </row>
        <row r="11257">
          <cell r="A11257">
            <v>180235</v>
          </cell>
          <cell r="B11257" t="str">
            <v>PAINEIRA (CHORISIA SPECIOSA)</v>
          </cell>
          <cell r="H11257" t="str">
            <v>UN</v>
          </cell>
          <cell r="J11257">
            <v>254.11</v>
          </cell>
        </row>
        <row r="11258">
          <cell r="C11258">
            <v>2085</v>
          </cell>
          <cell r="D11258" t="str">
            <v>JARDINEIRO (SGSP)</v>
          </cell>
          <cell r="E11258" t="str">
            <v>H</v>
          </cell>
          <cell r="F11258">
            <v>23.79</v>
          </cell>
          <cell r="G11258">
            <v>0.1</v>
          </cell>
          <cell r="I11258">
            <v>2.3794</v>
          </cell>
        </row>
        <row r="11259">
          <cell r="C11259">
            <v>2086</v>
          </cell>
          <cell r="D11259" t="str">
            <v>AJUDANTE DE JARDINEIRO (SGSP)</v>
          </cell>
          <cell r="E11259" t="str">
            <v>H</v>
          </cell>
          <cell r="F11259">
            <v>19.559999999999999</v>
          </cell>
          <cell r="G11259">
            <v>2.8</v>
          </cell>
          <cell r="I11259">
            <v>54.787599999999998</v>
          </cell>
        </row>
        <row r="11260">
          <cell r="C11260">
            <v>38502</v>
          </cell>
          <cell r="D11260" t="str">
            <v>ADUBO QUÍMICO NPK 10 - 10 - 10 - (PREÇO PARA NÃO PRODUTOR)</v>
          </cell>
          <cell r="E11260" t="str">
            <v>Kg</v>
          </cell>
          <cell r="F11260">
            <v>5.72</v>
          </cell>
          <cell r="G11260">
            <v>1</v>
          </cell>
          <cell r="I11260">
            <v>5.72</v>
          </cell>
        </row>
        <row r="11261">
          <cell r="C11261">
            <v>38555</v>
          </cell>
          <cell r="D11261" t="str">
            <v>ADUBO ORGÂNICO - ESTERCO</v>
          </cell>
          <cell r="E11261" t="str">
            <v>M3</v>
          </cell>
          <cell r="F11261">
            <v>218.66</v>
          </cell>
          <cell r="G11261">
            <v>9.9000000000000005E-2</v>
          </cell>
          <cell r="I11261">
            <v>21.647300000000001</v>
          </cell>
        </row>
        <row r="11262">
          <cell r="C11262">
            <v>38557</v>
          </cell>
          <cell r="D11262" t="str">
            <v>TERRA VEGETAL PRETA</v>
          </cell>
          <cell r="E11262" t="str">
            <v>M3</v>
          </cell>
          <cell r="F11262">
            <v>233.26</v>
          </cell>
          <cell r="G11262">
            <v>0.56599999999999995</v>
          </cell>
          <cell r="I11262">
            <v>132.02510000000001</v>
          </cell>
        </row>
        <row r="11263">
          <cell r="C11263">
            <v>38587</v>
          </cell>
          <cell r="D11263" t="str">
            <v>PAINEIRA-ROSA - H=1.50/2.00 M - (CHORISIA SPECIOSA) ÁRVORE ORNAMENTAL</v>
          </cell>
          <cell r="E11263" t="str">
            <v>Un</v>
          </cell>
          <cell r="F11263">
            <v>37.549999999999997</v>
          </cell>
          <cell r="G11263">
            <v>1</v>
          </cell>
          <cell r="I11263">
            <v>37.549999999999997</v>
          </cell>
        </row>
        <row r="11264">
          <cell r="A11264">
            <v>180236</v>
          </cell>
          <cell r="B11264" t="str">
            <v>CAMBUÍ (MYRCIA SELLOI)</v>
          </cell>
          <cell r="H11264" t="str">
            <v>UN</v>
          </cell>
          <cell r="J11264">
            <v>219.85</v>
          </cell>
        </row>
        <row r="11265">
          <cell r="C11265">
            <v>2085</v>
          </cell>
          <cell r="D11265" t="str">
            <v>JARDINEIRO (SGSP)</v>
          </cell>
          <cell r="E11265" t="str">
            <v>H</v>
          </cell>
          <cell r="F11265">
            <v>23.79</v>
          </cell>
          <cell r="G11265">
            <v>0.1</v>
          </cell>
          <cell r="I11265">
            <v>2.3794</v>
          </cell>
        </row>
        <row r="11266">
          <cell r="C11266">
            <v>2086</v>
          </cell>
          <cell r="D11266" t="str">
            <v>AJUDANTE DE JARDINEIRO (SGSP)</v>
          </cell>
          <cell r="E11266" t="str">
            <v>H</v>
          </cell>
          <cell r="F11266">
            <v>19.559999999999999</v>
          </cell>
          <cell r="G11266">
            <v>0.5</v>
          </cell>
          <cell r="I11266">
            <v>9.7835000000000001</v>
          </cell>
        </row>
        <row r="11267">
          <cell r="C11267">
            <v>10501</v>
          </cell>
          <cell r="D11267" t="str">
            <v>AREIA LAVADA</v>
          </cell>
          <cell r="E11267" t="str">
            <v>M3</v>
          </cell>
          <cell r="F11267">
            <v>127.06</v>
          </cell>
          <cell r="G11267">
            <v>5.0000000000000001E-3</v>
          </cell>
          <cell r="I11267">
            <v>0.63519999999999999</v>
          </cell>
        </row>
        <row r="11268">
          <cell r="C11268">
            <v>38502</v>
          </cell>
          <cell r="D11268" t="str">
            <v>ADUBO QUÍMICO NPK 10 - 10 - 10 - (PREÇO PARA NÃO PRODUTOR)</v>
          </cell>
          <cell r="E11268" t="str">
            <v>Kg</v>
          </cell>
          <cell r="F11268">
            <v>5.72</v>
          </cell>
          <cell r="G11268">
            <v>0.3</v>
          </cell>
          <cell r="I11268">
            <v>1.716</v>
          </cell>
        </row>
        <row r="11269">
          <cell r="C11269">
            <v>38555</v>
          </cell>
          <cell r="D11269" t="str">
            <v>ADUBO ORGÂNICO - ESTERCO</v>
          </cell>
          <cell r="E11269" t="str">
            <v>M3</v>
          </cell>
          <cell r="F11269">
            <v>218.66</v>
          </cell>
          <cell r="G11269">
            <v>2.1000000000000001E-2</v>
          </cell>
          <cell r="I11269">
            <v>4.5918000000000001</v>
          </cell>
        </row>
        <row r="11270">
          <cell r="C11270">
            <v>38557</v>
          </cell>
          <cell r="D11270" t="str">
            <v>TERRA VEGETAL PRETA</v>
          </cell>
          <cell r="E11270" t="str">
            <v>M3</v>
          </cell>
          <cell r="F11270">
            <v>233.26</v>
          </cell>
          <cell r="G11270">
            <v>2.1000000000000001E-2</v>
          </cell>
          <cell r="I11270">
            <v>4.8983999999999996</v>
          </cell>
        </row>
        <row r="11271">
          <cell r="C11271">
            <v>38626</v>
          </cell>
          <cell r="D11271" t="str">
            <v>CAMBUÍ - MYRCIA SELLOI - DAP 3</v>
          </cell>
          <cell r="E11271" t="str">
            <v>Un</v>
          </cell>
          <cell r="F11271">
            <v>195.85</v>
          </cell>
          <cell r="G11271">
            <v>1</v>
          </cell>
          <cell r="I11271">
            <v>195.85</v>
          </cell>
        </row>
        <row r="11272">
          <cell r="A11272">
            <v>180237</v>
          </cell>
          <cell r="B11272" t="str">
            <v>PAU-BRASIL (CAESALPINIA ECHINATA)</v>
          </cell>
          <cell r="H11272" t="str">
            <v>UN</v>
          </cell>
          <cell r="J11272">
            <v>246.67</v>
          </cell>
        </row>
        <row r="11273">
          <cell r="C11273">
            <v>2085</v>
          </cell>
          <cell r="D11273" t="str">
            <v>JARDINEIRO (SGSP)</v>
          </cell>
          <cell r="E11273" t="str">
            <v>H</v>
          </cell>
          <cell r="F11273">
            <v>23.79</v>
          </cell>
          <cell r="G11273">
            <v>0.1</v>
          </cell>
          <cell r="I11273">
            <v>2.3794</v>
          </cell>
        </row>
        <row r="11274">
          <cell r="C11274">
            <v>2086</v>
          </cell>
          <cell r="D11274" t="str">
            <v>AJUDANTE DE JARDINEIRO (SGSP)</v>
          </cell>
          <cell r="E11274" t="str">
            <v>H</v>
          </cell>
          <cell r="F11274">
            <v>19.559999999999999</v>
          </cell>
          <cell r="G11274">
            <v>2.8</v>
          </cell>
          <cell r="I11274">
            <v>54.787599999999998</v>
          </cell>
        </row>
        <row r="11275">
          <cell r="C11275">
            <v>38502</v>
          </cell>
          <cell r="D11275" t="str">
            <v>ADUBO QUÍMICO NPK 10 - 10 - 10 - (PREÇO PARA NÃO PRODUTOR)</v>
          </cell>
          <cell r="E11275" t="str">
            <v>Kg</v>
          </cell>
          <cell r="F11275">
            <v>5.72</v>
          </cell>
          <cell r="G11275">
            <v>1</v>
          </cell>
          <cell r="I11275">
            <v>5.72</v>
          </cell>
        </row>
        <row r="11276">
          <cell r="C11276">
            <v>38548</v>
          </cell>
          <cell r="D11276" t="str">
            <v>PAU-BRASIL - H=1.50/2.00 M - (CAESALPINIA ECHINATA) ÁRVORE ORNAMENTAL</v>
          </cell>
          <cell r="E11276" t="str">
            <v>Un</v>
          </cell>
          <cell r="F11276">
            <v>30.11</v>
          </cell>
          <cell r="G11276">
            <v>1</v>
          </cell>
          <cell r="I11276">
            <v>30.11</v>
          </cell>
        </row>
        <row r="11277">
          <cell r="C11277">
            <v>38555</v>
          </cell>
          <cell r="D11277" t="str">
            <v>ADUBO ORGÂNICO - ESTERCO</v>
          </cell>
          <cell r="E11277" t="str">
            <v>M3</v>
          </cell>
          <cell r="F11277">
            <v>218.66</v>
          </cell>
          <cell r="G11277">
            <v>9.9000000000000005E-2</v>
          </cell>
          <cell r="I11277">
            <v>21.647300000000001</v>
          </cell>
        </row>
        <row r="11278">
          <cell r="C11278">
            <v>38557</v>
          </cell>
          <cell r="D11278" t="str">
            <v>TERRA VEGETAL PRETA</v>
          </cell>
          <cell r="E11278" t="str">
            <v>M3</v>
          </cell>
          <cell r="F11278">
            <v>233.26</v>
          </cell>
          <cell r="G11278">
            <v>0.56599999999999995</v>
          </cell>
          <cell r="I11278">
            <v>132.02510000000001</v>
          </cell>
        </row>
        <row r="11279">
          <cell r="A11279">
            <v>180238</v>
          </cell>
          <cell r="B11279" t="str">
            <v>CABREÚVA PARDA (MYROCARPUS FRONDOSUS)</v>
          </cell>
          <cell r="H11279" t="str">
            <v>UN</v>
          </cell>
          <cell r="J11279">
            <v>222.57</v>
          </cell>
        </row>
        <row r="11280">
          <cell r="C11280">
            <v>2085</v>
          </cell>
          <cell r="D11280" t="str">
            <v>JARDINEIRO (SGSP)</v>
          </cell>
          <cell r="E11280" t="str">
            <v>H</v>
          </cell>
          <cell r="F11280">
            <v>23.79</v>
          </cell>
          <cell r="G11280">
            <v>0.1</v>
          </cell>
          <cell r="I11280">
            <v>2.3794</v>
          </cell>
        </row>
        <row r="11281">
          <cell r="C11281">
            <v>2086</v>
          </cell>
          <cell r="D11281" t="str">
            <v>AJUDANTE DE JARDINEIRO (SGSP)</v>
          </cell>
          <cell r="E11281" t="str">
            <v>H</v>
          </cell>
          <cell r="F11281">
            <v>19.559999999999999</v>
          </cell>
          <cell r="G11281">
            <v>0.5</v>
          </cell>
          <cell r="I11281">
            <v>9.7835000000000001</v>
          </cell>
        </row>
        <row r="11282">
          <cell r="C11282">
            <v>10501</v>
          </cell>
          <cell r="D11282" t="str">
            <v>AREIA LAVADA</v>
          </cell>
          <cell r="E11282" t="str">
            <v>M3</v>
          </cell>
          <cell r="F11282">
            <v>127.06</v>
          </cell>
          <cell r="G11282">
            <v>5.0000000000000001E-3</v>
          </cell>
          <cell r="I11282">
            <v>0.63519999999999999</v>
          </cell>
        </row>
        <row r="11283">
          <cell r="C11283">
            <v>38502</v>
          </cell>
          <cell r="D11283" t="str">
            <v>ADUBO QUÍMICO NPK 10 - 10 - 10 - (PREÇO PARA NÃO PRODUTOR)</v>
          </cell>
          <cell r="E11283" t="str">
            <v>Kg</v>
          </cell>
          <cell r="F11283">
            <v>5.72</v>
          </cell>
          <cell r="G11283">
            <v>0.3</v>
          </cell>
          <cell r="I11283">
            <v>1.716</v>
          </cell>
        </row>
        <row r="11284">
          <cell r="C11284">
            <v>38555</v>
          </cell>
          <cell r="D11284" t="str">
            <v>ADUBO ORGÂNICO - ESTERCO</v>
          </cell>
          <cell r="E11284" t="str">
            <v>M3</v>
          </cell>
          <cell r="F11284">
            <v>218.66</v>
          </cell>
          <cell r="G11284">
            <v>2.1000000000000001E-2</v>
          </cell>
          <cell r="I11284">
            <v>4.5918000000000001</v>
          </cell>
        </row>
        <row r="11285">
          <cell r="C11285">
            <v>38557</v>
          </cell>
          <cell r="D11285" t="str">
            <v>TERRA VEGETAL PRETA</v>
          </cell>
          <cell r="E11285" t="str">
            <v>M3</v>
          </cell>
          <cell r="F11285">
            <v>233.26</v>
          </cell>
          <cell r="G11285">
            <v>2.1000000000000001E-2</v>
          </cell>
          <cell r="I11285">
            <v>4.8983999999999996</v>
          </cell>
        </row>
        <row r="11286">
          <cell r="C11286">
            <v>38627</v>
          </cell>
          <cell r="D11286" t="str">
            <v>CABREÚVA PARDA - MYROCARPUS FRONDOSUS - DAP 3</v>
          </cell>
          <cell r="E11286" t="str">
            <v>Un</v>
          </cell>
          <cell r="F11286">
            <v>198.57</v>
          </cell>
          <cell r="G11286">
            <v>1</v>
          </cell>
          <cell r="I11286">
            <v>198.57</v>
          </cell>
        </row>
        <row r="11287">
          <cell r="A11287">
            <v>180239</v>
          </cell>
          <cell r="B11287" t="str">
            <v>CABREÚVA ( MIROXYLON PERUIFERUM)</v>
          </cell>
          <cell r="H11287" t="str">
            <v>UN</v>
          </cell>
          <cell r="J11287">
            <v>252.43</v>
          </cell>
        </row>
        <row r="11288">
          <cell r="C11288">
            <v>2085</v>
          </cell>
          <cell r="D11288" t="str">
            <v>JARDINEIRO (SGSP)</v>
          </cell>
          <cell r="E11288" t="str">
            <v>H</v>
          </cell>
          <cell r="F11288">
            <v>23.79</v>
          </cell>
          <cell r="G11288">
            <v>0.1</v>
          </cell>
          <cell r="I11288">
            <v>2.3794</v>
          </cell>
        </row>
        <row r="11289">
          <cell r="C11289">
            <v>2086</v>
          </cell>
          <cell r="D11289" t="str">
            <v>AJUDANTE DE JARDINEIRO (SGSP)</v>
          </cell>
          <cell r="E11289" t="str">
            <v>H</v>
          </cell>
          <cell r="F11289">
            <v>19.559999999999999</v>
          </cell>
          <cell r="G11289">
            <v>0.5</v>
          </cell>
          <cell r="I11289">
            <v>9.7835000000000001</v>
          </cell>
        </row>
        <row r="11290">
          <cell r="C11290">
            <v>10501</v>
          </cell>
          <cell r="D11290" t="str">
            <v>AREIA LAVADA</v>
          </cell>
          <cell r="E11290" t="str">
            <v>M3</v>
          </cell>
          <cell r="F11290">
            <v>127.06</v>
          </cell>
          <cell r="G11290">
            <v>5.0000000000000001E-3</v>
          </cell>
          <cell r="I11290">
            <v>0.63519999999999999</v>
          </cell>
        </row>
        <row r="11291">
          <cell r="C11291">
            <v>38502</v>
          </cell>
          <cell r="D11291" t="str">
            <v>ADUBO QUÍMICO NPK 10 - 10 - 10 - (PREÇO PARA NÃO PRODUTOR)</v>
          </cell>
          <cell r="E11291" t="str">
            <v>Kg</v>
          </cell>
          <cell r="F11291">
            <v>5.72</v>
          </cell>
          <cell r="G11291">
            <v>0.3</v>
          </cell>
          <cell r="I11291">
            <v>1.716</v>
          </cell>
        </row>
        <row r="11292">
          <cell r="C11292">
            <v>38555</v>
          </cell>
          <cell r="D11292" t="str">
            <v>ADUBO ORGÂNICO - ESTERCO</v>
          </cell>
          <cell r="E11292" t="str">
            <v>M3</v>
          </cell>
          <cell r="F11292">
            <v>218.66</v>
          </cell>
          <cell r="G11292">
            <v>2.1000000000000001E-2</v>
          </cell>
          <cell r="I11292">
            <v>4.5918000000000001</v>
          </cell>
        </row>
        <row r="11293">
          <cell r="C11293">
            <v>38557</v>
          </cell>
          <cell r="D11293" t="str">
            <v>TERRA VEGETAL PRETA</v>
          </cell>
          <cell r="E11293" t="str">
            <v>M3</v>
          </cell>
          <cell r="F11293">
            <v>233.26</v>
          </cell>
          <cell r="G11293">
            <v>2.1000000000000001E-2</v>
          </cell>
          <cell r="I11293">
            <v>4.8983999999999996</v>
          </cell>
        </row>
        <row r="11294">
          <cell r="C11294">
            <v>38628</v>
          </cell>
          <cell r="D11294" t="str">
            <v>CABREÚVA - MIROXYLON PERUIFERUM - DAP 3</v>
          </cell>
          <cell r="E11294" t="str">
            <v>Un</v>
          </cell>
          <cell r="F11294">
            <v>228.43</v>
          </cell>
          <cell r="G11294">
            <v>1</v>
          </cell>
          <cell r="I11294">
            <v>228.43</v>
          </cell>
        </row>
        <row r="11295">
          <cell r="A11295">
            <v>180240</v>
          </cell>
          <cell r="B11295" t="str">
            <v>PAU-FERRO (CAESALPINIA FERREA)</v>
          </cell>
          <cell r="H11295" t="str">
            <v>UN</v>
          </cell>
          <cell r="J11295">
            <v>244.59</v>
          </cell>
        </row>
        <row r="11296">
          <cell r="C11296">
            <v>2085</v>
          </cell>
          <cell r="D11296" t="str">
            <v>JARDINEIRO (SGSP)</v>
          </cell>
          <cell r="E11296" t="str">
            <v>H</v>
          </cell>
          <cell r="F11296">
            <v>23.79</v>
          </cell>
          <cell r="G11296">
            <v>0.1</v>
          </cell>
          <cell r="I11296">
            <v>2.3794</v>
          </cell>
        </row>
        <row r="11297">
          <cell r="C11297">
            <v>2086</v>
          </cell>
          <cell r="D11297" t="str">
            <v>AJUDANTE DE JARDINEIRO (SGSP)</v>
          </cell>
          <cell r="E11297" t="str">
            <v>H</v>
          </cell>
          <cell r="F11297">
            <v>19.559999999999999</v>
          </cell>
          <cell r="G11297">
            <v>2.8</v>
          </cell>
          <cell r="I11297">
            <v>54.787599999999998</v>
          </cell>
        </row>
        <row r="11298">
          <cell r="C11298">
            <v>38502</v>
          </cell>
          <cell r="D11298" t="str">
            <v>ADUBO QUÍMICO NPK 10 - 10 - 10 - (PREÇO PARA NÃO PRODUTOR)</v>
          </cell>
          <cell r="E11298" t="str">
            <v>Kg</v>
          </cell>
          <cell r="F11298">
            <v>5.72</v>
          </cell>
          <cell r="G11298">
            <v>1</v>
          </cell>
          <cell r="I11298">
            <v>5.72</v>
          </cell>
        </row>
        <row r="11299">
          <cell r="C11299">
            <v>38555</v>
          </cell>
          <cell r="D11299" t="str">
            <v>ADUBO ORGÂNICO - ESTERCO</v>
          </cell>
          <cell r="E11299" t="str">
            <v>M3</v>
          </cell>
          <cell r="F11299">
            <v>218.66</v>
          </cell>
          <cell r="G11299">
            <v>9.9000000000000005E-2</v>
          </cell>
          <cell r="I11299">
            <v>21.647300000000001</v>
          </cell>
        </row>
        <row r="11300">
          <cell r="C11300">
            <v>38557</v>
          </cell>
          <cell r="D11300" t="str">
            <v>TERRA VEGETAL PRETA</v>
          </cell>
          <cell r="E11300" t="str">
            <v>M3</v>
          </cell>
          <cell r="F11300">
            <v>233.26</v>
          </cell>
          <cell r="G11300">
            <v>0.56599999999999995</v>
          </cell>
          <cell r="I11300">
            <v>132.02510000000001</v>
          </cell>
        </row>
        <row r="11301">
          <cell r="C11301">
            <v>38588</v>
          </cell>
          <cell r="D11301" t="str">
            <v>PAU-FERRO - H=1.50/2.00M - (CAESALPINIA FERREA) ÁRVORE ORNAMENTAL</v>
          </cell>
          <cell r="E11301" t="str">
            <v>Un</v>
          </cell>
          <cell r="F11301">
            <v>28.03</v>
          </cell>
          <cell r="G11301">
            <v>1</v>
          </cell>
          <cell r="I11301">
            <v>28.03</v>
          </cell>
        </row>
        <row r="11302">
          <cell r="A11302">
            <v>180241</v>
          </cell>
          <cell r="B11302" t="str">
            <v>BORDÃO DE VELHO (SAMANEA TUBULOSA)</v>
          </cell>
          <cell r="H11302" t="str">
            <v>UN</v>
          </cell>
          <cell r="J11302">
            <v>211.08</v>
          </cell>
        </row>
        <row r="11303">
          <cell r="C11303">
            <v>2085</v>
          </cell>
          <cell r="D11303" t="str">
            <v>JARDINEIRO (SGSP)</v>
          </cell>
          <cell r="E11303" t="str">
            <v>H</v>
          </cell>
          <cell r="F11303">
            <v>23.79</v>
          </cell>
          <cell r="G11303">
            <v>0.1</v>
          </cell>
          <cell r="I11303">
            <v>2.3794</v>
          </cell>
        </row>
        <row r="11304">
          <cell r="C11304">
            <v>2086</v>
          </cell>
          <cell r="D11304" t="str">
            <v>AJUDANTE DE JARDINEIRO (SGSP)</v>
          </cell>
          <cell r="E11304" t="str">
            <v>H</v>
          </cell>
          <cell r="F11304">
            <v>19.559999999999999</v>
          </cell>
          <cell r="G11304">
            <v>0.5</v>
          </cell>
          <cell r="I11304">
            <v>9.7835000000000001</v>
          </cell>
        </row>
        <row r="11305">
          <cell r="C11305">
            <v>10501</v>
          </cell>
          <cell r="D11305" t="str">
            <v>AREIA LAVADA</v>
          </cell>
          <cell r="E11305" t="str">
            <v>M3</v>
          </cell>
          <cell r="F11305">
            <v>127.06</v>
          </cell>
          <cell r="G11305">
            <v>5.0000000000000001E-3</v>
          </cell>
          <cell r="I11305">
            <v>0.63519999999999999</v>
          </cell>
        </row>
        <row r="11306">
          <cell r="C11306">
            <v>38502</v>
          </cell>
          <cell r="D11306" t="str">
            <v>ADUBO QUÍMICO NPK 10 - 10 - 10 - (PREÇO PARA NÃO PRODUTOR)</v>
          </cell>
          <cell r="E11306" t="str">
            <v>Kg</v>
          </cell>
          <cell r="F11306">
            <v>5.72</v>
          </cell>
          <cell r="G11306">
            <v>0.3</v>
          </cell>
          <cell r="I11306">
            <v>1.716</v>
          </cell>
        </row>
        <row r="11307">
          <cell r="C11307">
            <v>38555</v>
          </cell>
          <cell r="D11307" t="str">
            <v>ADUBO ORGÂNICO - ESTERCO</v>
          </cell>
          <cell r="E11307" t="str">
            <v>M3</v>
          </cell>
          <cell r="F11307">
            <v>218.66</v>
          </cell>
          <cell r="G11307">
            <v>2.1000000000000001E-2</v>
          </cell>
          <cell r="I11307">
            <v>4.5918000000000001</v>
          </cell>
        </row>
        <row r="11308">
          <cell r="C11308">
            <v>38557</v>
          </cell>
          <cell r="D11308" t="str">
            <v>TERRA VEGETAL PRETA</v>
          </cell>
          <cell r="E11308" t="str">
            <v>M3</v>
          </cell>
          <cell r="F11308">
            <v>233.26</v>
          </cell>
          <cell r="G11308">
            <v>2.1000000000000001E-2</v>
          </cell>
          <cell r="I11308">
            <v>4.8983999999999996</v>
          </cell>
        </row>
        <row r="11309">
          <cell r="C11309">
            <v>38629</v>
          </cell>
          <cell r="D11309" t="str">
            <v>BORDÃO DE VELHO - SAMANEA TUBULOSA - DAP 3</v>
          </cell>
          <cell r="E11309" t="str">
            <v>Un</v>
          </cell>
          <cell r="F11309">
            <v>187.08</v>
          </cell>
          <cell r="G11309">
            <v>1</v>
          </cell>
          <cell r="I11309">
            <v>187.08</v>
          </cell>
        </row>
        <row r="11310">
          <cell r="A11310">
            <v>180242</v>
          </cell>
          <cell r="B11310" t="str">
            <v>PITOMBA (TALISIA ESCULENTA)</v>
          </cell>
          <cell r="H11310" t="str">
            <v>UN</v>
          </cell>
          <cell r="J11310">
            <v>235.49</v>
          </cell>
        </row>
        <row r="11311">
          <cell r="C11311">
            <v>2085</v>
          </cell>
          <cell r="D11311" t="str">
            <v>JARDINEIRO (SGSP)</v>
          </cell>
          <cell r="E11311" t="str">
            <v>H</v>
          </cell>
          <cell r="F11311">
            <v>23.79</v>
          </cell>
          <cell r="G11311">
            <v>0.1</v>
          </cell>
          <cell r="I11311">
            <v>2.3794</v>
          </cell>
        </row>
        <row r="11312">
          <cell r="C11312">
            <v>2086</v>
          </cell>
          <cell r="D11312" t="str">
            <v>AJUDANTE DE JARDINEIRO (SGSP)</v>
          </cell>
          <cell r="E11312" t="str">
            <v>H</v>
          </cell>
          <cell r="F11312">
            <v>19.559999999999999</v>
          </cell>
          <cell r="G11312">
            <v>0.5</v>
          </cell>
          <cell r="I11312">
            <v>9.7835000000000001</v>
          </cell>
        </row>
        <row r="11313">
          <cell r="C11313">
            <v>10501</v>
          </cell>
          <cell r="D11313" t="str">
            <v>AREIA LAVADA</v>
          </cell>
          <cell r="E11313" t="str">
            <v>M3</v>
          </cell>
          <cell r="F11313">
            <v>127.06</v>
          </cell>
          <cell r="G11313">
            <v>5.0000000000000001E-3</v>
          </cell>
          <cell r="I11313">
            <v>0.63519999999999999</v>
          </cell>
        </row>
        <row r="11314">
          <cell r="C11314">
            <v>38502</v>
          </cell>
          <cell r="D11314" t="str">
            <v>ADUBO QUÍMICO NPK 10 - 10 - 10 - (PREÇO PARA NÃO PRODUTOR)</v>
          </cell>
          <cell r="E11314" t="str">
            <v>Kg</v>
          </cell>
          <cell r="F11314">
            <v>5.72</v>
          </cell>
          <cell r="G11314">
            <v>0.3</v>
          </cell>
          <cell r="I11314">
            <v>1.716</v>
          </cell>
        </row>
        <row r="11315">
          <cell r="C11315">
            <v>38555</v>
          </cell>
          <cell r="D11315" t="str">
            <v>ADUBO ORGÂNICO - ESTERCO</v>
          </cell>
          <cell r="E11315" t="str">
            <v>M3</v>
          </cell>
          <cell r="F11315">
            <v>218.66</v>
          </cell>
          <cell r="G11315">
            <v>2.1000000000000001E-2</v>
          </cell>
          <cell r="I11315">
            <v>4.5918000000000001</v>
          </cell>
        </row>
        <row r="11316">
          <cell r="C11316">
            <v>38557</v>
          </cell>
          <cell r="D11316" t="str">
            <v>TERRA VEGETAL PRETA</v>
          </cell>
          <cell r="E11316" t="str">
            <v>M3</v>
          </cell>
          <cell r="F11316">
            <v>233.26</v>
          </cell>
          <cell r="G11316">
            <v>2.1000000000000001E-2</v>
          </cell>
          <cell r="I11316">
            <v>4.8983999999999996</v>
          </cell>
        </row>
        <row r="11317">
          <cell r="C11317">
            <v>38630</v>
          </cell>
          <cell r="D11317" t="str">
            <v>PITOMBA - TALISIA ESCULENTA - DAP 3</v>
          </cell>
          <cell r="E11317" t="str">
            <v>Un</v>
          </cell>
          <cell r="F11317">
            <v>211.49</v>
          </cell>
          <cell r="G11317">
            <v>1</v>
          </cell>
          <cell r="I11317">
            <v>211.49</v>
          </cell>
        </row>
        <row r="11318">
          <cell r="A11318">
            <v>180250</v>
          </cell>
          <cell r="B11318" t="str">
            <v>SIBIPIRUNA (CAESALPINIA PELTOPHOROIDES)</v>
          </cell>
          <cell r="H11318" t="str">
            <v>UN</v>
          </cell>
          <cell r="J11318">
            <v>252.85</v>
          </cell>
        </row>
        <row r="11319">
          <cell r="C11319">
            <v>2085</v>
          </cell>
          <cell r="D11319" t="str">
            <v>JARDINEIRO (SGSP)</v>
          </cell>
          <cell r="E11319" t="str">
            <v>H</v>
          </cell>
          <cell r="F11319">
            <v>23.79</v>
          </cell>
          <cell r="G11319">
            <v>0.1</v>
          </cell>
          <cell r="I11319">
            <v>2.3794</v>
          </cell>
        </row>
        <row r="11320">
          <cell r="C11320">
            <v>2086</v>
          </cell>
          <cell r="D11320" t="str">
            <v>AJUDANTE DE JARDINEIRO (SGSP)</v>
          </cell>
          <cell r="E11320" t="str">
            <v>H</v>
          </cell>
          <cell r="F11320">
            <v>19.559999999999999</v>
          </cell>
          <cell r="G11320">
            <v>2.8</v>
          </cell>
          <cell r="I11320">
            <v>54.787599999999998</v>
          </cell>
        </row>
        <row r="11321">
          <cell r="C11321">
            <v>38502</v>
          </cell>
          <cell r="D11321" t="str">
            <v>ADUBO QUÍMICO NPK 10 - 10 - 10 - (PREÇO PARA NÃO PRODUTOR)</v>
          </cell>
          <cell r="E11321" t="str">
            <v>Kg</v>
          </cell>
          <cell r="F11321">
            <v>5.72</v>
          </cell>
          <cell r="G11321">
            <v>1</v>
          </cell>
          <cell r="I11321">
            <v>5.72</v>
          </cell>
        </row>
        <row r="11322">
          <cell r="C11322">
            <v>38555</v>
          </cell>
          <cell r="D11322" t="str">
            <v>ADUBO ORGÂNICO - ESTERCO</v>
          </cell>
          <cell r="E11322" t="str">
            <v>M3</v>
          </cell>
          <cell r="F11322">
            <v>218.66</v>
          </cell>
          <cell r="G11322">
            <v>9.9000000000000005E-2</v>
          </cell>
          <cell r="I11322">
            <v>21.647300000000001</v>
          </cell>
        </row>
        <row r="11323">
          <cell r="C11323">
            <v>38557</v>
          </cell>
          <cell r="D11323" t="str">
            <v>TERRA VEGETAL PRETA</v>
          </cell>
          <cell r="E11323" t="str">
            <v>M3</v>
          </cell>
          <cell r="F11323">
            <v>233.26</v>
          </cell>
          <cell r="G11323">
            <v>0.56599999999999995</v>
          </cell>
          <cell r="I11323">
            <v>132.02510000000001</v>
          </cell>
        </row>
        <row r="11324">
          <cell r="C11324">
            <v>38593</v>
          </cell>
          <cell r="D11324" t="str">
            <v>SIBIPIRUNA - H=1.50/2.00 M - (CAESALPINIA PELTOPHOROIDES) ÁRVORE ORNAMENTAL</v>
          </cell>
          <cell r="E11324" t="str">
            <v>Un</v>
          </cell>
          <cell r="F11324">
            <v>36.29</v>
          </cell>
          <cell r="G11324">
            <v>1</v>
          </cell>
          <cell r="I11324">
            <v>36.29</v>
          </cell>
        </row>
        <row r="11325">
          <cell r="A11325">
            <v>180252</v>
          </cell>
          <cell r="B11325" t="str">
            <v>SUINÃ (ERYTRINA SPECIOSA)</v>
          </cell>
          <cell r="H11325" t="str">
            <v>UN</v>
          </cell>
          <cell r="J11325">
            <v>147.46</v>
          </cell>
        </row>
        <row r="11326">
          <cell r="C11326">
            <v>2085</v>
          </cell>
          <cell r="D11326" t="str">
            <v>JARDINEIRO (SGSP)</v>
          </cell>
          <cell r="E11326" t="str">
            <v>H</v>
          </cell>
          <cell r="F11326">
            <v>23.79</v>
          </cell>
          <cell r="G11326">
            <v>0.1</v>
          </cell>
          <cell r="I11326">
            <v>2.3794</v>
          </cell>
        </row>
        <row r="11327">
          <cell r="C11327">
            <v>2086</v>
          </cell>
          <cell r="D11327" t="str">
            <v>AJUDANTE DE JARDINEIRO (SGSP)</v>
          </cell>
          <cell r="E11327" t="str">
            <v>H</v>
          </cell>
          <cell r="F11327">
            <v>19.559999999999999</v>
          </cell>
          <cell r="G11327">
            <v>1.6</v>
          </cell>
          <cell r="I11327">
            <v>31.307200000000002</v>
          </cell>
        </row>
        <row r="11328">
          <cell r="C11328">
            <v>38502</v>
          </cell>
          <cell r="D11328" t="str">
            <v>ADUBO QUÍMICO NPK 10 - 10 - 10 - (PREÇO PARA NÃO PRODUTOR)</v>
          </cell>
          <cell r="E11328" t="str">
            <v>Kg</v>
          </cell>
          <cell r="F11328">
            <v>5.72</v>
          </cell>
          <cell r="G11328">
            <v>0.5</v>
          </cell>
          <cell r="I11328">
            <v>2.86</v>
          </cell>
        </row>
        <row r="11329">
          <cell r="C11329">
            <v>38555</v>
          </cell>
          <cell r="D11329" t="str">
            <v>ADUBO ORGÂNICO - ESTERCO</v>
          </cell>
          <cell r="E11329" t="str">
            <v>M3</v>
          </cell>
          <cell r="F11329">
            <v>218.66</v>
          </cell>
          <cell r="G11329">
            <v>5.1999999999999998E-2</v>
          </cell>
          <cell r="I11329">
            <v>11.3703</v>
          </cell>
        </row>
        <row r="11330">
          <cell r="C11330">
            <v>38557</v>
          </cell>
          <cell r="D11330" t="str">
            <v>TERRA VEGETAL PRETA</v>
          </cell>
          <cell r="E11330" t="str">
            <v>M3</v>
          </cell>
          <cell r="F11330">
            <v>233.26</v>
          </cell>
          <cell r="G11330">
            <v>0.28899999999999998</v>
          </cell>
          <cell r="I11330">
            <v>67.412099999999995</v>
          </cell>
        </row>
        <row r="11331">
          <cell r="C11331">
            <v>38594</v>
          </cell>
          <cell r="D11331" t="str">
            <v>SUINÃ - H=0.50/0.70 M (ERYTHRINA SPECIOSA) ARBUSTO</v>
          </cell>
          <cell r="E11331" t="str">
            <v>Un</v>
          </cell>
          <cell r="F11331">
            <v>32.130000000000003</v>
          </cell>
          <cell r="G11331">
            <v>1</v>
          </cell>
          <cell r="I11331">
            <v>32.130000000000003</v>
          </cell>
        </row>
        <row r="11332">
          <cell r="A11332">
            <v>180255</v>
          </cell>
          <cell r="B11332" t="str">
            <v>TIPUANA (TIPUANA TIPU)</v>
          </cell>
          <cell r="H11332" t="str">
            <v>UN</v>
          </cell>
          <cell r="J11332">
            <v>246.84</v>
          </cell>
        </row>
        <row r="11333">
          <cell r="C11333">
            <v>2085</v>
          </cell>
          <cell r="D11333" t="str">
            <v>JARDINEIRO (SGSP)</v>
          </cell>
          <cell r="E11333" t="str">
            <v>H</v>
          </cell>
          <cell r="F11333">
            <v>23.79</v>
          </cell>
          <cell r="G11333">
            <v>0.1</v>
          </cell>
          <cell r="I11333">
            <v>2.3794</v>
          </cell>
        </row>
        <row r="11334">
          <cell r="C11334">
            <v>2086</v>
          </cell>
          <cell r="D11334" t="str">
            <v>AJUDANTE DE JARDINEIRO (SGSP)</v>
          </cell>
          <cell r="E11334" t="str">
            <v>H</v>
          </cell>
          <cell r="F11334">
            <v>19.559999999999999</v>
          </cell>
          <cell r="G11334">
            <v>2.8</v>
          </cell>
          <cell r="I11334">
            <v>54.787599999999998</v>
          </cell>
        </row>
        <row r="11335">
          <cell r="C11335">
            <v>38502</v>
          </cell>
          <cell r="D11335" t="str">
            <v>ADUBO QUÍMICO NPK 10 - 10 - 10 - (PREÇO PARA NÃO PRODUTOR)</v>
          </cell>
          <cell r="E11335" t="str">
            <v>Kg</v>
          </cell>
          <cell r="F11335">
            <v>5.72</v>
          </cell>
          <cell r="G11335">
            <v>1</v>
          </cell>
          <cell r="I11335">
            <v>5.72</v>
          </cell>
        </row>
        <row r="11336">
          <cell r="C11336">
            <v>38555</v>
          </cell>
          <cell r="D11336" t="str">
            <v>ADUBO ORGÂNICO - ESTERCO</v>
          </cell>
          <cell r="E11336" t="str">
            <v>M3</v>
          </cell>
          <cell r="F11336">
            <v>218.66</v>
          </cell>
          <cell r="G11336">
            <v>9.9000000000000005E-2</v>
          </cell>
          <cell r="I11336">
            <v>21.647300000000001</v>
          </cell>
        </row>
        <row r="11337">
          <cell r="C11337">
            <v>38557</v>
          </cell>
          <cell r="D11337" t="str">
            <v>TERRA VEGETAL PRETA</v>
          </cell>
          <cell r="E11337" t="str">
            <v>M3</v>
          </cell>
          <cell r="F11337">
            <v>233.26</v>
          </cell>
          <cell r="G11337">
            <v>0.56599999999999995</v>
          </cell>
          <cell r="I11337">
            <v>132.02510000000001</v>
          </cell>
        </row>
        <row r="11338">
          <cell r="C11338">
            <v>38595</v>
          </cell>
          <cell r="D11338" t="str">
            <v>TIPUANA - H=1.50/2.00 M - (TIPUANA TIPO) ÁRVORE ORNAMENTAL</v>
          </cell>
          <cell r="E11338" t="str">
            <v>Un</v>
          </cell>
          <cell r="F11338">
            <v>30.28</v>
          </cell>
          <cell r="G11338">
            <v>1</v>
          </cell>
          <cell r="I11338">
            <v>30.28</v>
          </cell>
        </row>
        <row r="11339">
          <cell r="A11339">
            <v>180261</v>
          </cell>
          <cell r="B11339" t="str">
            <v>ARECA BAMBU (CHRYSALIDO CARPUS LUTESCENS)</v>
          </cell>
          <cell r="H11339" t="str">
            <v>UN</v>
          </cell>
          <cell r="J11339">
            <v>63.42</v>
          </cell>
        </row>
        <row r="11340">
          <cell r="C11340">
            <v>2085</v>
          </cell>
          <cell r="D11340" t="str">
            <v>JARDINEIRO (SGSP)</v>
          </cell>
          <cell r="E11340" t="str">
            <v>H</v>
          </cell>
          <cell r="F11340">
            <v>23.79</v>
          </cell>
          <cell r="G11340">
            <v>0.1</v>
          </cell>
          <cell r="I11340">
            <v>2.3794</v>
          </cell>
        </row>
        <row r="11341">
          <cell r="C11341">
            <v>2086</v>
          </cell>
          <cell r="D11341" t="str">
            <v>AJUDANTE DE JARDINEIRO (SGSP)</v>
          </cell>
          <cell r="E11341" t="str">
            <v>H</v>
          </cell>
          <cell r="F11341">
            <v>19.559999999999999</v>
          </cell>
          <cell r="G11341">
            <v>0.5</v>
          </cell>
          <cell r="I11341">
            <v>9.7835000000000001</v>
          </cell>
        </row>
        <row r="11342">
          <cell r="C11342">
            <v>10501</v>
          </cell>
          <cell r="D11342" t="str">
            <v>AREIA LAVADA</v>
          </cell>
          <cell r="E11342" t="str">
            <v>M3</v>
          </cell>
          <cell r="F11342">
            <v>127.06</v>
          </cell>
          <cell r="G11342">
            <v>5.0000000000000001E-3</v>
          </cell>
          <cell r="I11342">
            <v>0.63519999999999999</v>
          </cell>
        </row>
        <row r="11343">
          <cell r="C11343">
            <v>38502</v>
          </cell>
          <cell r="D11343" t="str">
            <v>ADUBO QUÍMICO NPK 10 - 10 - 10 - (PREÇO PARA NÃO PRODUTOR)</v>
          </cell>
          <cell r="E11343" t="str">
            <v>Kg</v>
          </cell>
          <cell r="F11343">
            <v>5.72</v>
          </cell>
          <cell r="G11343">
            <v>5.3999999999999999E-2</v>
          </cell>
          <cell r="I11343">
            <v>0.30880000000000002</v>
          </cell>
        </row>
        <row r="11344">
          <cell r="C11344">
            <v>38555</v>
          </cell>
          <cell r="D11344" t="str">
            <v>ADUBO ORGÂNICO - ESTERCO</v>
          </cell>
          <cell r="E11344" t="str">
            <v>M3</v>
          </cell>
          <cell r="F11344">
            <v>218.66</v>
          </cell>
          <cell r="G11344">
            <v>0.01</v>
          </cell>
          <cell r="I11344">
            <v>2.1865999999999999</v>
          </cell>
        </row>
        <row r="11345">
          <cell r="C11345">
            <v>38557</v>
          </cell>
          <cell r="D11345" t="str">
            <v>TERRA VEGETAL PRETA</v>
          </cell>
          <cell r="E11345" t="str">
            <v>M3</v>
          </cell>
          <cell r="F11345">
            <v>233.26</v>
          </cell>
          <cell r="G11345">
            <v>7.2999999999999995E-2</v>
          </cell>
          <cell r="I11345">
            <v>17.027899999999999</v>
          </cell>
        </row>
        <row r="11346">
          <cell r="C11346">
            <v>38561</v>
          </cell>
          <cell r="D11346" t="str">
            <v>ARECA-BAMBU -H=0.50/1.00 M- (CHRYSALIDO CARPUS LUTESCENS) PALMÁCEA - MEDIDA: "PONTA FOLHA"</v>
          </cell>
          <cell r="E11346" t="str">
            <v>Un</v>
          </cell>
          <cell r="F11346">
            <v>31.1</v>
          </cell>
          <cell r="G11346">
            <v>1</v>
          </cell>
          <cell r="I11346">
            <v>31.1</v>
          </cell>
        </row>
        <row r="11347">
          <cell r="A11347">
            <v>180263</v>
          </cell>
          <cell r="B11347" t="str">
            <v>BURITI (MAURITIA VINIFERA)</v>
          </cell>
          <cell r="H11347" t="str">
            <v>UN</v>
          </cell>
          <cell r="J11347">
            <v>255.04</v>
          </cell>
        </row>
        <row r="11348">
          <cell r="C11348">
            <v>2085</v>
          </cell>
          <cell r="D11348" t="str">
            <v>JARDINEIRO (SGSP)</v>
          </cell>
          <cell r="E11348" t="str">
            <v>H</v>
          </cell>
          <cell r="F11348">
            <v>23.79</v>
          </cell>
          <cell r="G11348">
            <v>0.1</v>
          </cell>
          <cell r="I11348">
            <v>2.3794</v>
          </cell>
        </row>
        <row r="11349">
          <cell r="C11349">
            <v>2086</v>
          </cell>
          <cell r="D11349" t="str">
            <v>AJUDANTE DE JARDINEIRO (SGSP)</v>
          </cell>
          <cell r="E11349" t="str">
            <v>H</v>
          </cell>
          <cell r="F11349">
            <v>19.559999999999999</v>
          </cell>
          <cell r="G11349">
            <v>0.5</v>
          </cell>
          <cell r="I11349">
            <v>9.7835000000000001</v>
          </cell>
        </row>
        <row r="11350">
          <cell r="C11350">
            <v>10501</v>
          </cell>
          <cell r="D11350" t="str">
            <v>AREIA LAVADA</v>
          </cell>
          <cell r="E11350" t="str">
            <v>M3</v>
          </cell>
          <cell r="F11350">
            <v>127.06</v>
          </cell>
          <cell r="G11350">
            <v>5.0000000000000001E-3</v>
          </cell>
          <cell r="I11350">
            <v>0.63519999999999999</v>
          </cell>
        </row>
        <row r="11351">
          <cell r="C11351">
            <v>38502</v>
          </cell>
          <cell r="D11351" t="str">
            <v>ADUBO QUÍMICO NPK 10 - 10 - 10 - (PREÇO PARA NÃO PRODUTOR)</v>
          </cell>
          <cell r="E11351" t="str">
            <v>Kg</v>
          </cell>
          <cell r="F11351">
            <v>5.72</v>
          </cell>
          <cell r="G11351">
            <v>5.3999999999999999E-2</v>
          </cell>
          <cell r="I11351">
            <v>0.30880000000000002</v>
          </cell>
        </row>
        <row r="11352">
          <cell r="C11352">
            <v>38555</v>
          </cell>
          <cell r="D11352" t="str">
            <v>ADUBO ORGÂNICO - ESTERCO</v>
          </cell>
          <cell r="E11352" t="str">
            <v>M3</v>
          </cell>
          <cell r="F11352">
            <v>218.66</v>
          </cell>
          <cell r="G11352">
            <v>0.01</v>
          </cell>
          <cell r="I11352">
            <v>2.1865999999999999</v>
          </cell>
        </row>
        <row r="11353">
          <cell r="C11353">
            <v>38557</v>
          </cell>
          <cell r="D11353" t="str">
            <v>TERRA VEGETAL PRETA</v>
          </cell>
          <cell r="E11353" t="str">
            <v>M3</v>
          </cell>
          <cell r="F11353">
            <v>233.26</v>
          </cell>
          <cell r="G11353">
            <v>7.2999999999999995E-2</v>
          </cell>
          <cell r="I11353">
            <v>17.027899999999999</v>
          </cell>
        </row>
        <row r="11354">
          <cell r="C11354">
            <v>38565</v>
          </cell>
          <cell r="D11354" t="str">
            <v>BURITI - H=1,50/2,00 M  - (MAURITIA VINIFERA) PALMÁCEA - MEDIDA: "PONTA FOLHA"</v>
          </cell>
          <cell r="E11354" t="str">
            <v>Un</v>
          </cell>
          <cell r="F11354">
            <v>222.72</v>
          </cell>
          <cell r="G11354">
            <v>1</v>
          </cell>
          <cell r="I11354">
            <v>222.72</v>
          </cell>
        </row>
        <row r="11355">
          <cell r="A11355">
            <v>180265</v>
          </cell>
          <cell r="B11355" t="str">
            <v>COLINIA (CHAMAEDOREA ELEGANS)</v>
          </cell>
          <cell r="H11355" t="str">
            <v>UN</v>
          </cell>
          <cell r="J11355">
            <v>236.1</v>
          </cell>
        </row>
        <row r="11356">
          <cell r="C11356">
            <v>2085</v>
          </cell>
          <cell r="D11356" t="str">
            <v>JARDINEIRO (SGSP)</v>
          </cell>
          <cell r="E11356" t="str">
            <v>H</v>
          </cell>
          <cell r="F11356">
            <v>23.79</v>
          </cell>
          <cell r="G11356">
            <v>0.1</v>
          </cell>
          <cell r="I11356">
            <v>2.3794</v>
          </cell>
        </row>
        <row r="11357">
          <cell r="C11357">
            <v>2086</v>
          </cell>
          <cell r="D11357" t="str">
            <v>AJUDANTE DE JARDINEIRO (SGSP)</v>
          </cell>
          <cell r="E11357" t="str">
            <v>H</v>
          </cell>
          <cell r="F11357">
            <v>19.559999999999999</v>
          </cell>
          <cell r="G11357">
            <v>0.5</v>
          </cell>
          <cell r="I11357">
            <v>9.7835000000000001</v>
          </cell>
        </row>
        <row r="11358">
          <cell r="C11358">
            <v>10501</v>
          </cell>
          <cell r="D11358" t="str">
            <v>AREIA LAVADA</v>
          </cell>
          <cell r="E11358" t="str">
            <v>M3</v>
          </cell>
          <cell r="F11358">
            <v>127.06</v>
          </cell>
          <cell r="G11358">
            <v>5.0000000000000001E-3</v>
          </cell>
          <cell r="I11358">
            <v>0.63519999999999999</v>
          </cell>
        </row>
        <row r="11359">
          <cell r="C11359">
            <v>38502</v>
          </cell>
          <cell r="D11359" t="str">
            <v>ADUBO QUÍMICO NPK 10 - 10 - 10 - (PREÇO PARA NÃO PRODUTOR)</v>
          </cell>
          <cell r="E11359" t="str">
            <v>Kg</v>
          </cell>
          <cell r="F11359">
            <v>5.72</v>
          </cell>
          <cell r="G11359">
            <v>5.3999999999999999E-2</v>
          </cell>
          <cell r="I11359">
            <v>0.30880000000000002</v>
          </cell>
        </row>
        <row r="11360">
          <cell r="C11360">
            <v>38555</v>
          </cell>
          <cell r="D11360" t="str">
            <v>ADUBO ORGÂNICO - ESTERCO</v>
          </cell>
          <cell r="E11360" t="str">
            <v>M3</v>
          </cell>
          <cell r="F11360">
            <v>218.66</v>
          </cell>
          <cell r="G11360">
            <v>0.01</v>
          </cell>
          <cell r="I11360">
            <v>2.1865999999999999</v>
          </cell>
        </row>
        <row r="11361">
          <cell r="C11361">
            <v>38557</v>
          </cell>
          <cell r="D11361" t="str">
            <v>TERRA VEGETAL PRETA</v>
          </cell>
          <cell r="E11361" t="str">
            <v>M3</v>
          </cell>
          <cell r="F11361">
            <v>233.26</v>
          </cell>
          <cell r="G11361">
            <v>7.2999999999999995E-2</v>
          </cell>
          <cell r="I11361">
            <v>17.027899999999999</v>
          </cell>
        </row>
        <row r="11362">
          <cell r="C11362">
            <v>38566</v>
          </cell>
          <cell r="D11362" t="str">
            <v>COLINIA - H=1,5/ 2,0M - (CHAMAEDOREA ELEGANS) PALMÁCEA - MEDIDA: "PONTA FOLHA"</v>
          </cell>
          <cell r="E11362" t="str">
            <v>Un</v>
          </cell>
          <cell r="F11362">
            <v>203.78</v>
          </cell>
          <cell r="G11362">
            <v>1</v>
          </cell>
          <cell r="I11362">
            <v>203.78</v>
          </cell>
        </row>
        <row r="11363">
          <cell r="A11363">
            <v>180267</v>
          </cell>
          <cell r="B11363" t="str">
            <v>COQUEIRO (COCOS NUCIFERA)</v>
          </cell>
          <cell r="H11363" t="str">
            <v>UN</v>
          </cell>
          <cell r="J11363">
            <v>157.77000000000001</v>
          </cell>
        </row>
        <row r="11364">
          <cell r="C11364">
            <v>2085</v>
          </cell>
          <cell r="D11364" t="str">
            <v>JARDINEIRO (SGSP)</v>
          </cell>
          <cell r="E11364" t="str">
            <v>H</v>
          </cell>
          <cell r="F11364">
            <v>23.79</v>
          </cell>
          <cell r="G11364">
            <v>0.1</v>
          </cell>
          <cell r="I11364">
            <v>2.3794</v>
          </cell>
        </row>
        <row r="11365">
          <cell r="C11365">
            <v>2086</v>
          </cell>
          <cell r="D11365" t="str">
            <v>AJUDANTE DE JARDINEIRO (SGSP)</v>
          </cell>
          <cell r="E11365" t="str">
            <v>H</v>
          </cell>
          <cell r="F11365">
            <v>19.559999999999999</v>
          </cell>
          <cell r="G11365">
            <v>0.5</v>
          </cell>
          <cell r="I11365">
            <v>9.7835000000000001</v>
          </cell>
        </row>
        <row r="11366">
          <cell r="C11366">
            <v>10501</v>
          </cell>
          <cell r="D11366" t="str">
            <v>AREIA LAVADA</v>
          </cell>
          <cell r="E11366" t="str">
            <v>M3</v>
          </cell>
          <cell r="F11366">
            <v>127.06</v>
          </cell>
          <cell r="G11366">
            <v>5.0000000000000001E-3</v>
          </cell>
          <cell r="I11366">
            <v>0.63519999999999999</v>
          </cell>
        </row>
        <row r="11367">
          <cell r="C11367">
            <v>38502</v>
          </cell>
          <cell r="D11367" t="str">
            <v>ADUBO QUÍMICO NPK 10 - 10 - 10 - (PREÇO PARA NÃO PRODUTOR)</v>
          </cell>
          <cell r="E11367" t="str">
            <v>Kg</v>
          </cell>
          <cell r="F11367">
            <v>5.72</v>
          </cell>
          <cell r="G11367">
            <v>5.3999999999999999E-2</v>
          </cell>
          <cell r="I11367">
            <v>0.30880000000000002</v>
          </cell>
        </row>
        <row r="11368">
          <cell r="C11368">
            <v>38555</v>
          </cell>
          <cell r="D11368" t="str">
            <v>ADUBO ORGÂNICO - ESTERCO</v>
          </cell>
          <cell r="E11368" t="str">
            <v>M3</v>
          </cell>
          <cell r="F11368">
            <v>218.66</v>
          </cell>
          <cell r="G11368">
            <v>0.01</v>
          </cell>
          <cell r="I11368">
            <v>2.1865999999999999</v>
          </cell>
        </row>
        <row r="11369">
          <cell r="C11369">
            <v>38557</v>
          </cell>
          <cell r="D11369" t="str">
            <v>TERRA VEGETAL PRETA</v>
          </cell>
          <cell r="E11369" t="str">
            <v>M3</v>
          </cell>
          <cell r="F11369">
            <v>233.26</v>
          </cell>
          <cell r="G11369">
            <v>7.2999999999999995E-2</v>
          </cell>
          <cell r="I11369">
            <v>17.027899999999999</v>
          </cell>
        </row>
        <row r="11370">
          <cell r="C11370">
            <v>38562</v>
          </cell>
          <cell r="D11370" t="str">
            <v>COQUEIRO - H=1,50/2,00 M - (COCOS NUCIFERA) PALMÁCEA - MEDIDA: "PONTA FOLHA"</v>
          </cell>
          <cell r="E11370" t="str">
            <v>Un</v>
          </cell>
          <cell r="F11370">
            <v>125.45</v>
          </cell>
          <cell r="G11370">
            <v>1</v>
          </cell>
          <cell r="I11370">
            <v>125.45</v>
          </cell>
        </row>
        <row r="11371">
          <cell r="A11371">
            <v>180270</v>
          </cell>
          <cell r="B11371" t="str">
            <v>GUARIROBA (SYAGRUS OLERACEA)</v>
          </cell>
          <cell r="H11371" t="str">
            <v>UN</v>
          </cell>
          <cell r="J11371">
            <v>97.43</v>
          </cell>
        </row>
        <row r="11372">
          <cell r="C11372">
            <v>2085</v>
          </cell>
          <cell r="D11372" t="str">
            <v>JARDINEIRO (SGSP)</v>
          </cell>
          <cell r="E11372" t="str">
            <v>H</v>
          </cell>
          <cell r="F11372">
            <v>23.79</v>
          </cell>
          <cell r="G11372">
            <v>0.1</v>
          </cell>
          <cell r="I11372">
            <v>2.3794</v>
          </cell>
        </row>
        <row r="11373">
          <cell r="C11373">
            <v>2086</v>
          </cell>
          <cell r="D11373" t="str">
            <v>AJUDANTE DE JARDINEIRO (SGSP)</v>
          </cell>
          <cell r="E11373" t="str">
            <v>H</v>
          </cell>
          <cell r="F11373">
            <v>19.559999999999999</v>
          </cell>
          <cell r="G11373">
            <v>0.5</v>
          </cell>
          <cell r="I11373">
            <v>9.7835000000000001</v>
          </cell>
        </row>
        <row r="11374">
          <cell r="C11374">
            <v>10501</v>
          </cell>
          <cell r="D11374" t="str">
            <v>AREIA LAVADA</v>
          </cell>
          <cell r="E11374" t="str">
            <v>M3</v>
          </cell>
          <cell r="F11374">
            <v>127.06</v>
          </cell>
          <cell r="G11374">
            <v>5.0000000000000001E-3</v>
          </cell>
          <cell r="I11374">
            <v>0.63519999999999999</v>
          </cell>
        </row>
        <row r="11375">
          <cell r="C11375">
            <v>38502</v>
          </cell>
          <cell r="D11375" t="str">
            <v>ADUBO QUÍMICO NPK 10 - 10 - 10 - (PREÇO PARA NÃO PRODUTOR)</v>
          </cell>
          <cell r="E11375" t="str">
            <v>Kg</v>
          </cell>
          <cell r="F11375">
            <v>5.72</v>
          </cell>
          <cell r="G11375">
            <v>5.3999999999999999E-2</v>
          </cell>
          <cell r="I11375">
            <v>0.30880000000000002</v>
          </cell>
        </row>
        <row r="11376">
          <cell r="C11376">
            <v>38555</v>
          </cell>
          <cell r="D11376" t="str">
            <v>ADUBO ORGÂNICO - ESTERCO</v>
          </cell>
          <cell r="E11376" t="str">
            <v>M3</v>
          </cell>
          <cell r="F11376">
            <v>218.66</v>
          </cell>
          <cell r="G11376">
            <v>0.01</v>
          </cell>
          <cell r="I11376">
            <v>2.1865999999999999</v>
          </cell>
        </row>
        <row r="11377">
          <cell r="C11377">
            <v>38557</v>
          </cell>
          <cell r="D11377" t="str">
            <v>TERRA VEGETAL PRETA</v>
          </cell>
          <cell r="E11377" t="str">
            <v>M3</v>
          </cell>
          <cell r="F11377">
            <v>233.26</v>
          </cell>
          <cell r="G11377">
            <v>7.2999999999999995E-2</v>
          </cell>
          <cell r="I11377">
            <v>17.027899999999999</v>
          </cell>
        </row>
        <row r="11378">
          <cell r="C11378">
            <v>38563</v>
          </cell>
          <cell r="D11378" t="str">
            <v>GUARIROBA - H=1,50/2.00M - (SYAGRUS OLERACEA) PALMÁCEA - MEDIDA: "PONTA FOLHA"</v>
          </cell>
          <cell r="E11378" t="str">
            <v>Un</v>
          </cell>
          <cell r="F11378">
            <v>65.11</v>
          </cell>
          <cell r="G11378">
            <v>1</v>
          </cell>
          <cell r="I11378">
            <v>65.11</v>
          </cell>
        </row>
        <row r="11379">
          <cell r="A11379">
            <v>180273</v>
          </cell>
          <cell r="B11379" t="str">
            <v>JERIVÁ (ARECASTRUM ROMANZOFFIANUM)</v>
          </cell>
          <cell r="H11379" t="str">
            <v>UN</v>
          </cell>
          <cell r="J11379">
            <v>140.13</v>
          </cell>
        </row>
        <row r="11380">
          <cell r="C11380">
            <v>2085</v>
          </cell>
          <cell r="D11380" t="str">
            <v>JARDINEIRO (SGSP)</v>
          </cell>
          <cell r="E11380" t="str">
            <v>H</v>
          </cell>
          <cell r="F11380">
            <v>23.79</v>
          </cell>
          <cell r="G11380">
            <v>0.1</v>
          </cell>
          <cell r="I11380">
            <v>2.3794</v>
          </cell>
        </row>
        <row r="11381">
          <cell r="C11381">
            <v>2086</v>
          </cell>
          <cell r="D11381" t="str">
            <v>AJUDANTE DE JARDINEIRO (SGSP)</v>
          </cell>
          <cell r="E11381" t="str">
            <v>H</v>
          </cell>
          <cell r="F11381">
            <v>19.559999999999999</v>
          </cell>
          <cell r="G11381">
            <v>0.5</v>
          </cell>
          <cell r="I11381">
            <v>9.7835000000000001</v>
          </cell>
        </row>
        <row r="11382">
          <cell r="C11382">
            <v>10501</v>
          </cell>
          <cell r="D11382" t="str">
            <v>AREIA LAVADA</v>
          </cell>
          <cell r="E11382" t="str">
            <v>M3</v>
          </cell>
          <cell r="F11382">
            <v>127.06</v>
          </cell>
          <cell r="G11382">
            <v>5.0000000000000001E-3</v>
          </cell>
          <cell r="I11382">
            <v>0.63519999999999999</v>
          </cell>
        </row>
        <row r="11383">
          <cell r="C11383">
            <v>38502</v>
          </cell>
          <cell r="D11383" t="str">
            <v>ADUBO QUÍMICO NPK 10 - 10 - 10 - (PREÇO PARA NÃO PRODUTOR)</v>
          </cell>
          <cell r="E11383" t="str">
            <v>Kg</v>
          </cell>
          <cell r="F11383">
            <v>5.72</v>
          </cell>
          <cell r="G11383">
            <v>5.3999999999999999E-2</v>
          </cell>
          <cell r="I11383">
            <v>0.30880000000000002</v>
          </cell>
        </row>
        <row r="11384">
          <cell r="C11384">
            <v>38555</v>
          </cell>
          <cell r="D11384" t="str">
            <v>ADUBO ORGÂNICO - ESTERCO</v>
          </cell>
          <cell r="E11384" t="str">
            <v>M3</v>
          </cell>
          <cell r="F11384">
            <v>218.66</v>
          </cell>
          <cell r="G11384">
            <v>0.01</v>
          </cell>
          <cell r="I11384">
            <v>2.1865999999999999</v>
          </cell>
        </row>
        <row r="11385">
          <cell r="C11385">
            <v>38557</v>
          </cell>
          <cell r="D11385" t="str">
            <v>TERRA VEGETAL PRETA</v>
          </cell>
          <cell r="E11385" t="str">
            <v>M3</v>
          </cell>
          <cell r="F11385">
            <v>233.26</v>
          </cell>
          <cell r="G11385">
            <v>7.2999999999999995E-2</v>
          </cell>
          <cell r="I11385">
            <v>17.027899999999999</v>
          </cell>
        </row>
        <row r="11386">
          <cell r="C11386">
            <v>38564</v>
          </cell>
          <cell r="D11386" t="str">
            <v>JERIVÁ - (SYAGRUS  ROMANZOFFIANA) H=1,50 A 2,00 M - PALMÁCEA - MEDIDA: "PONTA FOLHA"</v>
          </cell>
          <cell r="E11386" t="str">
            <v>Un</v>
          </cell>
          <cell r="F11386">
            <v>107.81</v>
          </cell>
          <cell r="G11386">
            <v>1</v>
          </cell>
          <cell r="I11386">
            <v>107.81</v>
          </cell>
        </row>
        <row r="11387">
          <cell r="A11387">
            <v>180275</v>
          </cell>
          <cell r="B11387" t="str">
            <v>LATÂNIA (LATANIA SPP)</v>
          </cell>
          <cell r="H11387" t="str">
            <v>UN</v>
          </cell>
          <cell r="J11387">
            <v>111.68</v>
          </cell>
        </row>
        <row r="11388">
          <cell r="C11388">
            <v>2085</v>
          </cell>
          <cell r="D11388" t="str">
            <v>JARDINEIRO (SGSP)</v>
          </cell>
          <cell r="E11388" t="str">
            <v>H</v>
          </cell>
          <cell r="F11388">
            <v>23.79</v>
          </cell>
          <cell r="G11388">
            <v>0.1</v>
          </cell>
          <cell r="I11388">
            <v>2.3794</v>
          </cell>
        </row>
        <row r="11389">
          <cell r="C11389">
            <v>2086</v>
          </cell>
          <cell r="D11389" t="str">
            <v>AJUDANTE DE JARDINEIRO (SGSP)</v>
          </cell>
          <cell r="E11389" t="str">
            <v>H</v>
          </cell>
          <cell r="F11389">
            <v>19.559999999999999</v>
          </cell>
          <cell r="G11389">
            <v>0.5</v>
          </cell>
          <cell r="I11389">
            <v>9.7835000000000001</v>
          </cell>
        </row>
        <row r="11390">
          <cell r="C11390">
            <v>10501</v>
          </cell>
          <cell r="D11390" t="str">
            <v>AREIA LAVADA</v>
          </cell>
          <cell r="E11390" t="str">
            <v>M3</v>
          </cell>
          <cell r="F11390">
            <v>127.06</v>
          </cell>
          <cell r="G11390">
            <v>5.0000000000000001E-3</v>
          </cell>
          <cell r="I11390">
            <v>0.63519999999999999</v>
          </cell>
        </row>
        <row r="11391">
          <cell r="C11391">
            <v>38502</v>
          </cell>
          <cell r="D11391" t="str">
            <v>ADUBO QUÍMICO NPK 10 - 10 - 10 - (PREÇO PARA NÃO PRODUTOR)</v>
          </cell>
          <cell r="E11391" t="str">
            <v>Kg</v>
          </cell>
          <cell r="F11391">
            <v>5.72</v>
          </cell>
          <cell r="G11391">
            <v>5.3999999999999999E-2</v>
          </cell>
          <cell r="I11391">
            <v>0.30880000000000002</v>
          </cell>
        </row>
        <row r="11392">
          <cell r="C11392">
            <v>38511</v>
          </cell>
          <cell r="D11392" t="str">
            <v>LATÂNIA - H=0.50/1.00 M - (LATANIA SPP) PALMEIRA - MEDIDA: "PONTA FOLHA"</v>
          </cell>
          <cell r="E11392" t="str">
            <v>Un</v>
          </cell>
          <cell r="F11392">
            <v>79.36</v>
          </cell>
          <cell r="G11392">
            <v>1</v>
          </cell>
          <cell r="I11392">
            <v>79.36</v>
          </cell>
        </row>
        <row r="11393">
          <cell r="C11393">
            <v>38555</v>
          </cell>
          <cell r="D11393" t="str">
            <v>ADUBO ORGÂNICO - ESTERCO</v>
          </cell>
          <cell r="E11393" t="str">
            <v>M3</v>
          </cell>
          <cell r="F11393">
            <v>218.66</v>
          </cell>
          <cell r="G11393">
            <v>0.01</v>
          </cell>
          <cell r="I11393">
            <v>2.1865999999999999</v>
          </cell>
        </row>
        <row r="11394">
          <cell r="C11394">
            <v>38557</v>
          </cell>
          <cell r="D11394" t="str">
            <v>TERRA VEGETAL PRETA</v>
          </cell>
          <cell r="E11394" t="str">
            <v>M3</v>
          </cell>
          <cell r="F11394">
            <v>233.26</v>
          </cell>
          <cell r="G11394">
            <v>7.2999999999999995E-2</v>
          </cell>
          <cell r="I11394">
            <v>17.027899999999999</v>
          </cell>
        </row>
        <row r="11395">
          <cell r="A11395">
            <v>180277</v>
          </cell>
          <cell r="B11395" t="str">
            <v>SEAFORTIA (ARCHONTO PHOENIX CUNNINGHAMIANA)</v>
          </cell>
          <cell r="H11395" t="str">
            <v>UN</v>
          </cell>
          <cell r="J11395">
            <v>95.58</v>
          </cell>
        </row>
        <row r="11396">
          <cell r="C11396">
            <v>2085</v>
          </cell>
          <cell r="D11396" t="str">
            <v>JARDINEIRO (SGSP)</v>
          </cell>
          <cell r="E11396" t="str">
            <v>H</v>
          </cell>
          <cell r="F11396">
            <v>23.79</v>
          </cell>
          <cell r="G11396">
            <v>0.1</v>
          </cell>
          <cell r="I11396">
            <v>2.3794</v>
          </cell>
        </row>
        <row r="11397">
          <cell r="C11397">
            <v>2086</v>
          </cell>
          <cell r="D11397" t="str">
            <v>AJUDANTE DE JARDINEIRO (SGSP)</v>
          </cell>
          <cell r="E11397" t="str">
            <v>H</v>
          </cell>
          <cell r="F11397">
            <v>19.559999999999999</v>
          </cell>
          <cell r="G11397">
            <v>0.5</v>
          </cell>
          <cell r="I11397">
            <v>9.7835000000000001</v>
          </cell>
        </row>
        <row r="11398">
          <cell r="C11398">
            <v>10501</v>
          </cell>
          <cell r="D11398" t="str">
            <v>AREIA LAVADA</v>
          </cell>
          <cell r="E11398" t="str">
            <v>M3</v>
          </cell>
          <cell r="F11398">
            <v>127.06</v>
          </cell>
          <cell r="G11398">
            <v>5.0000000000000001E-3</v>
          </cell>
          <cell r="I11398">
            <v>0.63519999999999999</v>
          </cell>
        </row>
        <row r="11399">
          <cell r="C11399">
            <v>38502</v>
          </cell>
          <cell r="D11399" t="str">
            <v>ADUBO QUÍMICO NPK 10 - 10 - 10 - (PREÇO PARA NÃO PRODUTOR)</v>
          </cell>
          <cell r="E11399" t="str">
            <v>Kg</v>
          </cell>
          <cell r="F11399">
            <v>5.72</v>
          </cell>
          <cell r="G11399">
            <v>5.3999999999999999E-2</v>
          </cell>
          <cell r="I11399">
            <v>0.30880000000000002</v>
          </cell>
        </row>
        <row r="11400">
          <cell r="C11400">
            <v>38512</v>
          </cell>
          <cell r="D11400" t="str">
            <v>SEAFORTIA - H=1.50/2.00 M - (ARCHONTOPHOENIX CUNNINGHAMIANA) PALMÁCEA - MEDIDA: "PONTA FOLHA"</v>
          </cell>
          <cell r="E11400" t="str">
            <v>Un</v>
          </cell>
          <cell r="F11400">
            <v>63.26</v>
          </cell>
          <cell r="G11400">
            <v>1</v>
          </cell>
          <cell r="I11400">
            <v>63.26</v>
          </cell>
        </row>
        <row r="11401">
          <cell r="C11401">
            <v>38555</v>
          </cell>
          <cell r="D11401" t="str">
            <v>ADUBO ORGÂNICO - ESTERCO</v>
          </cell>
          <cell r="E11401" t="str">
            <v>M3</v>
          </cell>
          <cell r="F11401">
            <v>218.66</v>
          </cell>
          <cell r="G11401">
            <v>0.01</v>
          </cell>
          <cell r="I11401">
            <v>2.1865999999999999</v>
          </cell>
        </row>
        <row r="11402">
          <cell r="C11402">
            <v>38557</v>
          </cell>
          <cell r="D11402" t="str">
            <v>TERRA VEGETAL PRETA</v>
          </cell>
          <cell r="E11402" t="str">
            <v>M3</v>
          </cell>
          <cell r="F11402">
            <v>233.26</v>
          </cell>
          <cell r="G11402">
            <v>7.2999999999999995E-2</v>
          </cell>
          <cell r="I11402">
            <v>17.027899999999999</v>
          </cell>
        </row>
        <row r="11403">
          <cell r="A11403">
            <v>180280</v>
          </cell>
          <cell r="B11403" t="str">
            <v>PALMEIRA IMPERIAL (ROY STONEAOLERACEA)</v>
          </cell>
          <cell r="H11403" t="str">
            <v>UN</v>
          </cell>
          <cell r="J11403">
            <v>91.25</v>
          </cell>
        </row>
        <row r="11404">
          <cell r="C11404">
            <v>2085</v>
          </cell>
          <cell r="D11404" t="str">
            <v>JARDINEIRO (SGSP)</v>
          </cell>
          <cell r="E11404" t="str">
            <v>H</v>
          </cell>
          <cell r="F11404">
            <v>23.79</v>
          </cell>
          <cell r="G11404">
            <v>0.1</v>
          </cell>
          <cell r="I11404">
            <v>2.3794</v>
          </cell>
        </row>
        <row r="11405">
          <cell r="C11405">
            <v>2086</v>
          </cell>
          <cell r="D11405" t="str">
            <v>AJUDANTE DE JARDINEIRO (SGSP)</v>
          </cell>
          <cell r="E11405" t="str">
            <v>H</v>
          </cell>
          <cell r="F11405">
            <v>19.559999999999999</v>
          </cell>
          <cell r="G11405">
            <v>0.5</v>
          </cell>
          <cell r="I11405">
            <v>9.7835000000000001</v>
          </cell>
        </row>
        <row r="11406">
          <cell r="C11406">
            <v>10501</v>
          </cell>
          <cell r="D11406" t="str">
            <v>AREIA LAVADA</v>
          </cell>
          <cell r="E11406" t="str">
            <v>M3</v>
          </cell>
          <cell r="F11406">
            <v>127.06</v>
          </cell>
          <cell r="G11406">
            <v>5.0000000000000001E-3</v>
          </cell>
          <cell r="I11406">
            <v>0.63519999999999999</v>
          </cell>
        </row>
        <row r="11407">
          <cell r="C11407">
            <v>38502</v>
          </cell>
          <cell r="D11407" t="str">
            <v>ADUBO QUÍMICO NPK 10 - 10 - 10 - (PREÇO PARA NÃO PRODUTOR)</v>
          </cell>
          <cell r="E11407" t="str">
            <v>Kg</v>
          </cell>
          <cell r="F11407">
            <v>5.72</v>
          </cell>
          <cell r="G11407">
            <v>5.3999999999999999E-2</v>
          </cell>
          <cell r="I11407">
            <v>0.30880000000000002</v>
          </cell>
        </row>
        <row r="11408">
          <cell r="C11408">
            <v>38513</v>
          </cell>
          <cell r="D11408" t="str">
            <v>PALMEIRA IMPERIAL (ROYSTONEA OLERACEA) H=1,5 A 2,0 M - MEDIDA: "PONTA FOLHA"</v>
          </cell>
          <cell r="E11408" t="str">
            <v>Un</v>
          </cell>
          <cell r="F11408">
            <v>58.93</v>
          </cell>
          <cell r="G11408">
            <v>1</v>
          </cell>
          <cell r="I11408">
            <v>58.93</v>
          </cell>
        </row>
        <row r="11409">
          <cell r="C11409">
            <v>38555</v>
          </cell>
          <cell r="D11409" t="str">
            <v>ADUBO ORGÂNICO - ESTERCO</v>
          </cell>
          <cell r="E11409" t="str">
            <v>M3</v>
          </cell>
          <cell r="F11409">
            <v>218.66</v>
          </cell>
          <cell r="G11409">
            <v>0.01</v>
          </cell>
          <cell r="I11409">
            <v>2.1865999999999999</v>
          </cell>
        </row>
        <row r="11410">
          <cell r="C11410">
            <v>38557</v>
          </cell>
          <cell r="D11410" t="str">
            <v>TERRA VEGETAL PRETA</v>
          </cell>
          <cell r="E11410" t="str">
            <v>M3</v>
          </cell>
          <cell r="F11410">
            <v>233.26</v>
          </cell>
          <cell r="G11410">
            <v>7.2999999999999995E-2</v>
          </cell>
          <cell r="I11410">
            <v>17.027899999999999</v>
          </cell>
        </row>
        <row r="11411">
          <cell r="A11411">
            <v>180290</v>
          </cell>
          <cell r="B11411" t="str">
            <v>PATA DE VACA (BAUHINIA VARIEGATA)</v>
          </cell>
          <cell r="H11411" t="str">
            <v>UN</v>
          </cell>
          <cell r="J11411">
            <v>256.58999999999997</v>
          </cell>
        </row>
        <row r="11412">
          <cell r="C11412">
            <v>2085</v>
          </cell>
          <cell r="D11412" t="str">
            <v>JARDINEIRO (SGSP)</v>
          </cell>
          <cell r="E11412" t="str">
            <v>H</v>
          </cell>
          <cell r="F11412">
            <v>23.79</v>
          </cell>
          <cell r="G11412">
            <v>0.1</v>
          </cell>
          <cell r="I11412">
            <v>2.3794</v>
          </cell>
        </row>
        <row r="11413">
          <cell r="C11413">
            <v>2086</v>
          </cell>
          <cell r="D11413" t="str">
            <v>AJUDANTE DE JARDINEIRO (SGSP)</v>
          </cell>
          <cell r="E11413" t="str">
            <v>H</v>
          </cell>
          <cell r="F11413">
            <v>19.559999999999999</v>
          </cell>
          <cell r="G11413">
            <v>2.8</v>
          </cell>
          <cell r="I11413">
            <v>54.787599999999998</v>
          </cell>
        </row>
        <row r="11414">
          <cell r="C11414">
            <v>38502</v>
          </cell>
          <cell r="D11414" t="str">
            <v>ADUBO QUÍMICO NPK 10 - 10 - 10 - (PREÇO PARA NÃO PRODUTOR)</v>
          </cell>
          <cell r="E11414" t="str">
            <v>Kg</v>
          </cell>
          <cell r="F11414">
            <v>5.72</v>
          </cell>
          <cell r="G11414">
            <v>1</v>
          </cell>
          <cell r="I11414">
            <v>5.72</v>
          </cell>
        </row>
        <row r="11415">
          <cell r="C11415">
            <v>38555</v>
          </cell>
          <cell r="D11415" t="str">
            <v>ADUBO ORGÂNICO - ESTERCO</v>
          </cell>
          <cell r="E11415" t="str">
            <v>M3</v>
          </cell>
          <cell r="F11415">
            <v>218.66</v>
          </cell>
          <cell r="G11415">
            <v>9.9000000000000005E-2</v>
          </cell>
          <cell r="I11415">
            <v>21.647300000000001</v>
          </cell>
        </row>
        <row r="11416">
          <cell r="C11416">
            <v>38557</v>
          </cell>
          <cell r="D11416" t="str">
            <v>TERRA VEGETAL PRETA</v>
          </cell>
          <cell r="E11416" t="str">
            <v>M3</v>
          </cell>
          <cell r="F11416">
            <v>233.26</v>
          </cell>
          <cell r="G11416">
            <v>0.56599999999999995</v>
          </cell>
          <cell r="I11416">
            <v>132.02510000000001</v>
          </cell>
        </row>
        <row r="11417">
          <cell r="C11417">
            <v>38596</v>
          </cell>
          <cell r="D11417" t="str">
            <v>ÁRVORE ORNAM. H=1.50/2.00 M - PATA-DE-VACA</v>
          </cell>
          <cell r="E11417" t="str">
            <v>Un</v>
          </cell>
          <cell r="F11417">
            <v>40.03</v>
          </cell>
          <cell r="G11417">
            <v>1</v>
          </cell>
          <cell r="I11417">
            <v>40.03</v>
          </cell>
        </row>
        <row r="11418">
          <cell r="A11418">
            <v>180291</v>
          </cell>
          <cell r="B11418" t="str">
            <v>QUARESMEIRA (TIBOUCHINA GRANULOSA)</v>
          </cell>
          <cell r="H11418" t="str">
            <v>UN</v>
          </cell>
          <cell r="J11418">
            <v>253.41</v>
          </cell>
        </row>
        <row r="11419">
          <cell r="C11419">
            <v>2085</v>
          </cell>
          <cell r="D11419" t="str">
            <v>JARDINEIRO (SGSP)</v>
          </cell>
          <cell r="E11419" t="str">
            <v>H</v>
          </cell>
          <cell r="F11419">
            <v>23.79</v>
          </cell>
          <cell r="G11419">
            <v>0.1</v>
          </cell>
          <cell r="I11419">
            <v>2.3794</v>
          </cell>
        </row>
        <row r="11420">
          <cell r="C11420">
            <v>2086</v>
          </cell>
          <cell r="D11420" t="str">
            <v>AJUDANTE DE JARDINEIRO (SGSP)</v>
          </cell>
          <cell r="E11420" t="str">
            <v>H</v>
          </cell>
          <cell r="F11420">
            <v>19.559999999999999</v>
          </cell>
          <cell r="G11420">
            <v>2.8</v>
          </cell>
          <cell r="I11420">
            <v>54.787599999999998</v>
          </cell>
        </row>
        <row r="11421">
          <cell r="C11421">
            <v>38502</v>
          </cell>
          <cell r="D11421" t="str">
            <v>ADUBO QUÍMICO NPK 10 - 10 - 10 - (PREÇO PARA NÃO PRODUTOR)</v>
          </cell>
          <cell r="E11421" t="str">
            <v>Kg</v>
          </cell>
          <cell r="F11421">
            <v>5.72</v>
          </cell>
          <cell r="G11421">
            <v>1</v>
          </cell>
          <cell r="I11421">
            <v>5.72</v>
          </cell>
        </row>
        <row r="11422">
          <cell r="C11422">
            <v>38555</v>
          </cell>
          <cell r="D11422" t="str">
            <v>ADUBO ORGÂNICO - ESTERCO</v>
          </cell>
          <cell r="E11422" t="str">
            <v>M3</v>
          </cell>
          <cell r="F11422">
            <v>218.66</v>
          </cell>
          <cell r="G11422">
            <v>9.9000000000000005E-2</v>
          </cell>
          <cell r="I11422">
            <v>21.647300000000001</v>
          </cell>
        </row>
        <row r="11423">
          <cell r="C11423">
            <v>38557</v>
          </cell>
          <cell r="D11423" t="str">
            <v>TERRA VEGETAL PRETA</v>
          </cell>
          <cell r="E11423" t="str">
            <v>M3</v>
          </cell>
          <cell r="F11423">
            <v>233.26</v>
          </cell>
          <cell r="G11423">
            <v>0.56599999999999995</v>
          </cell>
          <cell r="I11423">
            <v>132.02510000000001</v>
          </cell>
        </row>
        <row r="11424">
          <cell r="C11424">
            <v>38597</v>
          </cell>
          <cell r="D11424" t="str">
            <v>ÁRVORE ORNAM. H=1.50/2.00 M - QUARESMEIRA</v>
          </cell>
          <cell r="E11424" t="str">
            <v>Un</v>
          </cell>
          <cell r="F11424">
            <v>36.85</v>
          </cell>
          <cell r="G11424">
            <v>1</v>
          </cell>
          <cell r="I11424">
            <v>36.85</v>
          </cell>
        </row>
        <row r="11425">
          <cell r="A11425">
            <v>180292</v>
          </cell>
          <cell r="B11425" t="str">
            <v>MANACA DA SERRA (TIBOUCHINA MUTABILIS)</v>
          </cell>
          <cell r="H11425" t="str">
            <v>UN</v>
          </cell>
          <cell r="J11425">
            <v>257.64999999999998</v>
          </cell>
        </row>
        <row r="11426">
          <cell r="C11426">
            <v>2085</v>
          </cell>
          <cell r="D11426" t="str">
            <v>JARDINEIRO (SGSP)</v>
          </cell>
          <cell r="E11426" t="str">
            <v>H</v>
          </cell>
          <cell r="F11426">
            <v>23.79</v>
          </cell>
          <cell r="G11426">
            <v>0.1</v>
          </cell>
          <cell r="I11426">
            <v>2.3794</v>
          </cell>
        </row>
        <row r="11427">
          <cell r="C11427">
            <v>2086</v>
          </cell>
          <cell r="D11427" t="str">
            <v>AJUDANTE DE JARDINEIRO (SGSP)</v>
          </cell>
          <cell r="E11427" t="str">
            <v>H</v>
          </cell>
          <cell r="F11427">
            <v>19.559999999999999</v>
          </cell>
          <cell r="G11427">
            <v>2.8</v>
          </cell>
          <cell r="I11427">
            <v>54.787599999999998</v>
          </cell>
        </row>
        <row r="11428">
          <cell r="C11428">
            <v>38502</v>
          </cell>
          <cell r="D11428" t="str">
            <v>ADUBO QUÍMICO NPK 10 - 10 - 10 - (PREÇO PARA NÃO PRODUTOR)</v>
          </cell>
          <cell r="E11428" t="str">
            <v>Kg</v>
          </cell>
          <cell r="F11428">
            <v>5.72</v>
          </cell>
          <cell r="G11428">
            <v>1</v>
          </cell>
          <cell r="I11428">
            <v>5.72</v>
          </cell>
        </row>
        <row r="11429">
          <cell r="C11429">
            <v>38555</v>
          </cell>
          <cell r="D11429" t="str">
            <v>ADUBO ORGÂNICO - ESTERCO</v>
          </cell>
          <cell r="E11429" t="str">
            <v>M3</v>
          </cell>
          <cell r="F11429">
            <v>218.66</v>
          </cell>
          <cell r="G11429">
            <v>9.9000000000000005E-2</v>
          </cell>
          <cell r="I11429">
            <v>21.647300000000001</v>
          </cell>
        </row>
        <row r="11430">
          <cell r="C11430">
            <v>38557</v>
          </cell>
          <cell r="D11430" t="str">
            <v>TERRA VEGETAL PRETA</v>
          </cell>
          <cell r="E11430" t="str">
            <v>M3</v>
          </cell>
          <cell r="F11430">
            <v>233.26</v>
          </cell>
          <cell r="G11430">
            <v>0.56599999999999995</v>
          </cell>
          <cell r="I11430">
            <v>132.02510000000001</v>
          </cell>
        </row>
        <row r="11431">
          <cell r="C11431">
            <v>38598</v>
          </cell>
          <cell r="D11431" t="str">
            <v>ÁRVORE ORNAM.  H=1.50/2.00 M - MANACÁ-DA-SERRA</v>
          </cell>
          <cell r="E11431" t="str">
            <v>Un</v>
          </cell>
          <cell r="F11431">
            <v>41.09</v>
          </cell>
          <cell r="G11431">
            <v>1</v>
          </cell>
          <cell r="I11431">
            <v>41.09</v>
          </cell>
        </row>
        <row r="11432">
          <cell r="A11432">
            <v>180301</v>
          </cell>
          <cell r="B11432" t="str">
            <v>GRAMA BATATAES EM PLACAS (PASPALUM NOTATUM)</v>
          </cell>
          <cell r="H11432" t="str">
            <v>M2</v>
          </cell>
          <cell r="J11432">
            <v>19.14</v>
          </cell>
        </row>
        <row r="11433">
          <cell r="C11433">
            <v>2085</v>
          </cell>
          <cell r="D11433" t="str">
            <v>JARDINEIRO (SGSP)</v>
          </cell>
          <cell r="E11433" t="str">
            <v>H</v>
          </cell>
          <cell r="F11433">
            <v>23.79</v>
          </cell>
          <cell r="G11433">
            <v>0.1</v>
          </cell>
          <cell r="I11433">
            <v>2.3794</v>
          </cell>
        </row>
        <row r="11434">
          <cell r="C11434">
            <v>2086</v>
          </cell>
          <cell r="D11434" t="str">
            <v>AJUDANTE DE JARDINEIRO (SGSP)</v>
          </cell>
          <cell r="E11434" t="str">
            <v>H</v>
          </cell>
          <cell r="F11434">
            <v>19.559999999999999</v>
          </cell>
          <cell r="G11434">
            <v>0.375</v>
          </cell>
          <cell r="I11434">
            <v>7.3376000000000001</v>
          </cell>
        </row>
        <row r="11435">
          <cell r="C11435">
            <v>38502</v>
          </cell>
          <cell r="D11435" t="str">
            <v>ADUBO QUÍMICO NPK 10 - 10 - 10 - (PREÇO PARA NÃO PRODUTOR)</v>
          </cell>
          <cell r="E11435" t="str">
            <v>Kg</v>
          </cell>
          <cell r="F11435">
            <v>5.72</v>
          </cell>
          <cell r="G11435">
            <v>0.1</v>
          </cell>
          <cell r="I11435">
            <v>0.57199999999999995</v>
          </cell>
        </row>
        <row r="11436">
          <cell r="C11436">
            <v>38503</v>
          </cell>
          <cell r="D11436" t="str">
            <v>CALCÁRIO DOLOMÍTICO - UTILIZADO EM PLANTIO</v>
          </cell>
          <cell r="E11436" t="str">
            <v>Kg</v>
          </cell>
          <cell r="F11436">
            <v>1.08</v>
          </cell>
          <cell r="G11436">
            <v>0.05</v>
          </cell>
          <cell r="I11436">
            <v>5.3999999999999999E-2</v>
          </cell>
        </row>
        <row r="11437">
          <cell r="C11437">
            <v>38550</v>
          </cell>
          <cell r="D11437" t="str">
            <v>GRAMA BATATAIS EM PLACAS (PASPALUM NOTATUM) (NÃO INSTALADA)</v>
          </cell>
          <cell r="E11437" t="str">
            <v>M2</v>
          </cell>
          <cell r="F11437">
            <v>6.57</v>
          </cell>
          <cell r="G11437">
            <v>1</v>
          </cell>
          <cell r="I11437">
            <v>6.57</v>
          </cell>
        </row>
        <row r="11438">
          <cell r="C11438">
            <v>38556</v>
          </cell>
          <cell r="D11438" t="str">
            <v>TERRA VEGETAL MARROM</v>
          </cell>
          <cell r="E11438" t="str">
            <v>M3</v>
          </cell>
          <cell r="F11438">
            <v>111.31</v>
          </cell>
          <cell r="G11438">
            <v>0.02</v>
          </cell>
          <cell r="I11438">
            <v>2.2262</v>
          </cell>
        </row>
        <row r="11439">
          <cell r="A11439">
            <v>180303</v>
          </cell>
          <cell r="B11439" t="str">
            <v>GRAMA SÃO CARLOS EM PLACAS (ANOXONOPUS OBTUSIFOLIUS)</v>
          </cell>
          <cell r="H11439" t="str">
            <v>M2</v>
          </cell>
          <cell r="J11439">
            <v>27.36</v>
          </cell>
        </row>
        <row r="11440">
          <cell r="C11440">
            <v>2085</v>
          </cell>
          <cell r="D11440" t="str">
            <v>JARDINEIRO (SGSP)</v>
          </cell>
          <cell r="E11440" t="str">
            <v>H</v>
          </cell>
          <cell r="F11440">
            <v>23.79</v>
          </cell>
          <cell r="G11440">
            <v>0.1</v>
          </cell>
          <cell r="I11440">
            <v>2.3794</v>
          </cell>
        </row>
        <row r="11441">
          <cell r="C11441">
            <v>2086</v>
          </cell>
          <cell r="D11441" t="str">
            <v>AJUDANTE DE JARDINEIRO (SGSP)</v>
          </cell>
          <cell r="E11441" t="str">
            <v>H</v>
          </cell>
          <cell r="F11441">
            <v>19.559999999999999</v>
          </cell>
          <cell r="G11441">
            <v>0.375</v>
          </cell>
          <cell r="I11441">
            <v>7.3376000000000001</v>
          </cell>
        </row>
        <row r="11442">
          <cell r="C11442">
            <v>38502</v>
          </cell>
          <cell r="D11442" t="str">
            <v>ADUBO QUÍMICO NPK 10 - 10 - 10 - (PREÇO PARA NÃO PRODUTOR)</v>
          </cell>
          <cell r="E11442" t="str">
            <v>Kg</v>
          </cell>
          <cell r="F11442">
            <v>5.72</v>
          </cell>
          <cell r="G11442">
            <v>0.1</v>
          </cell>
          <cell r="I11442">
            <v>0.57199999999999995</v>
          </cell>
        </row>
        <row r="11443">
          <cell r="C11443">
            <v>38503</v>
          </cell>
          <cell r="D11443" t="str">
            <v>CALCÁRIO DOLOMÍTICO - UTILIZADO EM PLANTIO</v>
          </cell>
          <cell r="E11443" t="str">
            <v>Kg</v>
          </cell>
          <cell r="F11443">
            <v>1.08</v>
          </cell>
          <cell r="G11443">
            <v>0.05</v>
          </cell>
          <cell r="I11443">
            <v>5.3999999999999999E-2</v>
          </cell>
        </row>
        <row r="11444">
          <cell r="C11444">
            <v>38554</v>
          </cell>
          <cell r="D11444" t="str">
            <v>GRAMA SÃO CARLOS - EM PLACAS (AXONOPUS OBTUSIFOLIUS) NÃO INSTALADA - FORNECIMENTO OBRA GRANDE SÃO PAULO</v>
          </cell>
          <cell r="E11444" t="str">
            <v>M2</v>
          </cell>
          <cell r="F11444">
            <v>14.79</v>
          </cell>
          <cell r="G11444">
            <v>1</v>
          </cell>
          <cell r="I11444">
            <v>14.79</v>
          </cell>
        </row>
        <row r="11445">
          <cell r="C11445">
            <v>38556</v>
          </cell>
          <cell r="D11445" t="str">
            <v>TERRA VEGETAL MARROM</v>
          </cell>
          <cell r="E11445" t="str">
            <v>M3</v>
          </cell>
          <cell r="F11445">
            <v>111.31</v>
          </cell>
          <cell r="G11445">
            <v>0.02</v>
          </cell>
          <cell r="I11445">
            <v>2.2262</v>
          </cell>
        </row>
        <row r="11446">
          <cell r="A11446">
            <v>180305</v>
          </cell>
          <cell r="B11446" t="str">
            <v>GRAMA ESMERALDA</v>
          </cell>
          <cell r="H11446" t="str">
            <v>M2</v>
          </cell>
          <cell r="J11446">
            <v>25.74</v>
          </cell>
        </row>
        <row r="11447">
          <cell r="C11447">
            <v>2085</v>
          </cell>
          <cell r="D11447" t="str">
            <v>JARDINEIRO (SGSP)</v>
          </cell>
          <cell r="E11447" t="str">
            <v>H</v>
          </cell>
          <cell r="F11447">
            <v>23.79</v>
          </cell>
          <cell r="G11447">
            <v>0.1</v>
          </cell>
          <cell r="I11447">
            <v>2.3794</v>
          </cell>
        </row>
        <row r="11448">
          <cell r="C11448">
            <v>2086</v>
          </cell>
          <cell r="D11448" t="str">
            <v>AJUDANTE DE JARDINEIRO (SGSP)</v>
          </cell>
          <cell r="E11448" t="str">
            <v>H</v>
          </cell>
          <cell r="F11448">
            <v>19.559999999999999</v>
          </cell>
          <cell r="G11448">
            <v>0.7</v>
          </cell>
          <cell r="I11448">
            <v>13.696899999999999</v>
          </cell>
        </row>
        <row r="11449">
          <cell r="C11449">
            <v>38016</v>
          </cell>
          <cell r="D11449" t="str">
            <v>GRAMA ESMERALDA</v>
          </cell>
          <cell r="E11449" t="str">
            <v>M2</v>
          </cell>
          <cell r="F11449">
            <v>6.87</v>
          </cell>
          <cell r="G11449">
            <v>1</v>
          </cell>
          <cell r="I11449">
            <v>6.87</v>
          </cell>
        </row>
        <row r="11450">
          <cell r="C11450">
            <v>38502</v>
          </cell>
          <cell r="D11450" t="str">
            <v>ADUBO QUÍMICO NPK 10 - 10 - 10 - (PREÇO PARA NÃO PRODUTOR)</v>
          </cell>
          <cell r="E11450" t="str">
            <v>Kg</v>
          </cell>
          <cell r="F11450">
            <v>5.72</v>
          </cell>
          <cell r="G11450">
            <v>0.1</v>
          </cell>
          <cell r="I11450">
            <v>0.57199999999999995</v>
          </cell>
        </row>
        <row r="11451">
          <cell r="C11451">
            <v>38556</v>
          </cell>
          <cell r="D11451" t="str">
            <v>TERRA VEGETAL MARROM</v>
          </cell>
          <cell r="E11451" t="str">
            <v>M3</v>
          </cell>
          <cell r="F11451">
            <v>111.31</v>
          </cell>
          <cell r="G11451">
            <v>0.02</v>
          </cell>
          <cell r="I11451">
            <v>2.2262</v>
          </cell>
        </row>
        <row r="11452">
          <cell r="A11452">
            <v>180307</v>
          </cell>
          <cell r="B11452" t="str">
            <v>GRAMA PRETA (OPHIOPOGUM JAPONICUS) - 36 MUDAS POR M2</v>
          </cell>
          <cell r="H11452" t="str">
            <v>M2</v>
          </cell>
          <cell r="J11452">
            <v>44.32</v>
          </cell>
        </row>
        <row r="11453">
          <cell r="C11453">
            <v>2085</v>
          </cell>
          <cell r="D11453" t="str">
            <v>JARDINEIRO (SGSP)</v>
          </cell>
          <cell r="E11453" t="str">
            <v>H</v>
          </cell>
          <cell r="F11453">
            <v>23.79</v>
          </cell>
          <cell r="G11453">
            <v>0.1</v>
          </cell>
          <cell r="I11453">
            <v>2.3794</v>
          </cell>
        </row>
        <row r="11454">
          <cell r="C11454">
            <v>2086</v>
          </cell>
          <cell r="D11454" t="str">
            <v>AJUDANTE DE JARDINEIRO (SGSP)</v>
          </cell>
          <cell r="E11454" t="str">
            <v>H</v>
          </cell>
          <cell r="F11454">
            <v>19.559999999999999</v>
          </cell>
          <cell r="G11454">
            <v>0.375</v>
          </cell>
          <cell r="I11454">
            <v>7.3376000000000001</v>
          </cell>
        </row>
        <row r="11455">
          <cell r="C11455">
            <v>38502</v>
          </cell>
          <cell r="D11455" t="str">
            <v>ADUBO QUÍMICO NPK 10 - 10 - 10 - (PREÇO PARA NÃO PRODUTOR)</v>
          </cell>
          <cell r="E11455" t="str">
            <v>Kg</v>
          </cell>
          <cell r="F11455">
            <v>5.72</v>
          </cell>
          <cell r="G11455">
            <v>0.1</v>
          </cell>
          <cell r="I11455">
            <v>0.57199999999999995</v>
          </cell>
        </row>
        <row r="11456">
          <cell r="C11456">
            <v>38503</v>
          </cell>
          <cell r="D11456" t="str">
            <v>CALCÁRIO DOLOMÍTICO - UTILIZADO EM PLANTIO</v>
          </cell>
          <cell r="E11456" t="str">
            <v>Kg</v>
          </cell>
          <cell r="F11456">
            <v>1.08</v>
          </cell>
          <cell r="G11456">
            <v>0.05</v>
          </cell>
          <cell r="I11456">
            <v>5.3999999999999999E-2</v>
          </cell>
        </row>
        <row r="11457">
          <cell r="C11457">
            <v>38552</v>
          </cell>
          <cell r="D11457" t="str">
            <v>GRAMA PRETA - 36 MUDAS POR M2 (OPHIOPOGUM JAPONICUS)</v>
          </cell>
          <cell r="E11457" t="str">
            <v>M2</v>
          </cell>
          <cell r="F11457">
            <v>31.75</v>
          </cell>
          <cell r="G11457">
            <v>1</v>
          </cell>
          <cell r="I11457">
            <v>31.75</v>
          </cell>
        </row>
        <row r="11458">
          <cell r="C11458">
            <v>38556</v>
          </cell>
          <cell r="D11458" t="str">
            <v>TERRA VEGETAL MARROM</v>
          </cell>
          <cell r="E11458" t="str">
            <v>M3</v>
          </cell>
          <cell r="F11458">
            <v>111.31</v>
          </cell>
          <cell r="G11458">
            <v>0.02</v>
          </cell>
          <cell r="I11458">
            <v>2.2262</v>
          </cell>
        </row>
        <row r="11459">
          <cell r="A11459">
            <v>180313</v>
          </cell>
          <cell r="B11459" t="str">
            <v>CINERARIA (SENECIO CINERARIA)</v>
          </cell>
          <cell r="H11459" t="str">
            <v>DÚZIA</v>
          </cell>
          <cell r="J11459">
            <v>63.83</v>
          </cell>
        </row>
        <row r="11460">
          <cell r="C11460">
            <v>2085</v>
          </cell>
          <cell r="D11460" t="str">
            <v>JARDINEIRO (SGSP)</v>
          </cell>
          <cell r="E11460" t="str">
            <v>H</v>
          </cell>
          <cell r="F11460">
            <v>23.79</v>
          </cell>
          <cell r="G11460">
            <v>0.1</v>
          </cell>
          <cell r="I11460">
            <v>2.3794</v>
          </cell>
        </row>
        <row r="11461">
          <cell r="C11461">
            <v>2086</v>
          </cell>
          <cell r="D11461" t="str">
            <v>AJUDANTE DE JARDINEIRO (SGSP)</v>
          </cell>
          <cell r="E11461" t="str">
            <v>H</v>
          </cell>
          <cell r="F11461">
            <v>19.559999999999999</v>
          </cell>
          <cell r="G11461">
            <v>0.8</v>
          </cell>
          <cell r="I11461">
            <v>15.653600000000001</v>
          </cell>
        </row>
        <row r="11462">
          <cell r="C11462">
            <v>38502</v>
          </cell>
          <cell r="D11462" t="str">
            <v>ADUBO QUÍMICO NPK 10 - 10 - 10 - (PREÇO PARA NÃO PRODUTOR)</v>
          </cell>
          <cell r="E11462" t="str">
            <v>Kg</v>
          </cell>
          <cell r="F11462">
            <v>5.72</v>
          </cell>
          <cell r="G11462">
            <v>0.1</v>
          </cell>
          <cell r="I11462">
            <v>0.57199999999999995</v>
          </cell>
        </row>
        <row r="11463">
          <cell r="C11463">
            <v>38523</v>
          </cell>
          <cell r="D11463" t="str">
            <v>CINERÁRIA (SENECIO CINERARIA) FORRAÇÃO</v>
          </cell>
          <cell r="E11463" t="str">
            <v>Dúzia</v>
          </cell>
          <cell r="F11463">
            <v>22.12</v>
          </cell>
          <cell r="G11463">
            <v>1</v>
          </cell>
          <cell r="I11463">
            <v>22.12</v>
          </cell>
        </row>
        <row r="11464">
          <cell r="C11464">
            <v>38555</v>
          </cell>
          <cell r="D11464" t="str">
            <v>ADUBO ORGÂNICO - ESTERCO</v>
          </cell>
          <cell r="E11464" t="str">
            <v>M3</v>
          </cell>
          <cell r="F11464">
            <v>218.66</v>
          </cell>
          <cell r="G11464">
            <v>1.4999999999999999E-2</v>
          </cell>
          <cell r="I11464">
            <v>3.2799</v>
          </cell>
        </row>
        <row r="11465">
          <cell r="C11465">
            <v>38557</v>
          </cell>
          <cell r="D11465" t="str">
            <v>TERRA VEGETAL PRETA</v>
          </cell>
          <cell r="E11465" t="str">
            <v>M3</v>
          </cell>
          <cell r="F11465">
            <v>233.26</v>
          </cell>
          <cell r="G11465">
            <v>8.5000000000000006E-2</v>
          </cell>
          <cell r="I11465">
            <v>19.827100000000002</v>
          </cell>
        </row>
        <row r="11466">
          <cell r="A11466">
            <v>180315</v>
          </cell>
          <cell r="B11466" t="str">
            <v>CLOROFITO (CLOROPHYTUM CROMOSSUM)</v>
          </cell>
          <cell r="H11466" t="str">
            <v>DÚZIA</v>
          </cell>
          <cell r="J11466">
            <v>41.24</v>
          </cell>
        </row>
        <row r="11467">
          <cell r="C11467">
            <v>2085</v>
          </cell>
          <cell r="D11467" t="str">
            <v>JARDINEIRO (SGSP)</v>
          </cell>
          <cell r="E11467" t="str">
            <v>H</v>
          </cell>
          <cell r="F11467">
            <v>23.79</v>
          </cell>
          <cell r="G11467">
            <v>0.1</v>
          </cell>
          <cell r="I11467">
            <v>2.3794</v>
          </cell>
        </row>
        <row r="11468">
          <cell r="C11468">
            <v>2086</v>
          </cell>
          <cell r="D11468" t="str">
            <v>AJUDANTE DE JARDINEIRO (SGSP)</v>
          </cell>
          <cell r="E11468" t="str">
            <v>H</v>
          </cell>
          <cell r="F11468">
            <v>19.559999999999999</v>
          </cell>
          <cell r="G11468">
            <v>0.4</v>
          </cell>
          <cell r="I11468">
            <v>7.8268000000000004</v>
          </cell>
        </row>
        <row r="11469">
          <cell r="C11469">
            <v>38502</v>
          </cell>
          <cell r="D11469" t="str">
            <v>ADUBO QUÍMICO NPK 10 - 10 - 10 - (PREÇO PARA NÃO PRODUTOR)</v>
          </cell>
          <cell r="E11469" t="str">
            <v>Kg</v>
          </cell>
          <cell r="F11469">
            <v>5.72</v>
          </cell>
          <cell r="G11469">
            <v>0.05</v>
          </cell>
          <cell r="I11469">
            <v>0.28599999999999998</v>
          </cell>
        </row>
        <row r="11470">
          <cell r="C11470">
            <v>38555</v>
          </cell>
          <cell r="D11470" t="str">
            <v>ADUBO ORGÂNICO - ESTERCO</v>
          </cell>
          <cell r="E11470" t="str">
            <v>M3</v>
          </cell>
          <cell r="F11470">
            <v>218.66</v>
          </cell>
          <cell r="G11470">
            <v>8.0000000000000002E-3</v>
          </cell>
          <cell r="I11470">
            <v>1.7492000000000001</v>
          </cell>
        </row>
        <row r="11471">
          <cell r="C11471">
            <v>38557</v>
          </cell>
          <cell r="D11471" t="str">
            <v>TERRA VEGETAL PRETA</v>
          </cell>
          <cell r="E11471" t="str">
            <v>M3</v>
          </cell>
          <cell r="F11471">
            <v>233.26</v>
          </cell>
          <cell r="G11471">
            <v>4.2000000000000003E-2</v>
          </cell>
          <cell r="I11471">
            <v>9.7969000000000008</v>
          </cell>
        </row>
        <row r="11472">
          <cell r="C11472">
            <v>38571</v>
          </cell>
          <cell r="D11472" t="str">
            <v>CLOROFITO (CLOROPHYTUM CROMOSSUM) FORRAÇÃO</v>
          </cell>
          <cell r="E11472" t="str">
            <v>Dúzia</v>
          </cell>
          <cell r="F11472">
            <v>19.2</v>
          </cell>
          <cell r="G11472">
            <v>1</v>
          </cell>
          <cell r="I11472">
            <v>19.2</v>
          </cell>
        </row>
        <row r="11473">
          <cell r="A11473">
            <v>180317</v>
          </cell>
          <cell r="B11473" t="str">
            <v>FILODENDRO (PHILODENDRON BIPINNATIFIDUM)</v>
          </cell>
          <cell r="H11473" t="str">
            <v>DÚZIA</v>
          </cell>
          <cell r="J11473">
            <v>71.709999999999994</v>
          </cell>
        </row>
        <row r="11474">
          <cell r="C11474">
            <v>2085</v>
          </cell>
          <cell r="D11474" t="str">
            <v>JARDINEIRO (SGSP)</v>
          </cell>
          <cell r="E11474" t="str">
            <v>H</v>
          </cell>
          <cell r="F11474">
            <v>23.79</v>
          </cell>
          <cell r="G11474">
            <v>0.1</v>
          </cell>
          <cell r="I11474">
            <v>2.3794</v>
          </cell>
        </row>
        <row r="11475">
          <cell r="C11475">
            <v>2086</v>
          </cell>
          <cell r="D11475" t="str">
            <v>AJUDANTE DE JARDINEIRO (SGSP)</v>
          </cell>
          <cell r="E11475" t="str">
            <v>H</v>
          </cell>
          <cell r="F11475">
            <v>19.559999999999999</v>
          </cell>
          <cell r="G11475">
            <v>0.8</v>
          </cell>
          <cell r="I11475">
            <v>15.653600000000001</v>
          </cell>
        </row>
        <row r="11476">
          <cell r="C11476">
            <v>38502</v>
          </cell>
          <cell r="D11476" t="str">
            <v>ADUBO QUÍMICO NPK 10 - 10 - 10 - (PREÇO PARA NÃO PRODUTOR)</v>
          </cell>
          <cell r="E11476" t="str">
            <v>Kg</v>
          </cell>
          <cell r="F11476">
            <v>5.72</v>
          </cell>
          <cell r="G11476">
            <v>0.1</v>
          </cell>
          <cell r="I11476">
            <v>0.57199999999999995</v>
          </cell>
        </row>
        <row r="11477">
          <cell r="C11477">
            <v>38555</v>
          </cell>
          <cell r="D11477" t="str">
            <v>ADUBO ORGÂNICO - ESTERCO</v>
          </cell>
          <cell r="E11477" t="str">
            <v>M3</v>
          </cell>
          <cell r="F11477">
            <v>218.66</v>
          </cell>
          <cell r="G11477">
            <v>1.4999999999999999E-2</v>
          </cell>
          <cell r="I11477">
            <v>3.2799</v>
          </cell>
        </row>
        <row r="11478">
          <cell r="C11478">
            <v>38557</v>
          </cell>
          <cell r="D11478" t="str">
            <v>TERRA VEGETAL PRETA</v>
          </cell>
          <cell r="E11478" t="str">
            <v>M3</v>
          </cell>
          <cell r="F11478">
            <v>233.26</v>
          </cell>
          <cell r="G11478">
            <v>8.5000000000000006E-2</v>
          </cell>
          <cell r="I11478">
            <v>19.827100000000002</v>
          </cell>
        </row>
        <row r="11479">
          <cell r="C11479">
            <v>38574</v>
          </cell>
          <cell r="D11479" t="str">
            <v>FILODENDRO (PHILODENDRON BIPINNATIFIDUM) FORRAÇÃO</v>
          </cell>
          <cell r="E11479" t="str">
            <v>Dúzia</v>
          </cell>
          <cell r="F11479">
            <v>30</v>
          </cell>
          <cell r="G11479">
            <v>1</v>
          </cell>
          <cell r="I11479">
            <v>30</v>
          </cell>
        </row>
        <row r="11480">
          <cell r="A11480">
            <v>180319</v>
          </cell>
          <cell r="B11480" t="str">
            <v>HERA (HEDERA HELIX)</v>
          </cell>
          <cell r="H11480" t="str">
            <v>DÚZIA</v>
          </cell>
          <cell r="J11480">
            <v>42.36</v>
          </cell>
        </row>
        <row r="11481">
          <cell r="C11481">
            <v>2085</v>
          </cell>
          <cell r="D11481" t="str">
            <v>JARDINEIRO (SGSP)</v>
          </cell>
          <cell r="E11481" t="str">
            <v>H</v>
          </cell>
          <cell r="F11481">
            <v>23.79</v>
          </cell>
          <cell r="G11481">
            <v>0.1</v>
          </cell>
          <cell r="I11481">
            <v>2.3794</v>
          </cell>
        </row>
        <row r="11482">
          <cell r="C11482">
            <v>2086</v>
          </cell>
          <cell r="D11482" t="str">
            <v>AJUDANTE DE JARDINEIRO (SGSP)</v>
          </cell>
          <cell r="E11482" t="str">
            <v>H</v>
          </cell>
          <cell r="F11482">
            <v>19.559999999999999</v>
          </cell>
          <cell r="G11482">
            <v>0.4</v>
          </cell>
          <cell r="I11482">
            <v>7.8268000000000004</v>
          </cell>
        </row>
        <row r="11483">
          <cell r="C11483">
            <v>38502</v>
          </cell>
          <cell r="D11483" t="str">
            <v>ADUBO QUÍMICO NPK 10 - 10 - 10 - (PREÇO PARA NÃO PRODUTOR)</v>
          </cell>
          <cell r="E11483" t="str">
            <v>Kg</v>
          </cell>
          <cell r="F11483">
            <v>5.72</v>
          </cell>
          <cell r="G11483">
            <v>0.05</v>
          </cell>
          <cell r="I11483">
            <v>0.28599999999999998</v>
          </cell>
        </row>
        <row r="11484">
          <cell r="C11484">
            <v>38524</v>
          </cell>
          <cell r="D11484" t="str">
            <v>HERA INGLESA (HEDERA HELIX) FORRAÇÃO</v>
          </cell>
          <cell r="E11484" t="str">
            <v>Dúzia</v>
          </cell>
          <cell r="F11484">
            <v>20.32</v>
          </cell>
          <cell r="G11484">
            <v>1</v>
          </cell>
          <cell r="I11484">
            <v>20.32</v>
          </cell>
        </row>
        <row r="11485">
          <cell r="C11485">
            <v>38555</v>
          </cell>
          <cell r="D11485" t="str">
            <v>ADUBO ORGÂNICO - ESTERCO</v>
          </cell>
          <cell r="E11485" t="str">
            <v>M3</v>
          </cell>
          <cell r="F11485">
            <v>218.66</v>
          </cell>
          <cell r="G11485">
            <v>8.0000000000000002E-3</v>
          </cell>
          <cell r="I11485">
            <v>1.7492000000000001</v>
          </cell>
        </row>
        <row r="11486">
          <cell r="C11486">
            <v>38557</v>
          </cell>
          <cell r="D11486" t="str">
            <v>TERRA VEGETAL PRETA</v>
          </cell>
          <cell r="E11486" t="str">
            <v>M3</v>
          </cell>
          <cell r="F11486">
            <v>233.26</v>
          </cell>
          <cell r="G11486">
            <v>4.2000000000000003E-2</v>
          </cell>
          <cell r="I11486">
            <v>9.7969000000000008</v>
          </cell>
        </row>
        <row r="11487">
          <cell r="A11487">
            <v>180321</v>
          </cell>
          <cell r="B11487" t="str">
            <v>LÍRIO (HEMEROCALLIS FLAVA)</v>
          </cell>
          <cell r="H11487" t="str">
            <v>DÚZIA</v>
          </cell>
          <cell r="J11487">
            <v>58.92</v>
          </cell>
        </row>
        <row r="11488">
          <cell r="C11488">
            <v>2085</v>
          </cell>
          <cell r="D11488" t="str">
            <v>JARDINEIRO (SGSP)</v>
          </cell>
          <cell r="E11488" t="str">
            <v>H</v>
          </cell>
          <cell r="F11488">
            <v>23.79</v>
          </cell>
          <cell r="G11488">
            <v>0.1</v>
          </cell>
          <cell r="I11488">
            <v>2.3794</v>
          </cell>
        </row>
        <row r="11489">
          <cell r="C11489">
            <v>2086</v>
          </cell>
          <cell r="D11489" t="str">
            <v>AJUDANTE DE JARDINEIRO (SGSP)</v>
          </cell>
          <cell r="E11489" t="str">
            <v>H</v>
          </cell>
          <cell r="F11489">
            <v>19.559999999999999</v>
          </cell>
          <cell r="G11489">
            <v>0.4</v>
          </cell>
          <cell r="I11489">
            <v>7.8268000000000004</v>
          </cell>
        </row>
        <row r="11490">
          <cell r="C11490">
            <v>38502</v>
          </cell>
          <cell r="D11490" t="str">
            <v>ADUBO QUÍMICO NPK 10 - 10 - 10 - (PREÇO PARA NÃO PRODUTOR)</v>
          </cell>
          <cell r="E11490" t="str">
            <v>Kg</v>
          </cell>
          <cell r="F11490">
            <v>5.72</v>
          </cell>
          <cell r="G11490">
            <v>0.05</v>
          </cell>
          <cell r="I11490">
            <v>0.28599999999999998</v>
          </cell>
        </row>
        <row r="11491">
          <cell r="C11491">
            <v>38525</v>
          </cell>
          <cell r="D11491" t="str">
            <v>LÍRIO AMARELO (HEMEROCALLIS FLAVA) FORRAÇÃO</v>
          </cell>
          <cell r="E11491" t="str">
            <v>Dúzia</v>
          </cell>
          <cell r="F11491">
            <v>36.880000000000003</v>
          </cell>
          <cell r="G11491">
            <v>1</v>
          </cell>
          <cell r="I11491">
            <v>36.880000000000003</v>
          </cell>
        </row>
        <row r="11492">
          <cell r="C11492">
            <v>38555</v>
          </cell>
          <cell r="D11492" t="str">
            <v>ADUBO ORGÂNICO - ESTERCO</v>
          </cell>
          <cell r="E11492" t="str">
            <v>M3</v>
          </cell>
          <cell r="F11492">
            <v>218.66</v>
          </cell>
          <cell r="G11492">
            <v>8.0000000000000002E-3</v>
          </cell>
          <cell r="I11492">
            <v>1.7492000000000001</v>
          </cell>
        </row>
        <row r="11493">
          <cell r="C11493">
            <v>38557</v>
          </cell>
          <cell r="D11493" t="str">
            <v>TERRA VEGETAL PRETA</v>
          </cell>
          <cell r="E11493" t="str">
            <v>M3</v>
          </cell>
          <cell r="F11493">
            <v>233.26</v>
          </cell>
          <cell r="G11493">
            <v>4.2000000000000003E-2</v>
          </cell>
          <cell r="I11493">
            <v>9.7969000000000008</v>
          </cell>
        </row>
        <row r="11494">
          <cell r="A11494">
            <v>180323</v>
          </cell>
          <cell r="B11494" t="str">
            <v>MARIA SEM VERGONHA (IMPATIENS SPP)</v>
          </cell>
          <cell r="H11494" t="str">
            <v>DÚZIA</v>
          </cell>
          <cell r="J11494">
            <v>44.84</v>
          </cell>
        </row>
        <row r="11495">
          <cell r="C11495">
            <v>2085</v>
          </cell>
          <cell r="D11495" t="str">
            <v>JARDINEIRO (SGSP)</v>
          </cell>
          <cell r="E11495" t="str">
            <v>H</v>
          </cell>
          <cell r="F11495">
            <v>23.79</v>
          </cell>
          <cell r="G11495">
            <v>0.1</v>
          </cell>
          <cell r="I11495">
            <v>2.3794</v>
          </cell>
        </row>
        <row r="11496">
          <cell r="C11496">
            <v>2086</v>
          </cell>
          <cell r="D11496" t="str">
            <v>AJUDANTE DE JARDINEIRO (SGSP)</v>
          </cell>
          <cell r="E11496" t="str">
            <v>H</v>
          </cell>
          <cell r="F11496">
            <v>19.559999999999999</v>
          </cell>
          <cell r="G11496">
            <v>0.4</v>
          </cell>
          <cell r="I11496">
            <v>7.8268000000000004</v>
          </cell>
        </row>
        <row r="11497">
          <cell r="C11497">
            <v>38502</v>
          </cell>
          <cell r="D11497" t="str">
            <v>ADUBO QUÍMICO NPK 10 - 10 - 10 - (PREÇO PARA NÃO PRODUTOR)</v>
          </cell>
          <cell r="E11497" t="str">
            <v>Kg</v>
          </cell>
          <cell r="F11497">
            <v>5.72</v>
          </cell>
          <cell r="G11497">
            <v>0.05</v>
          </cell>
          <cell r="I11497">
            <v>0.28599999999999998</v>
          </cell>
        </row>
        <row r="11498">
          <cell r="C11498">
            <v>38555</v>
          </cell>
          <cell r="D11498" t="str">
            <v>ADUBO ORGÂNICO - ESTERCO</v>
          </cell>
          <cell r="E11498" t="str">
            <v>M3</v>
          </cell>
          <cell r="F11498">
            <v>218.66</v>
          </cell>
          <cell r="G11498">
            <v>8.0000000000000002E-3</v>
          </cell>
          <cell r="I11498">
            <v>1.7492000000000001</v>
          </cell>
        </row>
        <row r="11499">
          <cell r="C11499">
            <v>38557</v>
          </cell>
          <cell r="D11499" t="str">
            <v>TERRA VEGETAL PRETA</v>
          </cell>
          <cell r="E11499" t="str">
            <v>M3</v>
          </cell>
          <cell r="F11499">
            <v>233.26</v>
          </cell>
          <cell r="G11499">
            <v>4.2000000000000003E-2</v>
          </cell>
          <cell r="I11499">
            <v>9.7969000000000008</v>
          </cell>
        </row>
        <row r="11500">
          <cell r="C11500">
            <v>38572</v>
          </cell>
          <cell r="D11500" t="str">
            <v>MARIA-SEM-VERGONHA (IMPATIENS SPP) FORRAÇÃO</v>
          </cell>
          <cell r="E11500" t="str">
            <v>Dúzia</v>
          </cell>
          <cell r="F11500">
            <v>22.8</v>
          </cell>
          <cell r="G11500">
            <v>1</v>
          </cell>
          <cell r="I11500">
            <v>22.8</v>
          </cell>
        </row>
        <row r="11501">
          <cell r="A11501">
            <v>180325</v>
          </cell>
          <cell r="B11501" t="str">
            <v>MONSTERA (MONSTERA DELICIOSA)</v>
          </cell>
          <cell r="H11501" t="str">
            <v>UN</v>
          </cell>
          <cell r="J11501">
            <v>89.81</v>
          </cell>
        </row>
        <row r="11502">
          <cell r="C11502">
            <v>2085</v>
          </cell>
          <cell r="D11502" t="str">
            <v>JARDINEIRO (SGSP)</v>
          </cell>
          <cell r="E11502" t="str">
            <v>H</v>
          </cell>
          <cell r="F11502">
            <v>23.79</v>
          </cell>
          <cell r="G11502">
            <v>0.1</v>
          </cell>
          <cell r="I11502">
            <v>2.3794</v>
          </cell>
        </row>
        <row r="11503">
          <cell r="C11503">
            <v>2086</v>
          </cell>
          <cell r="D11503" t="str">
            <v>AJUDANTE DE JARDINEIRO (SGSP)</v>
          </cell>
          <cell r="E11503" t="str">
            <v>H</v>
          </cell>
          <cell r="F11503">
            <v>19.559999999999999</v>
          </cell>
          <cell r="G11503">
            <v>0.5</v>
          </cell>
          <cell r="I11503">
            <v>9.7835000000000001</v>
          </cell>
        </row>
        <row r="11504">
          <cell r="C11504">
            <v>38502</v>
          </cell>
          <cell r="D11504" t="str">
            <v>ADUBO QUÍMICO NPK 10 - 10 - 10 - (PREÇO PARA NÃO PRODUTOR)</v>
          </cell>
          <cell r="E11504" t="str">
            <v>Kg</v>
          </cell>
          <cell r="F11504">
            <v>5.72</v>
          </cell>
          <cell r="G11504">
            <v>6.4000000000000001E-2</v>
          </cell>
          <cell r="I11504">
            <v>0.36599999999999999</v>
          </cell>
        </row>
        <row r="11505">
          <cell r="C11505">
            <v>38527</v>
          </cell>
          <cell r="D11505" t="str">
            <v>MONSTERA (MONSTERA DELICIOSA)</v>
          </cell>
          <cell r="E11505" t="str">
            <v>Un</v>
          </cell>
          <cell r="F11505">
            <v>58.07</v>
          </cell>
          <cell r="G11505">
            <v>1</v>
          </cell>
          <cell r="I11505">
            <v>58.07</v>
          </cell>
        </row>
        <row r="11506">
          <cell r="C11506">
            <v>38555</v>
          </cell>
          <cell r="D11506" t="str">
            <v>ADUBO ORGÂNICO - ESTERCO</v>
          </cell>
          <cell r="E11506" t="str">
            <v>M3</v>
          </cell>
          <cell r="F11506">
            <v>218.66</v>
          </cell>
          <cell r="G11506">
            <v>0.01</v>
          </cell>
          <cell r="I11506">
            <v>2.1865999999999999</v>
          </cell>
        </row>
        <row r="11507">
          <cell r="C11507">
            <v>38557</v>
          </cell>
          <cell r="D11507" t="str">
            <v>TERRA VEGETAL PRETA</v>
          </cell>
          <cell r="E11507" t="str">
            <v>M3</v>
          </cell>
          <cell r="F11507">
            <v>233.26</v>
          </cell>
          <cell r="G11507">
            <v>7.2999999999999995E-2</v>
          </cell>
          <cell r="I11507">
            <v>17.027899999999999</v>
          </cell>
        </row>
        <row r="11508">
          <cell r="A11508">
            <v>180327</v>
          </cell>
          <cell r="B11508" t="str">
            <v>PILEA (PILEA CADIEREI)</v>
          </cell>
          <cell r="H11508" t="str">
            <v>DÚZIA</v>
          </cell>
          <cell r="J11508">
            <v>40.93</v>
          </cell>
        </row>
        <row r="11509">
          <cell r="C11509">
            <v>2085</v>
          </cell>
          <cell r="D11509" t="str">
            <v>JARDINEIRO (SGSP)</v>
          </cell>
          <cell r="E11509" t="str">
            <v>H</v>
          </cell>
          <cell r="F11509">
            <v>23.79</v>
          </cell>
          <cell r="G11509">
            <v>0.1</v>
          </cell>
          <cell r="I11509">
            <v>2.3794</v>
          </cell>
        </row>
        <row r="11510">
          <cell r="C11510">
            <v>2086</v>
          </cell>
          <cell r="D11510" t="str">
            <v>AJUDANTE DE JARDINEIRO (SGSP)</v>
          </cell>
          <cell r="E11510" t="str">
            <v>H</v>
          </cell>
          <cell r="F11510">
            <v>19.559999999999999</v>
          </cell>
          <cell r="G11510">
            <v>0.4</v>
          </cell>
          <cell r="I11510">
            <v>7.8268000000000004</v>
          </cell>
        </row>
        <row r="11511">
          <cell r="C11511">
            <v>38502</v>
          </cell>
          <cell r="D11511" t="str">
            <v>ADUBO QUÍMICO NPK 10 - 10 - 10 - (PREÇO PARA NÃO PRODUTOR)</v>
          </cell>
          <cell r="E11511" t="str">
            <v>Kg</v>
          </cell>
          <cell r="F11511">
            <v>5.72</v>
          </cell>
          <cell r="G11511">
            <v>0.05</v>
          </cell>
          <cell r="I11511">
            <v>0.28599999999999998</v>
          </cell>
        </row>
        <row r="11512">
          <cell r="C11512">
            <v>38555</v>
          </cell>
          <cell r="D11512" t="str">
            <v>ADUBO ORGÂNICO - ESTERCO</v>
          </cell>
          <cell r="E11512" t="str">
            <v>M3</v>
          </cell>
          <cell r="F11512">
            <v>218.66</v>
          </cell>
          <cell r="G11512">
            <v>8.0000000000000002E-3</v>
          </cell>
          <cell r="I11512">
            <v>1.7492000000000001</v>
          </cell>
        </row>
        <row r="11513">
          <cell r="C11513">
            <v>38557</v>
          </cell>
          <cell r="D11513" t="str">
            <v>TERRA VEGETAL PRETA</v>
          </cell>
          <cell r="E11513" t="str">
            <v>M3</v>
          </cell>
          <cell r="F11513">
            <v>233.26</v>
          </cell>
          <cell r="G11513">
            <v>4.2000000000000003E-2</v>
          </cell>
          <cell r="I11513">
            <v>9.7969000000000008</v>
          </cell>
        </row>
        <row r="11514">
          <cell r="C11514">
            <v>38573</v>
          </cell>
          <cell r="D11514" t="str">
            <v>PILÉA (PILEA CADIEREI) FORRAÇÃO</v>
          </cell>
          <cell r="E11514" t="str">
            <v>Dúzia</v>
          </cell>
          <cell r="F11514">
            <v>18.89</v>
          </cell>
          <cell r="G11514">
            <v>1</v>
          </cell>
          <cell r="I11514">
            <v>18.89</v>
          </cell>
        </row>
        <row r="11515">
          <cell r="A11515">
            <v>180329</v>
          </cell>
          <cell r="B11515" t="str">
            <v>VEDELIA (WEDELIA PALUDARIS)</v>
          </cell>
          <cell r="H11515" t="str">
            <v>DÚZIA</v>
          </cell>
          <cell r="J11515">
            <v>43.24</v>
          </cell>
        </row>
        <row r="11516">
          <cell r="C11516">
            <v>2085</v>
          </cell>
          <cell r="D11516" t="str">
            <v>JARDINEIRO (SGSP)</v>
          </cell>
          <cell r="E11516" t="str">
            <v>H</v>
          </cell>
          <cell r="F11516">
            <v>23.79</v>
          </cell>
          <cell r="G11516">
            <v>0.1</v>
          </cell>
          <cell r="I11516">
            <v>2.3794</v>
          </cell>
        </row>
        <row r="11517">
          <cell r="C11517">
            <v>2086</v>
          </cell>
          <cell r="D11517" t="str">
            <v>AJUDANTE DE JARDINEIRO (SGSP)</v>
          </cell>
          <cell r="E11517" t="str">
            <v>H</v>
          </cell>
          <cell r="F11517">
            <v>19.559999999999999</v>
          </cell>
          <cell r="G11517">
            <v>0.4</v>
          </cell>
          <cell r="I11517">
            <v>7.8268000000000004</v>
          </cell>
        </row>
        <row r="11518">
          <cell r="C11518">
            <v>38502</v>
          </cell>
          <cell r="D11518" t="str">
            <v>ADUBO QUÍMICO NPK 10 - 10 - 10 - (PREÇO PARA NÃO PRODUTOR)</v>
          </cell>
          <cell r="E11518" t="str">
            <v>Kg</v>
          </cell>
          <cell r="F11518">
            <v>5.72</v>
          </cell>
          <cell r="G11518">
            <v>0.05</v>
          </cell>
          <cell r="I11518">
            <v>0.28599999999999998</v>
          </cell>
        </row>
        <row r="11519">
          <cell r="C11519">
            <v>38526</v>
          </cell>
          <cell r="D11519" t="str">
            <v>VEDÉLIA (WEDELIA PALUDOSA) FORRAÇÃO</v>
          </cell>
          <cell r="E11519" t="str">
            <v>Dúzia</v>
          </cell>
          <cell r="F11519">
            <v>21.2</v>
          </cell>
          <cell r="G11519">
            <v>1</v>
          </cell>
          <cell r="I11519">
            <v>21.2</v>
          </cell>
        </row>
        <row r="11520">
          <cell r="C11520">
            <v>38555</v>
          </cell>
          <cell r="D11520" t="str">
            <v>ADUBO ORGÂNICO - ESTERCO</v>
          </cell>
          <cell r="E11520" t="str">
            <v>M3</v>
          </cell>
          <cell r="F11520">
            <v>218.66</v>
          </cell>
          <cell r="G11520">
            <v>8.0000000000000002E-3</v>
          </cell>
          <cell r="I11520">
            <v>1.7492000000000001</v>
          </cell>
        </row>
        <row r="11521">
          <cell r="C11521">
            <v>38557</v>
          </cell>
          <cell r="D11521" t="str">
            <v>TERRA VEGETAL PRETA</v>
          </cell>
          <cell r="E11521" t="str">
            <v>M3</v>
          </cell>
          <cell r="F11521">
            <v>233.26</v>
          </cell>
          <cell r="G11521">
            <v>4.2000000000000003E-2</v>
          </cell>
          <cell r="I11521">
            <v>9.7969000000000008</v>
          </cell>
        </row>
        <row r="11522">
          <cell r="A11522">
            <v>180341</v>
          </cell>
          <cell r="B11522" t="str">
            <v>IPOMÉIA (IPOMEIA LEARII)</v>
          </cell>
          <cell r="H11522" t="str">
            <v>UN</v>
          </cell>
          <cell r="J11522">
            <v>42.72</v>
          </cell>
        </row>
        <row r="11523">
          <cell r="C11523">
            <v>2085</v>
          </cell>
          <cell r="D11523" t="str">
            <v>JARDINEIRO (SGSP)</v>
          </cell>
          <cell r="E11523" t="str">
            <v>H</v>
          </cell>
          <cell r="F11523">
            <v>23.79</v>
          </cell>
          <cell r="G11523">
            <v>0.08</v>
          </cell>
          <cell r="I11523">
            <v>1.9035</v>
          </cell>
        </row>
        <row r="11524">
          <cell r="C11524">
            <v>2086</v>
          </cell>
          <cell r="D11524" t="str">
            <v>AJUDANTE DE JARDINEIRO (SGSP)</v>
          </cell>
          <cell r="E11524" t="str">
            <v>H</v>
          </cell>
          <cell r="F11524">
            <v>19.559999999999999</v>
          </cell>
          <cell r="G11524">
            <v>0.1</v>
          </cell>
          <cell r="I11524">
            <v>1.9567000000000001</v>
          </cell>
        </row>
        <row r="11525">
          <cell r="C11525">
            <v>38502</v>
          </cell>
          <cell r="D11525" t="str">
            <v>ADUBO QUÍMICO NPK 10 - 10 - 10 - (PREÇO PARA NÃO PRODUTOR)</v>
          </cell>
          <cell r="E11525" t="str">
            <v>Kg</v>
          </cell>
          <cell r="F11525">
            <v>5.72</v>
          </cell>
          <cell r="G11525">
            <v>0.01</v>
          </cell>
          <cell r="I11525">
            <v>5.7200000000000001E-2</v>
          </cell>
        </row>
        <row r="11526">
          <cell r="C11526">
            <v>38528</v>
          </cell>
          <cell r="D11526" t="str">
            <v>IPOMEIA - H=1,00/1,50 M - (IPOMOEA LEARII) TREPADEIRA</v>
          </cell>
          <cell r="E11526" t="str">
            <v>Un</v>
          </cell>
          <cell r="F11526">
            <v>36.950000000000003</v>
          </cell>
          <cell r="G11526">
            <v>1</v>
          </cell>
          <cell r="I11526">
            <v>36.950000000000003</v>
          </cell>
        </row>
        <row r="11527">
          <cell r="C11527">
            <v>38555</v>
          </cell>
          <cell r="D11527" t="str">
            <v>ADUBO ORGÂNICO - ESTERCO</v>
          </cell>
          <cell r="E11527" t="str">
            <v>M3</v>
          </cell>
          <cell r="F11527">
            <v>218.66</v>
          </cell>
          <cell r="G11527">
            <v>1E-3</v>
          </cell>
          <cell r="I11527">
            <v>0.21859999999999999</v>
          </cell>
        </row>
        <row r="11528">
          <cell r="C11528">
            <v>38557</v>
          </cell>
          <cell r="D11528" t="str">
            <v>TERRA VEGETAL PRETA</v>
          </cell>
          <cell r="E11528" t="str">
            <v>M3</v>
          </cell>
          <cell r="F11528">
            <v>233.26</v>
          </cell>
          <cell r="G11528">
            <v>7.0000000000000001E-3</v>
          </cell>
          <cell r="I11528">
            <v>1.6328</v>
          </cell>
        </row>
        <row r="11529">
          <cell r="A11529">
            <v>180343</v>
          </cell>
          <cell r="B11529" t="str">
            <v>JASMIM ESTRELA (TRACHELOSPERMOM JASMINDA)</v>
          </cell>
          <cell r="H11529" t="str">
            <v>UN</v>
          </cell>
          <cell r="J11529">
            <v>55.35</v>
          </cell>
        </row>
        <row r="11530">
          <cell r="C11530">
            <v>2085</v>
          </cell>
          <cell r="D11530" t="str">
            <v>JARDINEIRO (SGSP)</v>
          </cell>
          <cell r="E11530" t="str">
            <v>H</v>
          </cell>
          <cell r="F11530">
            <v>23.79</v>
          </cell>
          <cell r="G11530">
            <v>0.1</v>
          </cell>
          <cell r="I11530">
            <v>2.3794</v>
          </cell>
        </row>
        <row r="11531">
          <cell r="C11531">
            <v>2086</v>
          </cell>
          <cell r="D11531" t="str">
            <v>AJUDANTE DE JARDINEIRO (SGSP)</v>
          </cell>
          <cell r="E11531" t="str">
            <v>H</v>
          </cell>
          <cell r="F11531">
            <v>19.559999999999999</v>
          </cell>
          <cell r="G11531">
            <v>0.5</v>
          </cell>
          <cell r="I11531">
            <v>9.7835000000000001</v>
          </cell>
        </row>
        <row r="11532">
          <cell r="C11532">
            <v>38502</v>
          </cell>
          <cell r="D11532" t="str">
            <v>ADUBO QUÍMICO NPK 10 - 10 - 10 - (PREÇO PARA NÃO PRODUTOR)</v>
          </cell>
          <cell r="E11532" t="str">
            <v>Kg</v>
          </cell>
          <cell r="F11532">
            <v>5.72</v>
          </cell>
          <cell r="G11532">
            <v>6.4000000000000001E-2</v>
          </cell>
          <cell r="I11532">
            <v>0.36599999999999999</v>
          </cell>
        </row>
        <row r="11533">
          <cell r="C11533">
            <v>38555</v>
          </cell>
          <cell r="D11533" t="str">
            <v>ADUBO ORGÂNICO - ESTERCO</v>
          </cell>
          <cell r="E11533" t="str">
            <v>M3</v>
          </cell>
          <cell r="F11533">
            <v>218.66</v>
          </cell>
          <cell r="G11533">
            <v>0.01</v>
          </cell>
          <cell r="I11533">
            <v>2.1865999999999999</v>
          </cell>
        </row>
        <row r="11534">
          <cell r="C11534">
            <v>38557</v>
          </cell>
          <cell r="D11534" t="str">
            <v>TERRA VEGETAL PRETA</v>
          </cell>
          <cell r="E11534" t="str">
            <v>M3</v>
          </cell>
          <cell r="F11534">
            <v>233.26</v>
          </cell>
          <cell r="G11534">
            <v>7.2999999999999995E-2</v>
          </cell>
          <cell r="I11534">
            <v>17.027899999999999</v>
          </cell>
        </row>
        <row r="11535">
          <cell r="C11535">
            <v>38567</v>
          </cell>
          <cell r="D11535" t="str">
            <v>JASMIM ESTRELA - H=0,50/0,70 M - (TRACHELOSPERMOM JASMINDA) TREPADEIRA</v>
          </cell>
          <cell r="E11535" t="str">
            <v>Un</v>
          </cell>
          <cell r="F11535">
            <v>23.61</v>
          </cell>
          <cell r="G11535">
            <v>1</v>
          </cell>
          <cell r="I11535">
            <v>23.61</v>
          </cell>
        </row>
        <row r="11536">
          <cell r="A11536">
            <v>180345</v>
          </cell>
          <cell r="B11536" t="str">
            <v>LÁGRIMA DE CRISTO (CLERODENDRON THOMSONAE)</v>
          </cell>
          <cell r="H11536" t="str">
            <v>UN</v>
          </cell>
          <cell r="J11536">
            <v>54.22</v>
          </cell>
        </row>
        <row r="11537">
          <cell r="C11537">
            <v>2085</v>
          </cell>
          <cell r="D11537" t="str">
            <v>JARDINEIRO (SGSP)</v>
          </cell>
          <cell r="E11537" t="str">
            <v>H</v>
          </cell>
          <cell r="F11537">
            <v>23.79</v>
          </cell>
          <cell r="G11537">
            <v>0.1</v>
          </cell>
          <cell r="I11537">
            <v>2.3794</v>
          </cell>
        </row>
        <row r="11538">
          <cell r="C11538">
            <v>2086</v>
          </cell>
          <cell r="D11538" t="str">
            <v>AJUDANTE DE JARDINEIRO (SGSP)</v>
          </cell>
          <cell r="E11538" t="str">
            <v>H</v>
          </cell>
          <cell r="F11538">
            <v>19.559999999999999</v>
          </cell>
          <cell r="G11538">
            <v>0.5</v>
          </cell>
          <cell r="I11538">
            <v>9.7835000000000001</v>
          </cell>
        </row>
        <row r="11539">
          <cell r="C11539">
            <v>38502</v>
          </cell>
          <cell r="D11539" t="str">
            <v>ADUBO QUÍMICO NPK 10 - 10 - 10 - (PREÇO PARA NÃO PRODUTOR)</v>
          </cell>
          <cell r="E11539" t="str">
            <v>Kg</v>
          </cell>
          <cell r="F11539">
            <v>5.72</v>
          </cell>
          <cell r="G11539">
            <v>6.4000000000000001E-2</v>
          </cell>
          <cell r="I11539">
            <v>0.36599999999999999</v>
          </cell>
        </row>
        <row r="11540">
          <cell r="C11540">
            <v>38555</v>
          </cell>
          <cell r="D11540" t="str">
            <v>ADUBO ORGÂNICO - ESTERCO</v>
          </cell>
          <cell r="E11540" t="str">
            <v>M3</v>
          </cell>
          <cell r="F11540">
            <v>218.66</v>
          </cell>
          <cell r="G11540">
            <v>0.01</v>
          </cell>
          <cell r="I11540">
            <v>2.1865999999999999</v>
          </cell>
        </row>
        <row r="11541">
          <cell r="C11541">
            <v>38557</v>
          </cell>
          <cell r="D11541" t="str">
            <v>TERRA VEGETAL PRETA</v>
          </cell>
          <cell r="E11541" t="str">
            <v>M3</v>
          </cell>
          <cell r="F11541">
            <v>233.26</v>
          </cell>
          <cell r="G11541">
            <v>7.2999999999999995E-2</v>
          </cell>
          <cell r="I11541">
            <v>17.027899999999999</v>
          </cell>
        </row>
        <row r="11542">
          <cell r="C11542">
            <v>38568</v>
          </cell>
          <cell r="D11542" t="str">
            <v>LÁGRIMA DE CRISTO - H=0,50/0,70 M -(CLERODENDRON THOMSONAE) TREPADEIRA</v>
          </cell>
          <cell r="E11542" t="str">
            <v>Un</v>
          </cell>
          <cell r="F11542">
            <v>22.48</v>
          </cell>
          <cell r="G11542">
            <v>1</v>
          </cell>
          <cell r="I11542">
            <v>22.48</v>
          </cell>
        </row>
        <row r="11543">
          <cell r="A11543">
            <v>180347</v>
          </cell>
          <cell r="B11543" t="str">
            <v>MARACUJÁ (PASSIFLORA COERULEA)</v>
          </cell>
          <cell r="H11543" t="str">
            <v>UN</v>
          </cell>
          <cell r="J11543">
            <v>53.21</v>
          </cell>
        </row>
        <row r="11544">
          <cell r="C11544">
            <v>2085</v>
          </cell>
          <cell r="D11544" t="str">
            <v>JARDINEIRO (SGSP)</v>
          </cell>
          <cell r="E11544" t="str">
            <v>H</v>
          </cell>
          <cell r="F11544">
            <v>23.79</v>
          </cell>
          <cell r="G11544">
            <v>0.1</v>
          </cell>
          <cell r="I11544">
            <v>2.3794</v>
          </cell>
        </row>
        <row r="11545">
          <cell r="C11545">
            <v>2086</v>
          </cell>
          <cell r="D11545" t="str">
            <v>AJUDANTE DE JARDINEIRO (SGSP)</v>
          </cell>
          <cell r="E11545" t="str">
            <v>H</v>
          </cell>
          <cell r="F11545">
            <v>19.559999999999999</v>
          </cell>
          <cell r="G11545">
            <v>0.5</v>
          </cell>
          <cell r="I11545">
            <v>9.7835000000000001</v>
          </cell>
        </row>
        <row r="11546">
          <cell r="C11546">
            <v>38502</v>
          </cell>
          <cell r="D11546" t="str">
            <v>ADUBO QUÍMICO NPK 10 - 10 - 10 - (PREÇO PARA NÃO PRODUTOR)</v>
          </cell>
          <cell r="E11546" t="str">
            <v>Kg</v>
          </cell>
          <cell r="F11546">
            <v>5.72</v>
          </cell>
          <cell r="G11546">
            <v>6.4000000000000001E-2</v>
          </cell>
          <cell r="I11546">
            <v>0.36599999999999999</v>
          </cell>
        </row>
        <row r="11547">
          <cell r="C11547">
            <v>38529</v>
          </cell>
          <cell r="D11547" t="str">
            <v>MARACUJÁ - H=0.50/0.70M - (PASSIFLORA COERULEA) TREPADEIRA</v>
          </cell>
          <cell r="E11547" t="str">
            <v>Un</v>
          </cell>
          <cell r="F11547">
            <v>21.47</v>
          </cell>
          <cell r="G11547">
            <v>1</v>
          </cell>
          <cell r="I11547">
            <v>21.47</v>
          </cell>
        </row>
        <row r="11548">
          <cell r="C11548">
            <v>38555</v>
          </cell>
          <cell r="D11548" t="str">
            <v>ADUBO ORGÂNICO - ESTERCO</v>
          </cell>
          <cell r="E11548" t="str">
            <v>M3</v>
          </cell>
          <cell r="F11548">
            <v>218.66</v>
          </cell>
          <cell r="G11548">
            <v>0.01</v>
          </cell>
          <cell r="I11548">
            <v>2.1865999999999999</v>
          </cell>
        </row>
        <row r="11549">
          <cell r="C11549">
            <v>38557</v>
          </cell>
          <cell r="D11549" t="str">
            <v>TERRA VEGETAL PRETA</v>
          </cell>
          <cell r="E11549" t="str">
            <v>M3</v>
          </cell>
          <cell r="F11549">
            <v>233.26</v>
          </cell>
          <cell r="G11549">
            <v>7.2999999999999995E-2</v>
          </cell>
          <cell r="I11549">
            <v>17.027899999999999</v>
          </cell>
        </row>
        <row r="11550">
          <cell r="A11550">
            <v>180349</v>
          </cell>
          <cell r="B11550" t="str">
            <v>PRIMAVERA (BOUGAINVILLEA GLABRA)</v>
          </cell>
          <cell r="H11550" t="str">
            <v>UN</v>
          </cell>
          <cell r="J11550">
            <v>68.36</v>
          </cell>
        </row>
        <row r="11551">
          <cell r="C11551">
            <v>2085</v>
          </cell>
          <cell r="D11551" t="str">
            <v>JARDINEIRO (SGSP)</v>
          </cell>
          <cell r="E11551" t="str">
            <v>H</v>
          </cell>
          <cell r="F11551">
            <v>23.79</v>
          </cell>
          <cell r="G11551">
            <v>0.1</v>
          </cell>
          <cell r="I11551">
            <v>2.3794</v>
          </cell>
        </row>
        <row r="11552">
          <cell r="C11552">
            <v>2086</v>
          </cell>
          <cell r="D11552" t="str">
            <v>AJUDANTE DE JARDINEIRO (SGSP)</v>
          </cell>
          <cell r="E11552" t="str">
            <v>H</v>
          </cell>
          <cell r="F11552">
            <v>19.559999999999999</v>
          </cell>
          <cell r="G11552">
            <v>0.5</v>
          </cell>
          <cell r="I11552">
            <v>9.7835000000000001</v>
          </cell>
        </row>
        <row r="11553">
          <cell r="C11553">
            <v>38502</v>
          </cell>
          <cell r="D11553" t="str">
            <v>ADUBO QUÍMICO NPK 10 - 10 - 10 - (PREÇO PARA NÃO PRODUTOR)</v>
          </cell>
          <cell r="E11553" t="str">
            <v>Kg</v>
          </cell>
          <cell r="F11553">
            <v>5.72</v>
          </cell>
          <cell r="G11553">
            <v>6.4000000000000001E-2</v>
          </cell>
          <cell r="I11553">
            <v>0.36599999999999999</v>
          </cell>
        </row>
        <row r="11554">
          <cell r="C11554">
            <v>38555</v>
          </cell>
          <cell r="D11554" t="str">
            <v>ADUBO ORGÂNICO - ESTERCO</v>
          </cell>
          <cell r="E11554" t="str">
            <v>M3</v>
          </cell>
          <cell r="F11554">
            <v>218.66</v>
          </cell>
          <cell r="G11554">
            <v>0.01</v>
          </cell>
          <cell r="I11554">
            <v>2.1865999999999999</v>
          </cell>
        </row>
        <row r="11555">
          <cell r="C11555">
            <v>38557</v>
          </cell>
          <cell r="D11555" t="str">
            <v>TERRA VEGETAL PRETA</v>
          </cell>
          <cell r="E11555" t="str">
            <v>M3</v>
          </cell>
          <cell r="F11555">
            <v>233.26</v>
          </cell>
          <cell r="G11555">
            <v>7.2999999999999995E-2</v>
          </cell>
          <cell r="I11555">
            <v>17.027899999999999</v>
          </cell>
        </row>
        <row r="11556">
          <cell r="C11556">
            <v>38569</v>
          </cell>
          <cell r="D11556" t="str">
            <v>PRIMAVERA - H=0.50/0.70 M - (BOUGAINVILLEA GLABRA) TREPADEIRA</v>
          </cell>
          <cell r="E11556" t="str">
            <v>Un</v>
          </cell>
          <cell r="F11556">
            <v>36.619999999999997</v>
          </cell>
          <cell r="G11556">
            <v>1</v>
          </cell>
          <cell r="I11556">
            <v>36.619999999999997</v>
          </cell>
        </row>
        <row r="11557">
          <cell r="A11557">
            <v>180351</v>
          </cell>
          <cell r="B11557" t="str">
            <v>TUMBERGIA (THUNBERGIA GRANDIFLORA)</v>
          </cell>
          <cell r="H11557" t="str">
            <v>UN</v>
          </cell>
          <cell r="J11557">
            <v>51.47</v>
          </cell>
        </row>
        <row r="11558">
          <cell r="C11558">
            <v>2085</v>
          </cell>
          <cell r="D11558" t="str">
            <v>JARDINEIRO (SGSP)</v>
          </cell>
          <cell r="E11558" t="str">
            <v>H</v>
          </cell>
          <cell r="F11558">
            <v>23.79</v>
          </cell>
          <cell r="G11558">
            <v>0.1</v>
          </cell>
          <cell r="I11558">
            <v>2.3794</v>
          </cell>
        </row>
        <row r="11559">
          <cell r="C11559">
            <v>2086</v>
          </cell>
          <cell r="D11559" t="str">
            <v>AJUDANTE DE JARDINEIRO (SGSP)</v>
          </cell>
          <cell r="E11559" t="str">
            <v>H</v>
          </cell>
          <cell r="F11559">
            <v>19.559999999999999</v>
          </cell>
          <cell r="G11559">
            <v>0.5</v>
          </cell>
          <cell r="I11559">
            <v>9.7835000000000001</v>
          </cell>
        </row>
        <row r="11560">
          <cell r="C11560">
            <v>38502</v>
          </cell>
          <cell r="D11560" t="str">
            <v>ADUBO QUÍMICO NPK 10 - 10 - 10 - (PREÇO PARA NÃO PRODUTOR)</v>
          </cell>
          <cell r="E11560" t="str">
            <v>Kg</v>
          </cell>
          <cell r="F11560">
            <v>5.72</v>
          </cell>
          <cell r="G11560">
            <v>6.4000000000000001E-2</v>
          </cell>
          <cell r="I11560">
            <v>0.36599999999999999</v>
          </cell>
        </row>
        <row r="11561">
          <cell r="C11561">
            <v>38531</v>
          </cell>
          <cell r="D11561" t="str">
            <v>TUMBERGIA - H=0,50/0,70 M - (THUNBERGIA GRANDIFLORA) TREPADEIRA</v>
          </cell>
          <cell r="E11561" t="str">
            <v>Un</v>
          </cell>
          <cell r="F11561">
            <v>19.73</v>
          </cell>
          <cell r="G11561">
            <v>1</v>
          </cell>
          <cell r="I11561">
            <v>19.73</v>
          </cell>
        </row>
        <row r="11562">
          <cell r="C11562">
            <v>38555</v>
          </cell>
          <cell r="D11562" t="str">
            <v>ADUBO ORGÂNICO - ESTERCO</v>
          </cell>
          <cell r="E11562" t="str">
            <v>M3</v>
          </cell>
          <cell r="F11562">
            <v>218.66</v>
          </cell>
          <cell r="G11562">
            <v>0.01</v>
          </cell>
          <cell r="I11562">
            <v>2.1865999999999999</v>
          </cell>
        </row>
        <row r="11563">
          <cell r="C11563">
            <v>38557</v>
          </cell>
          <cell r="D11563" t="str">
            <v>TERRA VEGETAL PRETA</v>
          </cell>
          <cell r="E11563" t="str">
            <v>M3</v>
          </cell>
          <cell r="F11563">
            <v>233.26</v>
          </cell>
          <cell r="G11563">
            <v>7.2999999999999995E-2</v>
          </cell>
          <cell r="I11563">
            <v>17.027899999999999</v>
          </cell>
        </row>
        <row r="11564">
          <cell r="A11564">
            <v>180353</v>
          </cell>
          <cell r="B11564" t="str">
            <v>UNHA DE GATO (FICUS PUMILA)</v>
          </cell>
          <cell r="H11564" t="str">
            <v>UN</v>
          </cell>
          <cell r="J11564">
            <v>7.31</v>
          </cell>
        </row>
        <row r="11565">
          <cell r="C11565">
            <v>2085</v>
          </cell>
          <cell r="D11565" t="str">
            <v>JARDINEIRO (SGSP)</v>
          </cell>
          <cell r="E11565" t="str">
            <v>H</v>
          </cell>
          <cell r="F11565">
            <v>23.79</v>
          </cell>
          <cell r="G11565">
            <v>0.08</v>
          </cell>
          <cell r="I11565">
            <v>1.9035</v>
          </cell>
        </row>
        <row r="11566">
          <cell r="C11566">
            <v>2086</v>
          </cell>
          <cell r="D11566" t="str">
            <v>AJUDANTE DE JARDINEIRO (SGSP)</v>
          </cell>
          <cell r="E11566" t="str">
            <v>H</v>
          </cell>
          <cell r="F11566">
            <v>19.559999999999999</v>
          </cell>
          <cell r="G11566">
            <v>0.1</v>
          </cell>
          <cell r="I11566">
            <v>1.9567000000000001</v>
          </cell>
        </row>
        <row r="11567">
          <cell r="C11567">
            <v>38502</v>
          </cell>
          <cell r="D11567" t="str">
            <v>ADUBO QUÍMICO NPK 10 - 10 - 10 - (PREÇO PARA NÃO PRODUTOR)</v>
          </cell>
          <cell r="E11567" t="str">
            <v>Kg</v>
          </cell>
          <cell r="F11567">
            <v>5.72</v>
          </cell>
          <cell r="G11567">
            <v>0.01</v>
          </cell>
          <cell r="I11567">
            <v>5.7200000000000001E-2</v>
          </cell>
        </row>
        <row r="11568">
          <cell r="C11568">
            <v>38555</v>
          </cell>
          <cell r="D11568" t="str">
            <v>ADUBO ORGÂNICO - ESTERCO</v>
          </cell>
          <cell r="E11568" t="str">
            <v>M3</v>
          </cell>
          <cell r="F11568">
            <v>218.66</v>
          </cell>
          <cell r="G11568">
            <v>1E-3</v>
          </cell>
          <cell r="I11568">
            <v>0.21859999999999999</v>
          </cell>
        </row>
        <row r="11569">
          <cell r="C11569">
            <v>38557</v>
          </cell>
          <cell r="D11569" t="str">
            <v>TERRA VEGETAL PRETA</v>
          </cell>
          <cell r="E11569" t="str">
            <v>M3</v>
          </cell>
          <cell r="F11569">
            <v>233.26</v>
          </cell>
          <cell r="G11569">
            <v>7.0000000000000001E-3</v>
          </cell>
          <cell r="I11569">
            <v>1.6328</v>
          </cell>
        </row>
        <row r="11570">
          <cell r="C11570">
            <v>38570</v>
          </cell>
          <cell r="D11570" t="str">
            <v>UNHA-DE-GATO H=0.10/0.15M - (FICUS PUMILA) TREPADEIRA</v>
          </cell>
          <cell r="E11570" t="str">
            <v>Un</v>
          </cell>
          <cell r="F11570">
            <v>1.54</v>
          </cell>
          <cell r="G11570">
            <v>1</v>
          </cell>
          <cell r="I11570">
            <v>1.54</v>
          </cell>
        </row>
        <row r="11571">
          <cell r="A11571">
            <v>180361</v>
          </cell>
          <cell r="B11571" t="str">
            <v>ABUTILOM (ABUTILON STRIATUM)</v>
          </cell>
          <cell r="H11571" t="str">
            <v>UN</v>
          </cell>
          <cell r="J11571">
            <v>44.9</v>
          </cell>
        </row>
        <row r="11572">
          <cell r="C11572">
            <v>2085</v>
          </cell>
          <cell r="D11572" t="str">
            <v>JARDINEIRO (SGSP)</v>
          </cell>
          <cell r="E11572" t="str">
            <v>H</v>
          </cell>
          <cell r="F11572">
            <v>23.79</v>
          </cell>
          <cell r="G11572">
            <v>0.1</v>
          </cell>
          <cell r="I11572">
            <v>2.3794</v>
          </cell>
        </row>
        <row r="11573">
          <cell r="C11573">
            <v>2086</v>
          </cell>
          <cell r="D11573" t="str">
            <v>AJUDANTE DE JARDINEIRO (SGSP)</v>
          </cell>
          <cell r="E11573" t="str">
            <v>H</v>
          </cell>
          <cell r="F11573">
            <v>19.559999999999999</v>
          </cell>
          <cell r="G11573">
            <v>0.5</v>
          </cell>
          <cell r="I11573">
            <v>9.7835000000000001</v>
          </cell>
        </row>
        <row r="11574">
          <cell r="C11574">
            <v>38502</v>
          </cell>
          <cell r="D11574" t="str">
            <v>ADUBO QUÍMICO NPK 10 - 10 - 10 - (PREÇO PARA NÃO PRODUTOR)</v>
          </cell>
          <cell r="E11574" t="str">
            <v>Kg</v>
          </cell>
          <cell r="F11574">
            <v>5.72</v>
          </cell>
          <cell r="G11574">
            <v>6.4000000000000001E-2</v>
          </cell>
          <cell r="I11574">
            <v>0.36599999999999999</v>
          </cell>
        </row>
        <row r="11575">
          <cell r="C11575">
            <v>38533</v>
          </cell>
          <cell r="D11575" t="str">
            <v>ABUTILOM - H=0,50/0,70 M - ( ABUTILOM STRIATUM ) ARBUSTO - MEDIDA: "PONTA FOLHA"</v>
          </cell>
          <cell r="E11575" t="str">
            <v>Un</v>
          </cell>
          <cell r="F11575">
            <v>13.16</v>
          </cell>
          <cell r="G11575">
            <v>1</v>
          </cell>
          <cell r="I11575">
            <v>13.16</v>
          </cell>
        </row>
        <row r="11576">
          <cell r="C11576">
            <v>38555</v>
          </cell>
          <cell r="D11576" t="str">
            <v>ADUBO ORGÂNICO - ESTERCO</v>
          </cell>
          <cell r="E11576" t="str">
            <v>M3</v>
          </cell>
          <cell r="F11576">
            <v>218.66</v>
          </cell>
          <cell r="G11576">
            <v>0.01</v>
          </cell>
          <cell r="I11576">
            <v>2.1865999999999999</v>
          </cell>
        </row>
        <row r="11577">
          <cell r="C11577">
            <v>38557</v>
          </cell>
          <cell r="D11577" t="str">
            <v>TERRA VEGETAL PRETA</v>
          </cell>
          <cell r="E11577" t="str">
            <v>M3</v>
          </cell>
          <cell r="F11577">
            <v>233.26</v>
          </cell>
          <cell r="G11577">
            <v>7.2999999999999995E-2</v>
          </cell>
          <cell r="I11577">
            <v>17.027899999999999</v>
          </cell>
        </row>
        <row r="11578">
          <cell r="A11578">
            <v>180363</v>
          </cell>
          <cell r="B11578" t="str">
            <v>ACALIFA (ACALYPHA WILKESIANA)</v>
          </cell>
          <cell r="H11578" t="str">
            <v>UN</v>
          </cell>
          <cell r="J11578">
            <v>46.15</v>
          </cell>
        </row>
        <row r="11579">
          <cell r="C11579">
            <v>2085</v>
          </cell>
          <cell r="D11579" t="str">
            <v>JARDINEIRO (SGSP)</v>
          </cell>
          <cell r="E11579" t="str">
            <v>H</v>
          </cell>
          <cell r="F11579">
            <v>23.79</v>
          </cell>
          <cell r="G11579">
            <v>0.1</v>
          </cell>
          <cell r="I11579">
            <v>2.3794</v>
          </cell>
        </row>
        <row r="11580">
          <cell r="C11580">
            <v>2086</v>
          </cell>
          <cell r="D11580" t="str">
            <v>AJUDANTE DE JARDINEIRO (SGSP)</v>
          </cell>
          <cell r="E11580" t="str">
            <v>H</v>
          </cell>
          <cell r="F11580">
            <v>19.559999999999999</v>
          </cell>
          <cell r="G11580">
            <v>0.5</v>
          </cell>
          <cell r="I11580">
            <v>9.7835000000000001</v>
          </cell>
        </row>
        <row r="11581">
          <cell r="C11581">
            <v>38502</v>
          </cell>
          <cell r="D11581" t="str">
            <v>ADUBO QUÍMICO NPK 10 - 10 - 10 - (PREÇO PARA NÃO PRODUTOR)</v>
          </cell>
          <cell r="E11581" t="str">
            <v>Kg</v>
          </cell>
          <cell r="F11581">
            <v>5.72</v>
          </cell>
          <cell r="G11581">
            <v>6.4000000000000001E-2</v>
          </cell>
          <cell r="I11581">
            <v>0.36599999999999999</v>
          </cell>
        </row>
        <row r="11582">
          <cell r="C11582">
            <v>38555</v>
          </cell>
          <cell r="D11582" t="str">
            <v>ADUBO ORGÂNICO - ESTERCO</v>
          </cell>
          <cell r="E11582" t="str">
            <v>M3</v>
          </cell>
          <cell r="F11582">
            <v>218.66</v>
          </cell>
          <cell r="G11582">
            <v>0.01</v>
          </cell>
          <cell r="I11582">
            <v>2.1865999999999999</v>
          </cell>
        </row>
        <row r="11583">
          <cell r="C11583">
            <v>38557</v>
          </cell>
          <cell r="D11583" t="str">
            <v>TERRA VEGETAL PRETA</v>
          </cell>
          <cell r="E11583" t="str">
            <v>M3</v>
          </cell>
          <cell r="F11583">
            <v>233.26</v>
          </cell>
          <cell r="G11583">
            <v>7.2999999999999995E-2</v>
          </cell>
          <cell r="I11583">
            <v>17.027899999999999</v>
          </cell>
        </row>
        <row r="11584">
          <cell r="C11584">
            <v>38575</v>
          </cell>
          <cell r="D11584" t="str">
            <v>ACALIFA - H=0.50/0.70M - (ACALYPHA WIKESIANA) FOLHAS VERMELHAS MESCLADAS C/ COBRE E ROSA - ARBUSTO</v>
          </cell>
          <cell r="E11584" t="str">
            <v>Un</v>
          </cell>
          <cell r="F11584">
            <v>14.41</v>
          </cell>
          <cell r="G11584">
            <v>1</v>
          </cell>
          <cell r="I11584">
            <v>14.41</v>
          </cell>
        </row>
        <row r="11585">
          <cell r="A11585">
            <v>180365</v>
          </cell>
          <cell r="B11585" t="str">
            <v>ALAMANDA (ALLAMANDA NERIIFOLIA)</v>
          </cell>
          <cell r="H11585" t="str">
            <v>UN</v>
          </cell>
          <cell r="J11585">
            <v>47.18</v>
          </cell>
        </row>
        <row r="11586">
          <cell r="C11586">
            <v>2085</v>
          </cell>
          <cell r="D11586" t="str">
            <v>JARDINEIRO (SGSP)</v>
          </cell>
          <cell r="E11586" t="str">
            <v>H</v>
          </cell>
          <cell r="F11586">
            <v>23.79</v>
          </cell>
          <cell r="G11586">
            <v>0.1</v>
          </cell>
          <cell r="I11586">
            <v>2.3794</v>
          </cell>
        </row>
        <row r="11587">
          <cell r="C11587">
            <v>2086</v>
          </cell>
          <cell r="D11587" t="str">
            <v>AJUDANTE DE JARDINEIRO (SGSP)</v>
          </cell>
          <cell r="E11587" t="str">
            <v>H</v>
          </cell>
          <cell r="F11587">
            <v>19.559999999999999</v>
          </cell>
          <cell r="G11587">
            <v>0.5</v>
          </cell>
          <cell r="I11587">
            <v>9.7835000000000001</v>
          </cell>
        </row>
        <row r="11588">
          <cell r="C11588">
            <v>38502</v>
          </cell>
          <cell r="D11588" t="str">
            <v>ADUBO QUÍMICO NPK 10 - 10 - 10 - (PREÇO PARA NÃO PRODUTOR)</v>
          </cell>
          <cell r="E11588" t="str">
            <v>Kg</v>
          </cell>
          <cell r="F11588">
            <v>5.72</v>
          </cell>
          <cell r="G11588">
            <v>6.4000000000000001E-2</v>
          </cell>
          <cell r="I11588">
            <v>0.36599999999999999</v>
          </cell>
        </row>
        <row r="11589">
          <cell r="C11589">
            <v>38555</v>
          </cell>
          <cell r="D11589" t="str">
            <v>ADUBO ORGÂNICO - ESTERCO</v>
          </cell>
          <cell r="E11589" t="str">
            <v>M3</v>
          </cell>
          <cell r="F11589">
            <v>218.66</v>
          </cell>
          <cell r="G11589">
            <v>0.01</v>
          </cell>
          <cell r="I11589">
            <v>2.1865999999999999</v>
          </cell>
        </row>
        <row r="11590">
          <cell r="C11590">
            <v>38557</v>
          </cell>
          <cell r="D11590" t="str">
            <v>TERRA VEGETAL PRETA</v>
          </cell>
          <cell r="E11590" t="str">
            <v>M3</v>
          </cell>
          <cell r="F11590">
            <v>233.26</v>
          </cell>
          <cell r="G11590">
            <v>7.2999999999999995E-2</v>
          </cell>
          <cell r="I11590">
            <v>17.027899999999999</v>
          </cell>
        </row>
        <row r="11591">
          <cell r="C11591">
            <v>38576</v>
          </cell>
          <cell r="D11591" t="str">
            <v>ALAMANDA - H=0.50/0.70 M - (ALLAMANDA NERIIFOLIA) TREPADEIRA</v>
          </cell>
          <cell r="E11591" t="str">
            <v>Un</v>
          </cell>
          <cell r="F11591">
            <v>15.44</v>
          </cell>
          <cell r="G11591">
            <v>1</v>
          </cell>
          <cell r="I11591">
            <v>15.44</v>
          </cell>
        </row>
        <row r="11592">
          <cell r="A11592">
            <v>180367</v>
          </cell>
          <cell r="B11592" t="str">
            <v>AZALÉA (RHODODENDRON INDICUM)</v>
          </cell>
          <cell r="H11592" t="str">
            <v>UN</v>
          </cell>
          <cell r="J11592">
            <v>58.2</v>
          </cell>
        </row>
        <row r="11593">
          <cell r="C11593">
            <v>2085</v>
          </cell>
          <cell r="D11593" t="str">
            <v>JARDINEIRO (SGSP)</v>
          </cell>
          <cell r="E11593" t="str">
            <v>H</v>
          </cell>
          <cell r="F11593">
            <v>23.79</v>
          </cell>
          <cell r="G11593">
            <v>0.1</v>
          </cell>
          <cell r="I11593">
            <v>2.3794</v>
          </cell>
        </row>
        <row r="11594">
          <cell r="C11594">
            <v>2086</v>
          </cell>
          <cell r="D11594" t="str">
            <v>AJUDANTE DE JARDINEIRO (SGSP)</v>
          </cell>
          <cell r="E11594" t="str">
            <v>H</v>
          </cell>
          <cell r="F11594">
            <v>19.559999999999999</v>
          </cell>
          <cell r="G11594">
            <v>0.5</v>
          </cell>
          <cell r="I11594">
            <v>9.7835000000000001</v>
          </cell>
        </row>
        <row r="11595">
          <cell r="C11595">
            <v>38502</v>
          </cell>
          <cell r="D11595" t="str">
            <v>ADUBO QUÍMICO NPK 10 - 10 - 10 - (PREÇO PARA NÃO PRODUTOR)</v>
          </cell>
          <cell r="E11595" t="str">
            <v>Kg</v>
          </cell>
          <cell r="F11595">
            <v>5.72</v>
          </cell>
          <cell r="G11595">
            <v>6.4000000000000001E-2</v>
          </cell>
          <cell r="I11595">
            <v>0.36599999999999999</v>
          </cell>
        </row>
        <row r="11596">
          <cell r="C11596">
            <v>38555</v>
          </cell>
          <cell r="D11596" t="str">
            <v>ADUBO ORGÂNICO - ESTERCO</v>
          </cell>
          <cell r="E11596" t="str">
            <v>M3</v>
          </cell>
          <cell r="F11596">
            <v>218.66</v>
          </cell>
          <cell r="G11596">
            <v>0.01</v>
          </cell>
          <cell r="I11596">
            <v>2.1865999999999999</v>
          </cell>
        </row>
        <row r="11597">
          <cell r="C11597">
            <v>38557</v>
          </cell>
          <cell r="D11597" t="str">
            <v>TERRA VEGETAL PRETA</v>
          </cell>
          <cell r="E11597" t="str">
            <v>M3</v>
          </cell>
          <cell r="F11597">
            <v>233.26</v>
          </cell>
          <cell r="G11597">
            <v>7.2999999999999995E-2</v>
          </cell>
          <cell r="I11597">
            <v>17.027899999999999</v>
          </cell>
        </row>
        <row r="11598">
          <cell r="C11598">
            <v>38577</v>
          </cell>
          <cell r="D11598" t="str">
            <v>AZALÉIA - H= 0.50/0.70 M - (RHODODENDRON INDICUM) ARBUSTO</v>
          </cell>
          <cell r="E11598" t="str">
            <v>Un</v>
          </cell>
          <cell r="F11598">
            <v>26.46</v>
          </cell>
          <cell r="G11598">
            <v>1</v>
          </cell>
          <cell r="I11598">
            <v>26.46</v>
          </cell>
        </row>
        <row r="11599">
          <cell r="A11599">
            <v>180369</v>
          </cell>
          <cell r="B11599" t="str">
            <v>BAMBUZINHO (BAMBUZA GRACILIS)</v>
          </cell>
          <cell r="H11599" t="str">
            <v>UN</v>
          </cell>
          <cell r="J11599">
            <v>60.52</v>
          </cell>
        </row>
        <row r="11600">
          <cell r="C11600">
            <v>2085</v>
          </cell>
          <cell r="D11600" t="str">
            <v>JARDINEIRO (SGSP)</v>
          </cell>
          <cell r="E11600" t="str">
            <v>H</v>
          </cell>
          <cell r="F11600">
            <v>23.79</v>
          </cell>
          <cell r="G11600">
            <v>0.1</v>
          </cell>
          <cell r="I11600">
            <v>2.3794</v>
          </cell>
        </row>
        <row r="11601">
          <cell r="C11601">
            <v>2086</v>
          </cell>
          <cell r="D11601" t="str">
            <v>AJUDANTE DE JARDINEIRO (SGSP)</v>
          </cell>
          <cell r="E11601" t="str">
            <v>H</v>
          </cell>
          <cell r="F11601">
            <v>19.559999999999999</v>
          </cell>
          <cell r="G11601">
            <v>0.5</v>
          </cell>
          <cell r="I11601">
            <v>9.7835000000000001</v>
          </cell>
        </row>
        <row r="11602">
          <cell r="C11602">
            <v>38502</v>
          </cell>
          <cell r="D11602" t="str">
            <v>ADUBO QUÍMICO NPK 10 - 10 - 10 - (PREÇO PARA NÃO PRODUTOR)</v>
          </cell>
          <cell r="E11602" t="str">
            <v>Kg</v>
          </cell>
          <cell r="F11602">
            <v>5.72</v>
          </cell>
          <cell r="G11602">
            <v>6.4000000000000001E-2</v>
          </cell>
          <cell r="I11602">
            <v>0.36599999999999999</v>
          </cell>
        </row>
        <row r="11603">
          <cell r="C11603">
            <v>38537</v>
          </cell>
          <cell r="D11603" t="str">
            <v>BAMBUZINHO - H=1.00 A 2.00 M - (BAMBUZA GRACILIS) BAMBU</v>
          </cell>
          <cell r="E11603" t="str">
            <v>Un</v>
          </cell>
          <cell r="F11603">
            <v>28.78</v>
          </cell>
          <cell r="G11603">
            <v>1</v>
          </cell>
          <cell r="I11603">
            <v>28.78</v>
          </cell>
        </row>
        <row r="11604">
          <cell r="C11604">
            <v>38555</v>
          </cell>
          <cell r="D11604" t="str">
            <v>ADUBO ORGÂNICO - ESTERCO</v>
          </cell>
          <cell r="E11604" t="str">
            <v>M3</v>
          </cell>
          <cell r="F11604">
            <v>218.66</v>
          </cell>
          <cell r="G11604">
            <v>0.01</v>
          </cell>
          <cell r="I11604">
            <v>2.1865999999999999</v>
          </cell>
        </row>
        <row r="11605">
          <cell r="C11605">
            <v>38557</v>
          </cell>
          <cell r="D11605" t="str">
            <v>TERRA VEGETAL PRETA</v>
          </cell>
          <cell r="E11605" t="str">
            <v>M3</v>
          </cell>
          <cell r="F11605">
            <v>233.26</v>
          </cell>
          <cell r="G11605">
            <v>7.2999999999999995E-2</v>
          </cell>
          <cell r="I11605">
            <v>17.027899999999999</v>
          </cell>
        </row>
        <row r="11606">
          <cell r="A11606">
            <v>180371</v>
          </cell>
          <cell r="B11606" t="str">
            <v>BELA EMÍLIA (PLUMBAGO CAPENSIS)</v>
          </cell>
          <cell r="H11606" t="str">
            <v>UN</v>
          </cell>
          <cell r="J11606">
            <v>37.78</v>
          </cell>
        </row>
        <row r="11607">
          <cell r="C11607">
            <v>2085</v>
          </cell>
          <cell r="D11607" t="str">
            <v>JARDINEIRO (SGSP)</v>
          </cell>
          <cell r="E11607" t="str">
            <v>H</v>
          </cell>
          <cell r="F11607">
            <v>23.79</v>
          </cell>
          <cell r="G11607">
            <v>0.1</v>
          </cell>
          <cell r="I11607">
            <v>2.3794</v>
          </cell>
        </row>
        <row r="11608">
          <cell r="C11608">
            <v>2086</v>
          </cell>
          <cell r="D11608" t="str">
            <v>AJUDANTE DE JARDINEIRO (SGSP)</v>
          </cell>
          <cell r="E11608" t="str">
            <v>H</v>
          </cell>
          <cell r="F11608">
            <v>19.559999999999999</v>
          </cell>
          <cell r="G11608">
            <v>0.5</v>
          </cell>
          <cell r="I11608">
            <v>9.7835000000000001</v>
          </cell>
        </row>
        <row r="11609">
          <cell r="C11609">
            <v>38502</v>
          </cell>
          <cell r="D11609" t="str">
            <v>ADUBO QUÍMICO NPK 10 - 10 - 10 - (PREÇO PARA NÃO PRODUTOR)</v>
          </cell>
          <cell r="E11609" t="str">
            <v>Kg</v>
          </cell>
          <cell r="F11609">
            <v>5.72</v>
          </cell>
          <cell r="G11609">
            <v>6.4000000000000001E-2</v>
          </cell>
          <cell r="I11609">
            <v>0.36599999999999999</v>
          </cell>
        </row>
        <row r="11610">
          <cell r="C11610">
            <v>38534</v>
          </cell>
          <cell r="D11610" t="str">
            <v>BELA-EMÍLIA - H=0.50/0.70 M - (PLUMBAGO CAPENSIS) ARBUSTO</v>
          </cell>
          <cell r="E11610" t="str">
            <v>Un</v>
          </cell>
          <cell r="F11610">
            <v>6.04</v>
          </cell>
          <cell r="G11610">
            <v>1</v>
          </cell>
          <cell r="I11610">
            <v>6.04</v>
          </cell>
        </row>
        <row r="11611">
          <cell r="C11611">
            <v>38555</v>
          </cell>
          <cell r="D11611" t="str">
            <v>ADUBO ORGÂNICO - ESTERCO</v>
          </cell>
          <cell r="E11611" t="str">
            <v>M3</v>
          </cell>
          <cell r="F11611">
            <v>218.66</v>
          </cell>
          <cell r="G11611">
            <v>0.01</v>
          </cell>
          <cell r="I11611">
            <v>2.1865999999999999</v>
          </cell>
        </row>
        <row r="11612">
          <cell r="C11612">
            <v>38557</v>
          </cell>
          <cell r="D11612" t="str">
            <v>TERRA VEGETAL PRETA</v>
          </cell>
          <cell r="E11612" t="str">
            <v>M3</v>
          </cell>
          <cell r="F11612">
            <v>233.26</v>
          </cell>
          <cell r="G11612">
            <v>7.2999999999999995E-2</v>
          </cell>
          <cell r="I11612">
            <v>17.027899999999999</v>
          </cell>
        </row>
        <row r="11613">
          <cell r="A11613">
            <v>180373</v>
          </cell>
          <cell r="B11613" t="str">
            <v>CAMARÃO (BELOPERONE GUTATA)</v>
          </cell>
          <cell r="H11613" t="str">
            <v>UN</v>
          </cell>
          <cell r="J11613">
            <v>41.17</v>
          </cell>
        </row>
        <row r="11614">
          <cell r="C11614">
            <v>2085</v>
          </cell>
          <cell r="D11614" t="str">
            <v>JARDINEIRO (SGSP)</v>
          </cell>
          <cell r="E11614" t="str">
            <v>H</v>
          </cell>
          <cell r="F11614">
            <v>23.79</v>
          </cell>
          <cell r="G11614">
            <v>0.1</v>
          </cell>
          <cell r="I11614">
            <v>2.3794</v>
          </cell>
        </row>
        <row r="11615">
          <cell r="C11615">
            <v>2086</v>
          </cell>
          <cell r="D11615" t="str">
            <v>AJUDANTE DE JARDINEIRO (SGSP)</v>
          </cell>
          <cell r="E11615" t="str">
            <v>H</v>
          </cell>
          <cell r="F11615">
            <v>19.559999999999999</v>
          </cell>
          <cell r="G11615">
            <v>0.5</v>
          </cell>
          <cell r="I11615">
            <v>9.7835000000000001</v>
          </cell>
        </row>
        <row r="11616">
          <cell r="C11616">
            <v>38502</v>
          </cell>
          <cell r="D11616" t="str">
            <v>ADUBO QUÍMICO NPK 10 - 10 - 10 - (PREÇO PARA NÃO PRODUTOR)</v>
          </cell>
          <cell r="E11616" t="str">
            <v>Kg</v>
          </cell>
          <cell r="F11616">
            <v>5.72</v>
          </cell>
          <cell r="G11616">
            <v>6.4000000000000001E-2</v>
          </cell>
          <cell r="I11616">
            <v>0.36599999999999999</v>
          </cell>
        </row>
        <row r="11617">
          <cell r="C11617">
            <v>38555</v>
          </cell>
          <cell r="D11617" t="str">
            <v>ADUBO ORGÂNICO - ESTERCO</v>
          </cell>
          <cell r="E11617" t="str">
            <v>M3</v>
          </cell>
          <cell r="F11617">
            <v>218.66</v>
          </cell>
          <cell r="G11617">
            <v>0.01</v>
          </cell>
          <cell r="I11617">
            <v>2.1865999999999999</v>
          </cell>
        </row>
        <row r="11618">
          <cell r="C11618">
            <v>38557</v>
          </cell>
          <cell r="D11618" t="str">
            <v>TERRA VEGETAL PRETA</v>
          </cell>
          <cell r="E11618" t="str">
            <v>M3</v>
          </cell>
          <cell r="F11618">
            <v>233.26</v>
          </cell>
          <cell r="G11618">
            <v>7.2999999999999995E-2</v>
          </cell>
          <cell r="I11618">
            <v>17.027899999999999</v>
          </cell>
        </row>
        <row r="11619">
          <cell r="C11619">
            <v>38578</v>
          </cell>
          <cell r="D11619" t="str">
            <v>CAMARÃO - H=0.50/0.70 M - (BELOPERONE GUTTATA) ARBUSTO</v>
          </cell>
          <cell r="E11619" t="str">
            <v>Un</v>
          </cell>
          <cell r="F11619">
            <v>9.43</v>
          </cell>
          <cell r="G11619">
            <v>1</v>
          </cell>
          <cell r="I11619">
            <v>9.43</v>
          </cell>
        </row>
        <row r="11620">
          <cell r="A11620">
            <v>180375</v>
          </cell>
          <cell r="B11620" t="str">
            <v>COSMOS (COSMOS BIPINNATUS)</v>
          </cell>
          <cell r="H11620" t="str">
            <v>UN</v>
          </cell>
          <cell r="J11620">
            <v>33.78</v>
          </cell>
        </row>
        <row r="11621">
          <cell r="C11621">
            <v>2085</v>
          </cell>
          <cell r="D11621" t="str">
            <v>JARDINEIRO (SGSP)</v>
          </cell>
          <cell r="E11621" t="str">
            <v>H</v>
          </cell>
          <cell r="F11621">
            <v>23.79</v>
          </cell>
          <cell r="G11621">
            <v>0.1</v>
          </cell>
          <cell r="I11621">
            <v>2.3794</v>
          </cell>
        </row>
        <row r="11622">
          <cell r="C11622">
            <v>2086</v>
          </cell>
          <cell r="D11622" t="str">
            <v>AJUDANTE DE JARDINEIRO (SGSP)</v>
          </cell>
          <cell r="E11622" t="str">
            <v>H</v>
          </cell>
          <cell r="F11622">
            <v>19.559999999999999</v>
          </cell>
          <cell r="G11622">
            <v>0.5</v>
          </cell>
          <cell r="I11622">
            <v>9.7835000000000001</v>
          </cell>
        </row>
        <row r="11623">
          <cell r="C11623">
            <v>38502</v>
          </cell>
          <cell r="D11623" t="str">
            <v>ADUBO QUÍMICO NPK 10 - 10 - 10 - (PREÇO PARA NÃO PRODUTOR)</v>
          </cell>
          <cell r="E11623" t="str">
            <v>Kg</v>
          </cell>
          <cell r="F11623">
            <v>5.72</v>
          </cell>
          <cell r="G11623">
            <v>6.4000000000000001E-2</v>
          </cell>
          <cell r="I11623">
            <v>0.36599999999999999</v>
          </cell>
        </row>
        <row r="11624">
          <cell r="C11624">
            <v>38555</v>
          </cell>
          <cell r="D11624" t="str">
            <v>ADUBO ORGÂNICO - ESTERCO</v>
          </cell>
          <cell r="E11624" t="str">
            <v>M3</v>
          </cell>
          <cell r="F11624">
            <v>218.66</v>
          </cell>
          <cell r="G11624">
            <v>0.01</v>
          </cell>
          <cell r="I11624">
            <v>2.1865999999999999</v>
          </cell>
        </row>
        <row r="11625">
          <cell r="C11625">
            <v>38557</v>
          </cell>
          <cell r="D11625" t="str">
            <v>TERRA VEGETAL PRETA</v>
          </cell>
          <cell r="E11625" t="str">
            <v>M3</v>
          </cell>
          <cell r="F11625">
            <v>233.26</v>
          </cell>
          <cell r="G11625">
            <v>7.2999999999999995E-2</v>
          </cell>
          <cell r="I11625">
            <v>17.027899999999999</v>
          </cell>
        </row>
        <row r="11626">
          <cell r="C11626">
            <v>38579</v>
          </cell>
          <cell r="D11626" t="str">
            <v>COSMOS - (COSMOS BIPINNATUS) FORRAÇÃO</v>
          </cell>
          <cell r="E11626" t="str">
            <v>Un</v>
          </cell>
          <cell r="F11626">
            <v>2.04</v>
          </cell>
          <cell r="G11626">
            <v>1</v>
          </cell>
          <cell r="I11626">
            <v>2.04</v>
          </cell>
        </row>
        <row r="11627">
          <cell r="A11627">
            <v>180377</v>
          </cell>
          <cell r="B11627" t="str">
            <v>DRACENA (DRACAENA FRAGRANS)</v>
          </cell>
          <cell r="H11627" t="str">
            <v>UN</v>
          </cell>
          <cell r="J11627">
            <v>50.59</v>
          </cell>
        </row>
        <row r="11628">
          <cell r="C11628">
            <v>2085</v>
          </cell>
          <cell r="D11628" t="str">
            <v>JARDINEIRO (SGSP)</v>
          </cell>
          <cell r="E11628" t="str">
            <v>H</v>
          </cell>
          <cell r="F11628">
            <v>23.79</v>
          </cell>
          <cell r="G11628">
            <v>0.1</v>
          </cell>
          <cell r="I11628">
            <v>2.3794</v>
          </cell>
        </row>
        <row r="11629">
          <cell r="C11629">
            <v>2086</v>
          </cell>
          <cell r="D11629" t="str">
            <v>AJUDANTE DE JARDINEIRO (SGSP)</v>
          </cell>
          <cell r="E11629" t="str">
            <v>H</v>
          </cell>
          <cell r="F11629">
            <v>19.559999999999999</v>
          </cell>
          <cell r="G11629">
            <v>0.5</v>
          </cell>
          <cell r="I11629">
            <v>9.7835000000000001</v>
          </cell>
        </row>
        <row r="11630">
          <cell r="C11630">
            <v>38502</v>
          </cell>
          <cell r="D11630" t="str">
            <v>ADUBO QUÍMICO NPK 10 - 10 - 10 - (PREÇO PARA NÃO PRODUTOR)</v>
          </cell>
          <cell r="E11630" t="str">
            <v>Kg</v>
          </cell>
          <cell r="F11630">
            <v>5.72</v>
          </cell>
          <cell r="G11630">
            <v>6.4000000000000001E-2</v>
          </cell>
          <cell r="I11630">
            <v>0.36599999999999999</v>
          </cell>
        </row>
        <row r="11631">
          <cell r="C11631">
            <v>38535</v>
          </cell>
          <cell r="D11631" t="str">
            <v>DRACENA - H=0.50/0.70 M  - (DRACAENA FRAGRANS) ARBUSTO</v>
          </cell>
          <cell r="E11631" t="str">
            <v>Un</v>
          </cell>
          <cell r="F11631">
            <v>18.850000000000001</v>
          </cell>
          <cell r="G11631">
            <v>1</v>
          </cell>
          <cell r="I11631">
            <v>18.850000000000001</v>
          </cell>
        </row>
        <row r="11632">
          <cell r="C11632">
            <v>38555</v>
          </cell>
          <cell r="D11632" t="str">
            <v>ADUBO ORGÂNICO - ESTERCO</v>
          </cell>
          <cell r="E11632" t="str">
            <v>M3</v>
          </cell>
          <cell r="F11632">
            <v>218.66</v>
          </cell>
          <cell r="G11632">
            <v>0.01</v>
          </cell>
          <cell r="I11632">
            <v>2.1865999999999999</v>
          </cell>
        </row>
        <row r="11633">
          <cell r="C11633">
            <v>38557</v>
          </cell>
          <cell r="D11633" t="str">
            <v>TERRA VEGETAL PRETA</v>
          </cell>
          <cell r="E11633" t="str">
            <v>M3</v>
          </cell>
          <cell r="F11633">
            <v>233.26</v>
          </cell>
          <cell r="G11633">
            <v>7.2999999999999995E-2</v>
          </cell>
          <cell r="I11633">
            <v>17.027899999999999</v>
          </cell>
        </row>
        <row r="11634">
          <cell r="A11634">
            <v>180379</v>
          </cell>
          <cell r="B11634" t="str">
            <v>ESPONJINHA (CALLIANDRA TWEEDII)</v>
          </cell>
          <cell r="H11634" t="str">
            <v>UN</v>
          </cell>
          <cell r="J11634">
            <v>50.54</v>
          </cell>
        </row>
        <row r="11635">
          <cell r="C11635">
            <v>2085</v>
          </cell>
          <cell r="D11635" t="str">
            <v>JARDINEIRO (SGSP)</v>
          </cell>
          <cell r="E11635" t="str">
            <v>H</v>
          </cell>
          <cell r="F11635">
            <v>23.79</v>
          </cell>
          <cell r="G11635">
            <v>0.1</v>
          </cell>
          <cell r="I11635">
            <v>2.3794</v>
          </cell>
        </row>
        <row r="11636">
          <cell r="C11636">
            <v>2086</v>
          </cell>
          <cell r="D11636" t="str">
            <v>AJUDANTE DE JARDINEIRO (SGSP)</v>
          </cell>
          <cell r="E11636" t="str">
            <v>H</v>
          </cell>
          <cell r="F11636">
            <v>19.559999999999999</v>
          </cell>
          <cell r="G11636">
            <v>0.5</v>
          </cell>
          <cell r="I11636">
            <v>9.7835000000000001</v>
          </cell>
        </row>
        <row r="11637">
          <cell r="C11637">
            <v>38502</v>
          </cell>
          <cell r="D11637" t="str">
            <v>ADUBO QUÍMICO NPK 10 - 10 - 10 - (PREÇO PARA NÃO PRODUTOR)</v>
          </cell>
          <cell r="E11637" t="str">
            <v>Kg</v>
          </cell>
          <cell r="F11637">
            <v>5.72</v>
          </cell>
          <cell r="G11637">
            <v>6.4000000000000001E-2</v>
          </cell>
          <cell r="I11637">
            <v>0.36599999999999999</v>
          </cell>
        </row>
        <row r="11638">
          <cell r="C11638">
            <v>38538</v>
          </cell>
          <cell r="D11638" t="str">
            <v>ESPONJINHA - H=0,50/0,70 M - (CALLIANDRA TWEEDII) ARBUSTO</v>
          </cell>
          <cell r="E11638" t="str">
            <v>Un</v>
          </cell>
          <cell r="F11638">
            <v>18.8</v>
          </cell>
          <cell r="G11638">
            <v>1</v>
          </cell>
          <cell r="I11638">
            <v>18.8</v>
          </cell>
        </row>
        <row r="11639">
          <cell r="C11639">
            <v>38555</v>
          </cell>
          <cell r="D11639" t="str">
            <v>ADUBO ORGÂNICO - ESTERCO</v>
          </cell>
          <cell r="E11639" t="str">
            <v>M3</v>
          </cell>
          <cell r="F11639">
            <v>218.66</v>
          </cell>
          <cell r="G11639">
            <v>0.01</v>
          </cell>
          <cell r="I11639">
            <v>2.1865999999999999</v>
          </cell>
        </row>
        <row r="11640">
          <cell r="C11640">
            <v>38557</v>
          </cell>
          <cell r="D11640" t="str">
            <v>TERRA VEGETAL PRETA</v>
          </cell>
          <cell r="E11640" t="str">
            <v>M3</v>
          </cell>
          <cell r="F11640">
            <v>233.26</v>
          </cell>
          <cell r="G11640">
            <v>7.2999999999999995E-2</v>
          </cell>
          <cell r="I11640">
            <v>17.027899999999999</v>
          </cell>
        </row>
        <row r="11641">
          <cell r="A11641">
            <v>180383</v>
          </cell>
          <cell r="B11641" t="str">
            <v>HIBISCO (HIBISCUS ROSA SINENSIS)</v>
          </cell>
          <cell r="H11641" t="str">
            <v>UN</v>
          </cell>
          <cell r="J11641">
            <v>44.29</v>
          </cell>
        </row>
        <row r="11642">
          <cell r="C11642">
            <v>2085</v>
          </cell>
          <cell r="D11642" t="str">
            <v>JARDINEIRO (SGSP)</v>
          </cell>
          <cell r="E11642" t="str">
            <v>H</v>
          </cell>
          <cell r="F11642">
            <v>23.79</v>
          </cell>
          <cell r="G11642">
            <v>0.1</v>
          </cell>
          <cell r="I11642">
            <v>2.3794</v>
          </cell>
        </row>
        <row r="11643">
          <cell r="C11643">
            <v>2086</v>
          </cell>
          <cell r="D11643" t="str">
            <v>AJUDANTE DE JARDINEIRO (SGSP)</v>
          </cell>
          <cell r="E11643" t="str">
            <v>H</v>
          </cell>
          <cell r="F11643">
            <v>19.559999999999999</v>
          </cell>
          <cell r="G11643">
            <v>0.5</v>
          </cell>
          <cell r="I11643">
            <v>9.7835000000000001</v>
          </cell>
        </row>
        <row r="11644">
          <cell r="C11644">
            <v>38502</v>
          </cell>
          <cell r="D11644" t="str">
            <v>ADUBO QUÍMICO NPK 10 - 10 - 10 - (PREÇO PARA NÃO PRODUTOR)</v>
          </cell>
          <cell r="E11644" t="str">
            <v>Kg</v>
          </cell>
          <cell r="F11644">
            <v>5.72</v>
          </cell>
          <cell r="G11644">
            <v>6.4000000000000001E-2</v>
          </cell>
          <cell r="I11644">
            <v>0.36599999999999999</v>
          </cell>
        </row>
        <row r="11645">
          <cell r="C11645">
            <v>38555</v>
          </cell>
          <cell r="D11645" t="str">
            <v>ADUBO ORGÂNICO - ESTERCO</v>
          </cell>
          <cell r="E11645" t="str">
            <v>M3</v>
          </cell>
          <cell r="F11645">
            <v>218.66</v>
          </cell>
          <cell r="G11645">
            <v>0.01</v>
          </cell>
          <cell r="I11645">
            <v>2.1865999999999999</v>
          </cell>
        </row>
        <row r="11646">
          <cell r="C11646">
            <v>38557</v>
          </cell>
          <cell r="D11646" t="str">
            <v>TERRA VEGETAL PRETA</v>
          </cell>
          <cell r="E11646" t="str">
            <v>M3</v>
          </cell>
          <cell r="F11646">
            <v>233.26</v>
          </cell>
          <cell r="G11646">
            <v>7.2999999999999995E-2</v>
          </cell>
          <cell r="I11646">
            <v>17.027899999999999</v>
          </cell>
        </row>
        <row r="11647">
          <cell r="C11647">
            <v>38580</v>
          </cell>
          <cell r="D11647" t="str">
            <v>HIBISCO - H=0.50/0.70M - (HIBISCUS ROSA SINENSIS) FLORES VERMELHAS, ROSAS OU BRANCAS - ARBUSTO</v>
          </cell>
          <cell r="E11647" t="str">
            <v>Un</v>
          </cell>
          <cell r="F11647">
            <v>12.55</v>
          </cell>
          <cell r="G11647">
            <v>1</v>
          </cell>
          <cell r="I11647">
            <v>12.55</v>
          </cell>
        </row>
        <row r="11648">
          <cell r="A11648">
            <v>180385</v>
          </cell>
          <cell r="B11648" t="str">
            <v>MALVAVISCO (MALVAVISCUS MOLLIS)</v>
          </cell>
          <cell r="H11648" t="str">
            <v>UN</v>
          </cell>
          <cell r="J11648">
            <v>42.48</v>
          </cell>
        </row>
        <row r="11649">
          <cell r="C11649">
            <v>2085</v>
          </cell>
          <cell r="D11649" t="str">
            <v>JARDINEIRO (SGSP)</v>
          </cell>
          <cell r="E11649" t="str">
            <v>H</v>
          </cell>
          <cell r="F11649">
            <v>23.79</v>
          </cell>
          <cell r="G11649">
            <v>0.1</v>
          </cell>
          <cell r="I11649">
            <v>2.3794</v>
          </cell>
        </row>
        <row r="11650">
          <cell r="C11650">
            <v>2086</v>
          </cell>
          <cell r="D11650" t="str">
            <v>AJUDANTE DE JARDINEIRO (SGSP)</v>
          </cell>
          <cell r="E11650" t="str">
            <v>H</v>
          </cell>
          <cell r="F11650">
            <v>19.559999999999999</v>
          </cell>
          <cell r="G11650">
            <v>0.5</v>
          </cell>
          <cell r="I11650">
            <v>9.7835000000000001</v>
          </cell>
        </row>
        <row r="11651">
          <cell r="C11651">
            <v>38502</v>
          </cell>
          <cell r="D11651" t="str">
            <v>ADUBO QUÍMICO NPK 10 - 10 - 10 - (PREÇO PARA NÃO PRODUTOR)</v>
          </cell>
          <cell r="E11651" t="str">
            <v>Kg</v>
          </cell>
          <cell r="F11651">
            <v>5.72</v>
          </cell>
          <cell r="G11651">
            <v>6.4000000000000001E-2</v>
          </cell>
          <cell r="I11651">
            <v>0.36599999999999999</v>
          </cell>
        </row>
        <row r="11652">
          <cell r="C11652">
            <v>38536</v>
          </cell>
          <cell r="D11652" t="str">
            <v>MALVAVISCO H=0.50/0.70 M - (MALVAVISCUS MOLLIS) ARBUSTO</v>
          </cell>
          <cell r="E11652" t="str">
            <v>Un</v>
          </cell>
          <cell r="F11652">
            <v>10.74</v>
          </cell>
          <cell r="G11652">
            <v>1</v>
          </cell>
          <cell r="I11652">
            <v>10.74</v>
          </cell>
        </row>
        <row r="11653">
          <cell r="C11653">
            <v>38555</v>
          </cell>
          <cell r="D11653" t="str">
            <v>ADUBO ORGÂNICO - ESTERCO</v>
          </cell>
          <cell r="E11653" t="str">
            <v>M3</v>
          </cell>
          <cell r="F11653">
            <v>218.66</v>
          </cell>
          <cell r="G11653">
            <v>0.01</v>
          </cell>
          <cell r="I11653">
            <v>2.1865999999999999</v>
          </cell>
        </row>
        <row r="11654">
          <cell r="C11654">
            <v>38557</v>
          </cell>
          <cell r="D11654" t="str">
            <v>TERRA VEGETAL PRETA</v>
          </cell>
          <cell r="E11654" t="str">
            <v>M3</v>
          </cell>
          <cell r="F11654">
            <v>233.26</v>
          </cell>
          <cell r="G11654">
            <v>7.2999999999999995E-2</v>
          </cell>
          <cell r="I11654">
            <v>17.027899999999999</v>
          </cell>
        </row>
        <row r="11655">
          <cell r="A11655">
            <v>180387</v>
          </cell>
          <cell r="B11655" t="str">
            <v>PIRACANTA (PYRACANTHA COCCINEA)</v>
          </cell>
          <cell r="H11655" t="str">
            <v>UN</v>
          </cell>
          <cell r="J11655">
            <v>52.22</v>
          </cell>
        </row>
        <row r="11656">
          <cell r="C11656">
            <v>2085</v>
          </cell>
          <cell r="D11656" t="str">
            <v>JARDINEIRO (SGSP)</v>
          </cell>
          <cell r="E11656" t="str">
            <v>H</v>
          </cell>
          <cell r="F11656">
            <v>23.79</v>
          </cell>
          <cell r="G11656">
            <v>0.1</v>
          </cell>
          <cell r="I11656">
            <v>2.3794</v>
          </cell>
        </row>
        <row r="11657">
          <cell r="C11657">
            <v>2086</v>
          </cell>
          <cell r="D11657" t="str">
            <v>AJUDANTE DE JARDINEIRO (SGSP)</v>
          </cell>
          <cell r="E11657" t="str">
            <v>H</v>
          </cell>
          <cell r="F11657">
            <v>19.559999999999999</v>
          </cell>
          <cell r="G11657">
            <v>0.5</v>
          </cell>
          <cell r="I11657">
            <v>9.7835000000000001</v>
          </cell>
        </row>
        <row r="11658">
          <cell r="C11658">
            <v>38502</v>
          </cell>
          <cell r="D11658" t="str">
            <v>ADUBO QUÍMICO NPK 10 - 10 - 10 - (PREÇO PARA NÃO PRODUTOR)</v>
          </cell>
          <cell r="E11658" t="str">
            <v>Kg</v>
          </cell>
          <cell r="F11658">
            <v>5.72</v>
          </cell>
          <cell r="G11658">
            <v>6.4000000000000001E-2</v>
          </cell>
          <cell r="I11658">
            <v>0.36599999999999999</v>
          </cell>
        </row>
        <row r="11659">
          <cell r="C11659">
            <v>38555</v>
          </cell>
          <cell r="D11659" t="str">
            <v>ADUBO ORGÂNICO - ESTERCO</v>
          </cell>
          <cell r="E11659" t="str">
            <v>M3</v>
          </cell>
          <cell r="F11659">
            <v>218.66</v>
          </cell>
          <cell r="G11659">
            <v>0.01</v>
          </cell>
          <cell r="I11659">
            <v>2.1865999999999999</v>
          </cell>
        </row>
        <row r="11660">
          <cell r="C11660">
            <v>38557</v>
          </cell>
          <cell r="D11660" t="str">
            <v>TERRA VEGETAL PRETA</v>
          </cell>
          <cell r="E11660" t="str">
            <v>M3</v>
          </cell>
          <cell r="F11660">
            <v>233.26</v>
          </cell>
          <cell r="G11660">
            <v>7.2999999999999995E-2</v>
          </cell>
          <cell r="I11660">
            <v>17.027899999999999</v>
          </cell>
        </row>
        <row r="11661">
          <cell r="C11661">
            <v>38581</v>
          </cell>
          <cell r="D11661" t="str">
            <v>PIRACANTA - H=0.50/0.70 M (PYRACANTHA COCCINEA) ARBUSTO</v>
          </cell>
          <cell r="E11661" t="str">
            <v>Un</v>
          </cell>
          <cell r="F11661">
            <v>20.48</v>
          </cell>
          <cell r="G11661">
            <v>1</v>
          </cell>
          <cell r="I11661">
            <v>20.48</v>
          </cell>
        </row>
        <row r="11662">
          <cell r="A11662">
            <v>180603</v>
          </cell>
          <cell r="B11662" t="str">
            <v>MULTI EXERCITADOR CONJUGADO COM 6 FUNÇÕES</v>
          </cell>
          <cell r="H11662" t="str">
            <v>UN</v>
          </cell>
          <cell r="J11662">
            <v>7321.41</v>
          </cell>
        </row>
        <row r="11663">
          <cell r="C11663">
            <v>2001</v>
          </cell>
          <cell r="D11663" t="str">
            <v>AJUDANTE GERAL (SGSP)</v>
          </cell>
          <cell r="E11663" t="str">
            <v>H</v>
          </cell>
          <cell r="F11663">
            <v>19.850000000000001</v>
          </cell>
          <cell r="G11663">
            <v>0.5</v>
          </cell>
          <cell r="I11663">
            <v>9.9253</v>
          </cell>
        </row>
        <row r="11664">
          <cell r="C11664">
            <v>2020</v>
          </cell>
          <cell r="D11664" t="str">
            <v>PEDREIRO (SGSP)</v>
          </cell>
          <cell r="E11664" t="str">
            <v>H</v>
          </cell>
          <cell r="F11664">
            <v>24.28</v>
          </cell>
          <cell r="G11664">
            <v>0.5</v>
          </cell>
          <cell r="I11664">
            <v>12.142300000000001</v>
          </cell>
        </row>
        <row r="11665">
          <cell r="C11665">
            <v>79845</v>
          </cell>
          <cell r="D11665" t="str">
            <v>MULTI EXERCITADOR CONJUGADO COM 6 FUNÇÕES  (EXERCITADOR P/ IDOSOS) MONTADO - SEM INSTALAÇÃO</v>
          </cell>
          <cell r="E11665" t="str">
            <v>Un</v>
          </cell>
          <cell r="F11665">
            <v>7299.34</v>
          </cell>
          <cell r="G11665">
            <v>1</v>
          </cell>
          <cell r="I11665">
            <v>7299.34</v>
          </cell>
        </row>
        <row r="11666">
          <cell r="A11666">
            <v>181050</v>
          </cell>
          <cell r="B11666" t="str">
            <v>NR.10 - ORLA PARA ÁRVORE EM PARALELEPÍPEDO - 1,20 X 1,20 M</v>
          </cell>
          <cell r="H11666" t="str">
            <v>UN</v>
          </cell>
          <cell r="J11666">
            <v>243.72</v>
          </cell>
        </row>
        <row r="11667">
          <cell r="C11667">
            <v>2014</v>
          </cell>
          <cell r="D11667" t="str">
            <v>AJUDANTE DE CARPINTEIRO (SGSP)</v>
          </cell>
          <cell r="E11667" t="str">
            <v>H</v>
          </cell>
          <cell r="F11667">
            <v>19.559999999999999</v>
          </cell>
          <cell r="G11667">
            <v>0.5</v>
          </cell>
          <cell r="I11667">
            <v>9.7835000000000001</v>
          </cell>
        </row>
        <row r="11668">
          <cell r="C11668">
            <v>2062</v>
          </cell>
          <cell r="D11668" t="str">
            <v>CALCETEIRO - ASSENTADOR DE GUIAS (SGSP)</v>
          </cell>
          <cell r="E11668" t="str">
            <v>H</v>
          </cell>
          <cell r="F11668">
            <v>23.82</v>
          </cell>
          <cell r="G11668">
            <v>0.24</v>
          </cell>
          <cell r="I11668">
            <v>5.7168999999999999</v>
          </cell>
        </row>
        <row r="11669">
          <cell r="C11669">
            <v>2099</v>
          </cell>
          <cell r="D11669" t="str">
            <v>SERVENTE (SGSP)</v>
          </cell>
          <cell r="E11669" t="str">
            <v>H</v>
          </cell>
          <cell r="F11669">
            <v>19.59</v>
          </cell>
          <cell r="G11669">
            <v>0.64</v>
          </cell>
          <cell r="I11669">
            <v>12.539300000000001</v>
          </cell>
        </row>
        <row r="11670">
          <cell r="C11670">
            <v>10501</v>
          </cell>
          <cell r="D11670" t="str">
            <v>AREIA LAVADA</v>
          </cell>
          <cell r="E11670" t="str">
            <v>M3</v>
          </cell>
          <cell r="F11670">
            <v>127.06</v>
          </cell>
          <cell r="G11670">
            <v>0.04</v>
          </cell>
          <cell r="I11670">
            <v>5.0822000000000003</v>
          </cell>
        </row>
        <row r="11671">
          <cell r="C11671">
            <v>15525</v>
          </cell>
          <cell r="D11671" t="str">
            <v>RIPA DE PEROBA DO NORTE 1,5 CM X 5 CM - BRUTA (CUPIÚBA)</v>
          </cell>
          <cell r="E11671" t="str">
            <v>M</v>
          </cell>
          <cell r="F11671">
            <v>3.6</v>
          </cell>
          <cell r="G11671">
            <v>4.8</v>
          </cell>
          <cell r="I11671">
            <v>17.28</v>
          </cell>
        </row>
        <row r="11672">
          <cell r="C11672">
            <v>36060</v>
          </cell>
          <cell r="D11672" t="str">
            <v>PARALELEPÍPEDO CINZA (INTEIRO - NÃO COLOCADO)</v>
          </cell>
          <cell r="E11672" t="str">
            <v>Un</v>
          </cell>
          <cell r="F11672">
            <v>5.37</v>
          </cell>
          <cell r="G11672">
            <v>36</v>
          </cell>
          <cell r="I11672">
            <v>193.32</v>
          </cell>
        </row>
        <row r="11673">
          <cell r="A11673">
            <v>181056</v>
          </cell>
          <cell r="B11673" t="str">
            <v>ORLA DE SEPARAÇÃO EM CONCRETO NC.26</v>
          </cell>
          <cell r="H11673" t="str">
            <v>M</v>
          </cell>
          <cell r="J11673">
            <v>92.36</v>
          </cell>
        </row>
        <row r="11674">
          <cell r="C11674">
            <v>2013</v>
          </cell>
          <cell r="D11674" t="str">
            <v>CARPINTEIRO (SGSP)</v>
          </cell>
          <cell r="E11674" t="str">
            <v>H</v>
          </cell>
          <cell r="F11674">
            <v>24.1</v>
          </cell>
          <cell r="G11674">
            <v>0.59399999999999997</v>
          </cell>
          <cell r="I11674">
            <v>14.3179</v>
          </cell>
        </row>
        <row r="11675">
          <cell r="C11675">
            <v>2014</v>
          </cell>
          <cell r="D11675" t="str">
            <v>AJUDANTE DE CARPINTEIRO (SGSP)</v>
          </cell>
          <cell r="E11675" t="str">
            <v>H</v>
          </cell>
          <cell r="F11675">
            <v>19.559999999999999</v>
          </cell>
          <cell r="G11675">
            <v>0.59399999999999997</v>
          </cell>
          <cell r="I11675">
            <v>11.6228</v>
          </cell>
        </row>
        <row r="11676">
          <cell r="C11676">
            <v>2015</v>
          </cell>
          <cell r="D11676" t="str">
            <v>FERREIRO (SGSP)</v>
          </cell>
          <cell r="E11676" t="str">
            <v>H</v>
          </cell>
          <cell r="F11676">
            <v>24.43</v>
          </cell>
          <cell r="G11676">
            <v>3.9E-2</v>
          </cell>
          <cell r="I11676">
            <v>0.95309999999999995</v>
          </cell>
        </row>
        <row r="11677">
          <cell r="C11677">
            <v>2016</v>
          </cell>
          <cell r="D11677" t="str">
            <v>AJUDANTE DE FERREIRO - ARMADOR (SGSP)</v>
          </cell>
          <cell r="E11677" t="str">
            <v>H</v>
          </cell>
          <cell r="F11677">
            <v>19.559999999999999</v>
          </cell>
          <cell r="G11677">
            <v>3.9E-2</v>
          </cell>
          <cell r="I11677">
            <v>0.7631</v>
          </cell>
        </row>
        <row r="11678">
          <cell r="C11678">
            <v>2020</v>
          </cell>
          <cell r="D11678" t="str">
            <v>PEDREIRO (SGSP)</v>
          </cell>
          <cell r="E11678" t="str">
            <v>H</v>
          </cell>
          <cell r="F11678">
            <v>24.28</v>
          </cell>
          <cell r="G11678">
            <v>7.8E-2</v>
          </cell>
          <cell r="I11678">
            <v>1.8942000000000001</v>
          </cell>
        </row>
        <row r="11679">
          <cell r="C11679">
            <v>2099</v>
          </cell>
          <cell r="D11679" t="str">
            <v>SERVENTE (SGSP)</v>
          </cell>
          <cell r="E11679" t="str">
            <v>H</v>
          </cell>
          <cell r="F11679">
            <v>19.59</v>
          </cell>
          <cell r="G11679">
            <v>1.4730000000000001</v>
          </cell>
          <cell r="I11679">
            <v>28.860099999999999</v>
          </cell>
        </row>
        <row r="11680">
          <cell r="C11680">
            <v>10543</v>
          </cell>
          <cell r="D11680" t="str">
            <v>PEDRA BRITADA NÚMERO 2</v>
          </cell>
          <cell r="E11680" t="str">
            <v>M3</v>
          </cell>
          <cell r="F11680">
            <v>96.15</v>
          </cell>
          <cell r="G11680">
            <v>0.01</v>
          </cell>
          <cell r="I11680">
            <v>0.96150000000000002</v>
          </cell>
        </row>
        <row r="11681">
          <cell r="C11681">
            <v>10608</v>
          </cell>
          <cell r="D11681" t="str">
            <v>CONCRETO FCK=15MPA C/ BRITA 2</v>
          </cell>
          <cell r="E11681" t="str">
            <v>M3</v>
          </cell>
          <cell r="F11681">
            <v>346.87</v>
          </cell>
          <cell r="G11681">
            <v>0.03</v>
          </cell>
          <cell r="I11681">
            <v>10.4061</v>
          </cell>
        </row>
        <row r="11682">
          <cell r="C11682">
            <v>11064</v>
          </cell>
          <cell r="D11682" t="str">
            <v>PINUS - SARRAFO DE 1" X 2" - BRUTO</v>
          </cell>
          <cell r="E11682" t="str">
            <v>M</v>
          </cell>
          <cell r="F11682">
            <v>1.68</v>
          </cell>
          <cell r="G11682">
            <v>1.08</v>
          </cell>
          <cell r="I11682">
            <v>1.8144</v>
          </cell>
        </row>
        <row r="11683">
          <cell r="C11683">
            <v>11070</v>
          </cell>
          <cell r="D11683" t="str">
            <v>PINUS - TÁBUA DE 1" X 12" - BRUTA</v>
          </cell>
          <cell r="E11683" t="str">
            <v>M</v>
          </cell>
          <cell r="F11683">
            <v>12.51</v>
          </cell>
          <cell r="G11683">
            <v>1.08</v>
          </cell>
          <cell r="I11683">
            <v>13.5108</v>
          </cell>
        </row>
        <row r="11684">
          <cell r="C11684">
            <v>11501</v>
          </cell>
          <cell r="D11684" t="str">
            <v>AÇO CA-25 - MÉDIA BITOLAS</v>
          </cell>
          <cell r="E11684" t="str">
            <v>KG</v>
          </cell>
          <cell r="F11684">
            <v>10.199999999999999</v>
          </cell>
          <cell r="G11684">
            <v>0.44900000000000001</v>
          </cell>
          <cell r="I11684">
            <v>4.5797999999999996</v>
          </cell>
        </row>
        <row r="11685">
          <cell r="C11685">
            <v>17520</v>
          </cell>
          <cell r="D11685" t="str">
            <v>PREGO 12 X 12 E 12 X 15  COMUM - POLIDO</v>
          </cell>
          <cell r="E11685" t="str">
            <v>Kg</v>
          </cell>
          <cell r="F11685">
            <v>23.58</v>
          </cell>
          <cell r="G11685">
            <v>0.108</v>
          </cell>
          <cell r="I11685">
            <v>2.5466000000000002</v>
          </cell>
        </row>
        <row r="11686">
          <cell r="C11686">
            <v>17740</v>
          </cell>
          <cell r="D11686" t="str">
            <v>ARAME RECOZIDO N. 16 E N. 18</v>
          </cell>
          <cell r="E11686" t="str">
            <v>Kg</v>
          </cell>
          <cell r="F11686">
            <v>16.54</v>
          </cell>
          <cell r="G11686">
            <v>8.0000000000000002E-3</v>
          </cell>
          <cell r="I11686">
            <v>0.1323</v>
          </cell>
        </row>
        <row r="11687">
          <cell r="A11687">
            <v>181060</v>
          </cell>
          <cell r="B11687" t="str">
            <v>GRELHA DE CONCRETO PARA PISOS GRAMADOS 60X45X9,5CM</v>
          </cell>
          <cell r="H11687" t="str">
            <v>M2</v>
          </cell>
          <cell r="J11687">
            <v>93.79</v>
          </cell>
        </row>
        <row r="11688">
          <cell r="C11688">
            <v>2062</v>
          </cell>
          <cell r="D11688" t="str">
            <v>CALCETEIRO - ASSENTADOR DE GUIAS (SGSP)</v>
          </cell>
          <cell r="E11688" t="str">
            <v>H</v>
          </cell>
          <cell r="F11688">
            <v>23.82</v>
          </cell>
          <cell r="G11688">
            <v>0.33</v>
          </cell>
          <cell r="I11688">
            <v>7.8608000000000002</v>
          </cell>
        </row>
        <row r="11689">
          <cell r="C11689">
            <v>38590</v>
          </cell>
          <cell r="D11689" t="str">
            <v>CONCREGRAMA - E = 9,5 CM 60 X 45CM</v>
          </cell>
          <cell r="E11689" t="str">
            <v>M2</v>
          </cell>
          <cell r="F11689">
            <v>85.93</v>
          </cell>
          <cell r="G11689">
            <v>1</v>
          </cell>
          <cell r="I11689">
            <v>85.93</v>
          </cell>
        </row>
        <row r="11690">
          <cell r="A11690">
            <v>181090</v>
          </cell>
          <cell r="B11690" t="str">
            <v>TORNEIRA PARA JARDIM  HD.16</v>
          </cell>
          <cell r="H11690" t="str">
            <v>UN</v>
          </cell>
          <cell r="J11690">
            <v>433.62</v>
          </cell>
        </row>
        <row r="11691">
          <cell r="C11691">
            <v>2013</v>
          </cell>
          <cell r="D11691" t="str">
            <v>CARPINTEIRO (SGSP)</v>
          </cell>
          <cell r="E11691" t="str">
            <v>H</v>
          </cell>
          <cell r="F11691">
            <v>24.1</v>
          </cell>
          <cell r="G11691">
            <v>1.88</v>
          </cell>
          <cell r="I11691">
            <v>45.316000000000003</v>
          </cell>
        </row>
        <row r="11692">
          <cell r="C11692">
            <v>2014</v>
          </cell>
          <cell r="D11692" t="str">
            <v>AJUDANTE DE CARPINTEIRO (SGSP)</v>
          </cell>
          <cell r="E11692" t="str">
            <v>H</v>
          </cell>
          <cell r="F11692">
            <v>19.559999999999999</v>
          </cell>
          <cell r="G11692">
            <v>1.88</v>
          </cell>
          <cell r="I11692">
            <v>36.785899999999998</v>
          </cell>
        </row>
        <row r="11693">
          <cell r="C11693">
            <v>2015</v>
          </cell>
          <cell r="D11693" t="str">
            <v>FERREIRO (SGSP)</v>
          </cell>
          <cell r="E11693" t="str">
            <v>H</v>
          </cell>
          <cell r="F11693">
            <v>24.43</v>
          </cell>
          <cell r="G11693">
            <v>0.4</v>
          </cell>
          <cell r="I11693">
            <v>9.7757000000000005</v>
          </cell>
        </row>
        <row r="11694">
          <cell r="C11694">
            <v>2020</v>
          </cell>
          <cell r="D11694" t="str">
            <v>PEDREIRO (SGSP)</v>
          </cell>
          <cell r="E11694" t="str">
            <v>H</v>
          </cell>
          <cell r="F11694">
            <v>24.28</v>
          </cell>
          <cell r="G11694">
            <v>0.24</v>
          </cell>
          <cell r="I11694">
            <v>5.8282999999999996</v>
          </cell>
        </row>
        <row r="11695">
          <cell r="C11695">
            <v>2035</v>
          </cell>
          <cell r="D11695" t="str">
            <v>ENCANADOR (SGSP)</v>
          </cell>
          <cell r="E11695" t="str">
            <v>H</v>
          </cell>
          <cell r="F11695">
            <v>24.15</v>
          </cell>
          <cell r="G11695">
            <v>2.6</v>
          </cell>
          <cell r="I11695">
            <v>62.805199999999999</v>
          </cell>
        </row>
        <row r="11696">
          <cell r="C11696">
            <v>2036</v>
          </cell>
          <cell r="D11696" t="str">
            <v>AJUDANTE DE ENCANADOR (SGSP)</v>
          </cell>
          <cell r="E11696" t="str">
            <v>H</v>
          </cell>
          <cell r="F11696">
            <v>19.559999999999999</v>
          </cell>
          <cell r="G11696">
            <v>1.6</v>
          </cell>
          <cell r="I11696">
            <v>31.307200000000002</v>
          </cell>
        </row>
        <row r="11697">
          <cell r="C11697">
            <v>2099</v>
          </cell>
          <cell r="D11697" t="str">
            <v>SERVENTE (SGSP)</v>
          </cell>
          <cell r="E11697" t="str">
            <v>H</v>
          </cell>
          <cell r="F11697">
            <v>19.59</v>
          </cell>
          <cell r="G11697">
            <v>2.46</v>
          </cell>
          <cell r="I11697">
            <v>48.1982</v>
          </cell>
        </row>
        <row r="11698">
          <cell r="C11698">
            <v>10543</v>
          </cell>
          <cell r="D11698" t="str">
            <v>PEDRA BRITADA NÚMERO 2</v>
          </cell>
          <cell r="E11698" t="str">
            <v>M3</v>
          </cell>
          <cell r="F11698">
            <v>96.15</v>
          </cell>
          <cell r="G11698">
            <v>0.05</v>
          </cell>
          <cell r="I11698">
            <v>4.8075000000000001</v>
          </cell>
        </row>
        <row r="11699">
          <cell r="C11699">
            <v>10608</v>
          </cell>
          <cell r="D11699" t="str">
            <v>CONCRETO FCK=15MPA C/ BRITA 2</v>
          </cell>
          <cell r="E11699" t="str">
            <v>M3</v>
          </cell>
          <cell r="F11699">
            <v>346.87</v>
          </cell>
          <cell r="G11699">
            <v>8.7499999999999994E-2</v>
          </cell>
          <cell r="I11699">
            <v>30.351099999999999</v>
          </cell>
        </row>
        <row r="11700">
          <cell r="C11700">
            <v>11070</v>
          </cell>
          <cell r="D11700" t="str">
            <v>PINUS - TÁBUA DE 1" X 12" - BRUTA</v>
          </cell>
          <cell r="E11700" t="str">
            <v>M</v>
          </cell>
          <cell r="F11700">
            <v>12.51</v>
          </cell>
          <cell r="G11700">
            <v>2.8666700000000001</v>
          </cell>
          <cell r="I11700">
            <v>35.862000000000002</v>
          </cell>
        </row>
        <row r="11701">
          <cell r="C11701">
            <v>11501</v>
          </cell>
          <cell r="D11701" t="str">
            <v>AÇO CA-25 - MÉDIA BITOLAS</v>
          </cell>
          <cell r="E11701" t="str">
            <v>KG</v>
          </cell>
          <cell r="F11701">
            <v>10.199999999999999</v>
          </cell>
          <cell r="G11701">
            <v>0.57999999999999996</v>
          </cell>
          <cell r="I11701">
            <v>5.9161000000000001</v>
          </cell>
        </row>
        <row r="11702">
          <cell r="C11702">
            <v>17520</v>
          </cell>
          <cell r="D11702" t="str">
            <v>PREGO 12 X 12 E 12 X 15  COMUM - POLIDO</v>
          </cell>
          <cell r="E11702" t="str">
            <v>Kg</v>
          </cell>
          <cell r="F11702">
            <v>23.58</v>
          </cell>
          <cell r="G11702">
            <v>0.34</v>
          </cell>
          <cell r="I11702">
            <v>8.0172000000000008</v>
          </cell>
        </row>
        <row r="11703">
          <cell r="C11703">
            <v>37530</v>
          </cell>
          <cell r="D11703" t="str">
            <v>LIXA D'ÁGUA - N. 80  E  N. 320</v>
          </cell>
          <cell r="E11703" t="str">
            <v>Un</v>
          </cell>
          <cell r="F11703">
            <v>1.51</v>
          </cell>
          <cell r="G11703">
            <v>0.12</v>
          </cell>
          <cell r="I11703">
            <v>0.1812</v>
          </cell>
        </row>
        <row r="11704">
          <cell r="C11704">
            <v>70822</v>
          </cell>
          <cell r="D11704" t="str">
            <v>TUBO DE AÇO GALVANIZADO PARA CONDUÇÃO COM COSTURA NBR 5580L (BS 1387L) - 3/4"</v>
          </cell>
          <cell r="E11704" t="str">
            <v>M</v>
          </cell>
          <cell r="F11704">
            <v>22.46</v>
          </cell>
          <cell r="G11704">
            <v>1.2</v>
          </cell>
          <cell r="I11704">
            <v>26.952000000000002</v>
          </cell>
        </row>
        <row r="11705">
          <cell r="C11705">
            <v>72418</v>
          </cell>
          <cell r="D11705" t="str">
            <v>TUBO PVC RÍGIDO SOLDÁVEL PARA ÁGUA - 110MM</v>
          </cell>
          <cell r="E11705" t="str">
            <v>M</v>
          </cell>
          <cell r="F11705">
            <v>93.05</v>
          </cell>
          <cell r="G11705">
            <v>0.55500000000000005</v>
          </cell>
          <cell r="I11705">
            <v>51.642699999999998</v>
          </cell>
        </row>
        <row r="11706">
          <cell r="C11706">
            <v>77236</v>
          </cell>
          <cell r="D11706" t="str">
            <v>TORNEIRA P/ USO GERAL; M. AMARELO - 3/4"</v>
          </cell>
          <cell r="E11706" t="str">
            <v>Un</v>
          </cell>
          <cell r="F11706">
            <v>29.79</v>
          </cell>
          <cell r="G11706">
            <v>1</v>
          </cell>
          <cell r="I11706">
            <v>29.79</v>
          </cell>
        </row>
        <row r="11707">
          <cell r="C11707">
            <v>79639</v>
          </cell>
          <cell r="D11707" t="str">
            <v>FITA DE TEFLON - 1/2"</v>
          </cell>
          <cell r="E11707" t="str">
            <v>M</v>
          </cell>
          <cell r="F11707">
            <v>0.15</v>
          </cell>
          <cell r="G11707">
            <v>0.53</v>
          </cell>
          <cell r="I11707">
            <v>7.9500000000000001E-2</v>
          </cell>
        </row>
        <row r="11708">
          <cell r="A11708">
            <v>181201</v>
          </cell>
          <cell r="B11708" t="str">
            <v>IC.01 - BANCO DE CONCRETO POLIDO COM PINTURA EM POLIURETANO</v>
          </cell>
          <cell r="H11708" t="str">
            <v>M</v>
          </cell>
          <cell r="J11708">
            <v>285.42</v>
          </cell>
        </row>
        <row r="11709">
          <cell r="C11709">
            <v>2013</v>
          </cell>
          <cell r="D11709" t="str">
            <v>CARPINTEIRO (SGSP)</v>
          </cell>
          <cell r="E11709" t="str">
            <v>H</v>
          </cell>
          <cell r="F11709">
            <v>24.1</v>
          </cell>
          <cell r="G11709">
            <v>2.12</v>
          </cell>
          <cell r="I11709">
            <v>51.101100000000002</v>
          </cell>
        </row>
        <row r="11710">
          <cell r="C11710">
            <v>2014</v>
          </cell>
          <cell r="D11710" t="str">
            <v>AJUDANTE DE CARPINTEIRO (SGSP)</v>
          </cell>
          <cell r="E11710" t="str">
            <v>H</v>
          </cell>
          <cell r="F11710">
            <v>19.559999999999999</v>
          </cell>
          <cell r="G11710">
            <v>2.12</v>
          </cell>
          <cell r="I11710">
            <v>41.481999999999999</v>
          </cell>
        </row>
        <row r="11711">
          <cell r="C11711">
            <v>2015</v>
          </cell>
          <cell r="D11711" t="str">
            <v>FERREIRO (SGSP)</v>
          </cell>
          <cell r="E11711" t="str">
            <v>H</v>
          </cell>
          <cell r="F11711">
            <v>24.43</v>
          </cell>
          <cell r="G11711">
            <v>0.59</v>
          </cell>
          <cell r="I11711">
            <v>14.4192</v>
          </cell>
        </row>
        <row r="11712">
          <cell r="C11712">
            <v>2016</v>
          </cell>
          <cell r="D11712" t="str">
            <v>AJUDANTE DE FERREIRO - ARMADOR (SGSP)</v>
          </cell>
          <cell r="E11712" t="str">
            <v>H</v>
          </cell>
          <cell r="F11712">
            <v>19.559999999999999</v>
          </cell>
          <cell r="G11712">
            <v>0.59</v>
          </cell>
          <cell r="I11712">
            <v>11.544499999999999</v>
          </cell>
        </row>
        <row r="11713">
          <cell r="C11713">
            <v>2020</v>
          </cell>
          <cell r="D11713" t="str">
            <v>PEDREIRO (SGSP)</v>
          </cell>
          <cell r="E11713" t="str">
            <v>H</v>
          </cell>
          <cell r="F11713">
            <v>24.28</v>
          </cell>
          <cell r="G11713">
            <v>0.26</v>
          </cell>
          <cell r="I11713">
            <v>6.3140000000000001</v>
          </cell>
        </row>
        <row r="11714">
          <cell r="C11714">
            <v>2075</v>
          </cell>
          <cell r="D11714" t="str">
            <v>PINTOR (SGSP)</v>
          </cell>
          <cell r="E11714" t="str">
            <v>H</v>
          </cell>
          <cell r="F11714">
            <v>25.93</v>
          </cell>
          <cell r="G11714">
            <v>0.28000000000000003</v>
          </cell>
          <cell r="I11714">
            <v>7.2617000000000003</v>
          </cell>
        </row>
        <row r="11715">
          <cell r="C11715">
            <v>2099</v>
          </cell>
          <cell r="D11715" t="str">
            <v>SERVENTE (SGSP)</v>
          </cell>
          <cell r="E11715" t="str">
            <v>H</v>
          </cell>
          <cell r="F11715">
            <v>19.59</v>
          </cell>
          <cell r="G11715">
            <v>1.07</v>
          </cell>
          <cell r="I11715">
            <v>20.964200000000002</v>
          </cell>
        </row>
        <row r="11716">
          <cell r="C11716">
            <v>10543</v>
          </cell>
          <cell r="D11716" t="str">
            <v>PEDRA BRITADA NÚMERO 2</v>
          </cell>
          <cell r="E11716" t="str">
            <v>M3</v>
          </cell>
          <cell r="F11716">
            <v>96.15</v>
          </cell>
          <cell r="G11716">
            <v>0.01</v>
          </cell>
          <cell r="I11716">
            <v>0.96150000000000002</v>
          </cell>
        </row>
        <row r="11717">
          <cell r="C11717">
            <v>10609</v>
          </cell>
          <cell r="D11717" t="str">
            <v>CONCRETO FCK=15MPA C/ BRITA 1 E 2</v>
          </cell>
          <cell r="E11717" t="str">
            <v>M3</v>
          </cell>
          <cell r="F11717">
            <v>346.13</v>
          </cell>
          <cell r="G11717">
            <v>5.0999999999999997E-2</v>
          </cell>
          <cell r="I11717">
            <v>17.652799999999999</v>
          </cell>
        </row>
        <row r="11718">
          <cell r="C11718">
            <v>11021</v>
          </cell>
          <cell r="D11718" t="str">
            <v>COMPENSADO RESINADO 12MM COLA BRANCA - CHAPA DE 2,20 X 1,10 M</v>
          </cell>
          <cell r="E11718" t="str">
            <v>M2</v>
          </cell>
          <cell r="F11718">
            <v>37.380000000000003</v>
          </cell>
          <cell r="G11718">
            <v>0.34</v>
          </cell>
          <cell r="I11718">
            <v>12.709199999999999</v>
          </cell>
        </row>
        <row r="11719">
          <cell r="C11719">
            <v>11046</v>
          </cell>
          <cell r="D11719" t="str">
            <v>PINUS - PONTALETE DE 3" X 3" - BRUTO</v>
          </cell>
          <cell r="E11719" t="str">
            <v>M</v>
          </cell>
          <cell r="F11719">
            <v>6.81</v>
          </cell>
          <cell r="G11719">
            <v>3.06</v>
          </cell>
          <cell r="I11719">
            <v>20.8386</v>
          </cell>
        </row>
        <row r="11720">
          <cell r="C11720">
            <v>11066</v>
          </cell>
          <cell r="D11720" t="str">
            <v>PINUS - SARRAFO DE 1" X 4" - BRUTO</v>
          </cell>
          <cell r="E11720" t="str">
            <v>M</v>
          </cell>
          <cell r="F11720">
            <v>3.45</v>
          </cell>
          <cell r="G11720">
            <v>0.14000000000000001</v>
          </cell>
          <cell r="I11720">
            <v>0.48299999999999998</v>
          </cell>
        </row>
        <row r="11721">
          <cell r="C11721">
            <v>11070</v>
          </cell>
          <cell r="D11721" t="str">
            <v>PINUS - TÁBUA DE 1" X 12" - BRUTA</v>
          </cell>
          <cell r="E11721" t="str">
            <v>M</v>
          </cell>
          <cell r="F11721">
            <v>12.51</v>
          </cell>
          <cell r="G11721">
            <v>0.43332999999999999</v>
          </cell>
          <cell r="I11721">
            <v>5.4208999999999996</v>
          </cell>
        </row>
        <row r="11722">
          <cell r="C11722">
            <v>11510</v>
          </cell>
          <cell r="D11722" t="str">
            <v>AÇO CA-50A OU B - MÉDIA BITOLAS</v>
          </cell>
          <cell r="E11722" t="str">
            <v>KG</v>
          </cell>
          <cell r="F11722">
            <v>7.86</v>
          </cell>
          <cell r="G11722">
            <v>4.6100000000000003</v>
          </cell>
          <cell r="I11722">
            <v>36.254800000000003</v>
          </cell>
        </row>
        <row r="11723">
          <cell r="C11723">
            <v>11520</v>
          </cell>
          <cell r="D11723" t="str">
            <v>AÇO CA-60B - MÉDIA BITOLAS</v>
          </cell>
          <cell r="E11723" t="str">
            <v>KG</v>
          </cell>
          <cell r="F11723">
            <v>8.6199999999999992</v>
          </cell>
          <cell r="G11723">
            <v>1.58</v>
          </cell>
          <cell r="I11723">
            <v>13.615600000000001</v>
          </cell>
        </row>
        <row r="11724">
          <cell r="C11724">
            <v>17515</v>
          </cell>
          <cell r="D11724" t="str">
            <v>PREGO 18 X 27 COMUM - POLIDO</v>
          </cell>
          <cell r="E11724" t="str">
            <v>Kg</v>
          </cell>
          <cell r="F11724">
            <v>16.64</v>
          </cell>
          <cell r="G11724">
            <v>0.21</v>
          </cell>
          <cell r="I11724">
            <v>3.4944000000000002</v>
          </cell>
        </row>
        <row r="11725">
          <cell r="C11725">
            <v>17740</v>
          </cell>
          <cell r="D11725" t="str">
            <v>ARAME RECOZIDO N. 16 E N. 18</v>
          </cell>
          <cell r="E11725" t="str">
            <v>Kg</v>
          </cell>
          <cell r="F11725">
            <v>16.54</v>
          </cell>
          <cell r="G11725">
            <v>0.12</v>
          </cell>
          <cell r="I11725">
            <v>1.9847999999999999</v>
          </cell>
        </row>
        <row r="11726">
          <cell r="C11726">
            <v>37596</v>
          </cell>
          <cell r="D11726" t="str">
            <v>VERNIZ ACRÍLICO BRILHANTE BASE ÁGUA</v>
          </cell>
          <cell r="E11726" t="str">
            <v>L</v>
          </cell>
          <cell r="F11726">
            <v>26.64</v>
          </cell>
          <cell r="G11726">
            <v>0.71</v>
          </cell>
          <cell r="I11726">
            <v>18.914400000000001</v>
          </cell>
        </row>
        <row r="11727">
          <cell r="A11727">
            <v>181202</v>
          </cell>
          <cell r="B11727" t="str">
            <v>IC.02 - CONJUNTO MESA E BANCOS EM CONCRETO</v>
          </cell>
          <cell r="H11727" t="str">
            <v>CJ</v>
          </cell>
          <cell r="J11727">
            <v>1743.17</v>
          </cell>
        </row>
        <row r="11728">
          <cell r="C11728">
            <v>2013</v>
          </cell>
          <cell r="D11728" t="str">
            <v>CARPINTEIRO (SGSP)</v>
          </cell>
          <cell r="E11728" t="str">
            <v>H</v>
          </cell>
          <cell r="F11728">
            <v>24.1</v>
          </cell>
          <cell r="G11728">
            <v>7.09</v>
          </cell>
          <cell r="I11728">
            <v>170.89940000000001</v>
          </cell>
        </row>
        <row r="11729">
          <cell r="C11729">
            <v>2014</v>
          </cell>
          <cell r="D11729" t="str">
            <v>AJUDANTE DE CARPINTEIRO (SGSP)</v>
          </cell>
          <cell r="E11729" t="str">
            <v>H</v>
          </cell>
          <cell r="F11729">
            <v>19.559999999999999</v>
          </cell>
          <cell r="G11729">
            <v>7.09</v>
          </cell>
          <cell r="I11729">
            <v>138.73009999999999</v>
          </cell>
        </row>
        <row r="11730">
          <cell r="C11730">
            <v>2015</v>
          </cell>
          <cell r="D11730" t="str">
            <v>FERREIRO (SGSP)</v>
          </cell>
          <cell r="E11730" t="str">
            <v>H</v>
          </cell>
          <cell r="F11730">
            <v>24.43</v>
          </cell>
          <cell r="G11730">
            <v>3.57</v>
          </cell>
          <cell r="I11730">
            <v>87.248800000000003</v>
          </cell>
        </row>
        <row r="11731">
          <cell r="C11731">
            <v>2016</v>
          </cell>
          <cell r="D11731" t="str">
            <v>AJUDANTE DE FERREIRO - ARMADOR (SGSP)</v>
          </cell>
          <cell r="E11731" t="str">
            <v>H</v>
          </cell>
          <cell r="F11731">
            <v>19.559999999999999</v>
          </cell>
          <cell r="G11731">
            <v>3.57</v>
          </cell>
          <cell r="I11731">
            <v>69.854200000000006</v>
          </cell>
        </row>
        <row r="11732">
          <cell r="C11732">
            <v>2020</v>
          </cell>
          <cell r="D11732" t="str">
            <v>PEDREIRO (SGSP)</v>
          </cell>
          <cell r="E11732" t="str">
            <v>H</v>
          </cell>
          <cell r="F11732">
            <v>24.28</v>
          </cell>
          <cell r="G11732">
            <v>1.06</v>
          </cell>
          <cell r="I11732">
            <v>25.741800000000001</v>
          </cell>
        </row>
        <row r="11733">
          <cell r="C11733">
            <v>2075</v>
          </cell>
          <cell r="D11733" t="str">
            <v>PINTOR (SGSP)</v>
          </cell>
          <cell r="E11733" t="str">
            <v>H</v>
          </cell>
          <cell r="F11733">
            <v>25.93</v>
          </cell>
          <cell r="G11733">
            <v>1.7</v>
          </cell>
          <cell r="I11733">
            <v>44.088900000000002</v>
          </cell>
        </row>
        <row r="11734">
          <cell r="C11734">
            <v>2099</v>
          </cell>
          <cell r="D11734" t="str">
            <v>SERVENTE (SGSP)</v>
          </cell>
          <cell r="E11734" t="str">
            <v>H</v>
          </cell>
          <cell r="F11734">
            <v>19.59</v>
          </cell>
          <cell r="G11734">
            <v>14.15</v>
          </cell>
          <cell r="I11734">
            <v>277.23809999999997</v>
          </cell>
        </row>
        <row r="11735">
          <cell r="C11735">
            <v>10543</v>
          </cell>
          <cell r="D11735" t="str">
            <v>PEDRA BRITADA NÚMERO 2</v>
          </cell>
          <cell r="E11735" t="str">
            <v>M3</v>
          </cell>
          <cell r="F11735">
            <v>96.15</v>
          </cell>
          <cell r="G11735">
            <v>3.4000000000000002E-2</v>
          </cell>
          <cell r="I11735">
            <v>3.2690999999999999</v>
          </cell>
        </row>
        <row r="11736">
          <cell r="C11736">
            <v>10608</v>
          </cell>
          <cell r="D11736" t="str">
            <v>CONCRETO FCK=15MPA C/ BRITA 2</v>
          </cell>
          <cell r="E11736" t="str">
            <v>M3</v>
          </cell>
          <cell r="F11736">
            <v>346.87</v>
          </cell>
          <cell r="G11736">
            <v>0.4</v>
          </cell>
          <cell r="I11736">
            <v>138.7482</v>
          </cell>
        </row>
        <row r="11737">
          <cell r="C11737">
            <v>11011</v>
          </cell>
          <cell r="D11737" t="str">
            <v>COMPENSADO PLASTIFICADO 12MM CHAPA DE 2,20 X 1,10 M</v>
          </cell>
          <cell r="E11737" t="str">
            <v>M2</v>
          </cell>
          <cell r="F11737">
            <v>64.81</v>
          </cell>
          <cell r="G11737">
            <v>0.49</v>
          </cell>
          <cell r="I11737">
            <v>31.756900000000002</v>
          </cell>
        </row>
        <row r="11738">
          <cell r="C11738">
            <v>11046</v>
          </cell>
          <cell r="D11738" t="str">
            <v>PINUS - PONTALETE DE 3" X 3" - BRUTO</v>
          </cell>
          <cell r="E11738" t="str">
            <v>M</v>
          </cell>
          <cell r="F11738">
            <v>6.81</v>
          </cell>
          <cell r="G11738">
            <v>4.5</v>
          </cell>
          <cell r="I11738">
            <v>30.645</v>
          </cell>
        </row>
        <row r="11739">
          <cell r="C11739">
            <v>11066</v>
          </cell>
          <cell r="D11739" t="str">
            <v>PINUS - SARRAFO DE 1" X 4" - BRUTO</v>
          </cell>
          <cell r="E11739" t="str">
            <v>M</v>
          </cell>
          <cell r="F11739">
            <v>3.45</v>
          </cell>
          <cell r="G11739">
            <v>7.44</v>
          </cell>
          <cell r="I11739">
            <v>25.667999999999999</v>
          </cell>
        </row>
        <row r="11740">
          <cell r="C11740">
            <v>11070</v>
          </cell>
          <cell r="D11740" t="str">
            <v>PINUS - TÁBUA DE 1" X 12" - BRUTA</v>
          </cell>
          <cell r="E11740" t="str">
            <v>M</v>
          </cell>
          <cell r="F11740">
            <v>12.51</v>
          </cell>
          <cell r="G11740">
            <v>6.7</v>
          </cell>
          <cell r="I11740">
            <v>83.816999999999993</v>
          </cell>
        </row>
        <row r="11741">
          <cell r="C11741">
            <v>11510</v>
          </cell>
          <cell r="D11741" t="str">
            <v>AÇO CA-50A OU B - MÉDIA BITOLAS</v>
          </cell>
          <cell r="E11741" t="str">
            <v>KG</v>
          </cell>
          <cell r="F11741">
            <v>7.86</v>
          </cell>
          <cell r="G11741">
            <v>32.049999999999997</v>
          </cell>
          <cell r="I11741">
            <v>252.054</v>
          </cell>
        </row>
        <row r="11742">
          <cell r="C11742">
            <v>17515</v>
          </cell>
          <cell r="D11742" t="str">
            <v>PREGO 18 X 27 COMUM - POLIDO</v>
          </cell>
          <cell r="E11742" t="str">
            <v>Kg</v>
          </cell>
          <cell r="F11742">
            <v>16.64</v>
          </cell>
          <cell r="G11742">
            <v>1.04</v>
          </cell>
          <cell r="I11742">
            <v>17.305599999999998</v>
          </cell>
        </row>
        <row r="11743">
          <cell r="C11743">
            <v>17740</v>
          </cell>
          <cell r="D11743" t="str">
            <v>ARAME RECOZIDO N. 16 E N. 18</v>
          </cell>
          <cell r="E11743" t="str">
            <v>Kg</v>
          </cell>
          <cell r="F11743">
            <v>16.54</v>
          </cell>
          <cell r="G11743">
            <v>0.61</v>
          </cell>
          <cell r="I11743">
            <v>10.089399999999999</v>
          </cell>
        </row>
        <row r="11744">
          <cell r="C11744">
            <v>27540</v>
          </cell>
          <cell r="D11744" t="str">
            <v>TELA SOLDADA NERVURADA Q-196 PAINEL (AÇO CA60 - MALHA 10 X 10 CM - FIO 5,0 MM)</v>
          </cell>
          <cell r="E11744" t="str">
            <v>Kg</v>
          </cell>
          <cell r="F11744">
            <v>12.29</v>
          </cell>
          <cell r="G11744">
            <v>18.149999999999999</v>
          </cell>
          <cell r="I11744">
            <v>223.0635</v>
          </cell>
        </row>
        <row r="11745">
          <cell r="C11745">
            <v>37596</v>
          </cell>
          <cell r="D11745" t="str">
            <v>VERNIZ ACRÍLICO BRILHANTE BASE ÁGUA</v>
          </cell>
          <cell r="E11745" t="str">
            <v>L</v>
          </cell>
          <cell r="F11745">
            <v>26.64</v>
          </cell>
          <cell r="G11745">
            <v>4.24</v>
          </cell>
          <cell r="I11745">
            <v>112.95359999999999</v>
          </cell>
        </row>
        <row r="11746">
          <cell r="A11746">
            <v>181203</v>
          </cell>
          <cell r="B11746" t="str">
            <v>IC.03 - BANCO EM CONCRETO APARENTE - L=40CM</v>
          </cell>
          <cell r="H11746" t="str">
            <v>M</v>
          </cell>
          <cell r="J11746">
            <v>263.10000000000002</v>
          </cell>
        </row>
        <row r="11747">
          <cell r="C11747">
            <v>2013</v>
          </cell>
          <cell r="D11747" t="str">
            <v>CARPINTEIRO (SGSP)</v>
          </cell>
          <cell r="E11747" t="str">
            <v>H</v>
          </cell>
          <cell r="F11747">
            <v>24.1</v>
          </cell>
          <cell r="G11747">
            <v>1.47</v>
          </cell>
          <cell r="I11747">
            <v>35.433300000000003</v>
          </cell>
        </row>
        <row r="11748">
          <cell r="C11748">
            <v>2014</v>
          </cell>
          <cell r="D11748" t="str">
            <v>AJUDANTE DE CARPINTEIRO (SGSP)</v>
          </cell>
          <cell r="E11748" t="str">
            <v>H</v>
          </cell>
          <cell r="F11748">
            <v>19.559999999999999</v>
          </cell>
          <cell r="G11748">
            <v>1.47</v>
          </cell>
          <cell r="I11748">
            <v>28.763500000000001</v>
          </cell>
        </row>
        <row r="11749">
          <cell r="C11749">
            <v>2015</v>
          </cell>
          <cell r="D11749" t="str">
            <v>FERREIRO (SGSP)</v>
          </cell>
          <cell r="E11749" t="str">
            <v>H</v>
          </cell>
          <cell r="F11749">
            <v>24.43</v>
          </cell>
          <cell r="G11749">
            <v>0.59</v>
          </cell>
          <cell r="I11749">
            <v>14.4192</v>
          </cell>
        </row>
        <row r="11750">
          <cell r="C11750">
            <v>2016</v>
          </cell>
          <cell r="D11750" t="str">
            <v>AJUDANTE DE FERREIRO - ARMADOR (SGSP)</v>
          </cell>
          <cell r="E11750" t="str">
            <v>H</v>
          </cell>
          <cell r="F11750">
            <v>19.559999999999999</v>
          </cell>
          <cell r="G11750">
            <v>0.59</v>
          </cell>
          <cell r="I11750">
            <v>11.544499999999999</v>
          </cell>
        </row>
        <row r="11751">
          <cell r="C11751">
            <v>2020</v>
          </cell>
          <cell r="D11751" t="str">
            <v>PEDREIRO (SGSP)</v>
          </cell>
          <cell r="E11751" t="str">
            <v>H</v>
          </cell>
          <cell r="F11751">
            <v>24.28</v>
          </cell>
          <cell r="G11751">
            <v>0.15</v>
          </cell>
          <cell r="I11751">
            <v>3.6427</v>
          </cell>
        </row>
        <row r="11752">
          <cell r="C11752">
            <v>2075</v>
          </cell>
          <cell r="D11752" t="str">
            <v>PINTOR (SGSP)</v>
          </cell>
          <cell r="E11752" t="str">
            <v>H</v>
          </cell>
          <cell r="F11752">
            <v>25.93</v>
          </cell>
          <cell r="G11752">
            <v>0.22</v>
          </cell>
          <cell r="I11752">
            <v>5.7055999999999996</v>
          </cell>
        </row>
        <row r="11753">
          <cell r="C11753">
            <v>2099</v>
          </cell>
          <cell r="D11753" t="str">
            <v>SERVENTE (SGSP)</v>
          </cell>
          <cell r="E11753" t="str">
            <v>H</v>
          </cell>
          <cell r="F11753">
            <v>19.59</v>
          </cell>
          <cell r="G11753">
            <v>2.29</v>
          </cell>
          <cell r="I11753">
            <v>44.8675</v>
          </cell>
        </row>
        <row r="11754">
          <cell r="C11754">
            <v>10543</v>
          </cell>
          <cell r="D11754" t="str">
            <v>PEDRA BRITADA NÚMERO 2</v>
          </cell>
          <cell r="E11754" t="str">
            <v>M3</v>
          </cell>
          <cell r="F11754">
            <v>96.15</v>
          </cell>
          <cell r="G11754">
            <v>1.2500000000000001E-2</v>
          </cell>
          <cell r="I11754">
            <v>1.2018</v>
          </cell>
        </row>
        <row r="11755">
          <cell r="C11755">
            <v>10608</v>
          </cell>
          <cell r="D11755" t="str">
            <v>CONCRETO FCK=15MPA C/ BRITA 2</v>
          </cell>
          <cell r="E11755" t="str">
            <v>M3</v>
          </cell>
          <cell r="F11755">
            <v>346.87</v>
          </cell>
          <cell r="G11755">
            <v>5.5599999999999997E-2</v>
          </cell>
          <cell r="I11755">
            <v>19.286000000000001</v>
          </cell>
        </row>
        <row r="11756">
          <cell r="C11756">
            <v>11021</v>
          </cell>
          <cell r="D11756" t="str">
            <v>COMPENSADO RESINADO 12MM COLA BRANCA - CHAPA DE 2,20 X 1,10 M</v>
          </cell>
          <cell r="E11756" t="str">
            <v>M2</v>
          </cell>
          <cell r="F11756">
            <v>37.380000000000003</v>
          </cell>
          <cell r="G11756">
            <v>0.17</v>
          </cell>
          <cell r="I11756">
            <v>6.3545999999999996</v>
          </cell>
        </row>
        <row r="11757">
          <cell r="C11757">
            <v>11046</v>
          </cell>
          <cell r="D11757" t="str">
            <v>PINUS - PONTALETE DE 3" X 3" - BRUTO</v>
          </cell>
          <cell r="E11757" t="str">
            <v>M</v>
          </cell>
          <cell r="F11757">
            <v>6.81</v>
          </cell>
          <cell r="G11757">
            <v>1.6</v>
          </cell>
          <cell r="I11757">
            <v>10.896000000000001</v>
          </cell>
        </row>
        <row r="11758">
          <cell r="C11758">
            <v>11066</v>
          </cell>
          <cell r="D11758" t="str">
            <v>PINUS - SARRAFO DE 1" X 4" - BRUTO</v>
          </cell>
          <cell r="E11758" t="str">
            <v>M</v>
          </cell>
          <cell r="F11758">
            <v>3.45</v>
          </cell>
          <cell r="G11758">
            <v>0.75</v>
          </cell>
          <cell r="I11758">
            <v>2.5874999999999999</v>
          </cell>
        </row>
        <row r="11759">
          <cell r="C11759">
            <v>11070</v>
          </cell>
          <cell r="D11759" t="str">
            <v>PINUS - TÁBUA DE 1" X 12" - BRUTA</v>
          </cell>
          <cell r="E11759" t="str">
            <v>M</v>
          </cell>
          <cell r="F11759">
            <v>12.51</v>
          </cell>
          <cell r="G11759">
            <v>0.8</v>
          </cell>
          <cell r="I11759">
            <v>10.007999999999999</v>
          </cell>
        </row>
        <row r="11760">
          <cell r="C11760">
            <v>11510</v>
          </cell>
          <cell r="D11760" t="str">
            <v>AÇO CA-50A OU B - MÉDIA BITOLAS</v>
          </cell>
          <cell r="E11760" t="str">
            <v>KG</v>
          </cell>
          <cell r="F11760">
            <v>7.86</v>
          </cell>
          <cell r="G11760">
            <v>6.2</v>
          </cell>
          <cell r="I11760">
            <v>48.7592</v>
          </cell>
        </row>
        <row r="11761">
          <cell r="C11761">
            <v>17515</v>
          </cell>
          <cell r="D11761" t="str">
            <v>PREGO 18 X 27 COMUM - POLIDO</v>
          </cell>
          <cell r="E11761" t="str">
            <v>Kg</v>
          </cell>
          <cell r="F11761">
            <v>16.64</v>
          </cell>
          <cell r="G11761">
            <v>0.18</v>
          </cell>
          <cell r="I11761">
            <v>2.9952000000000001</v>
          </cell>
        </row>
        <row r="11762">
          <cell r="C11762">
            <v>17740</v>
          </cell>
          <cell r="D11762" t="str">
            <v>ARAME RECOZIDO N. 16 E N. 18</v>
          </cell>
          <cell r="E11762" t="str">
            <v>Kg</v>
          </cell>
          <cell r="F11762">
            <v>16.54</v>
          </cell>
          <cell r="G11762">
            <v>0.12</v>
          </cell>
          <cell r="I11762">
            <v>1.9847999999999999</v>
          </cell>
        </row>
        <row r="11763">
          <cell r="C11763">
            <v>37596</v>
          </cell>
          <cell r="D11763" t="str">
            <v>VERNIZ ACRÍLICO BRILHANTE BASE ÁGUA</v>
          </cell>
          <cell r="E11763" t="str">
            <v>L</v>
          </cell>
          <cell r="F11763">
            <v>26.64</v>
          </cell>
          <cell r="G11763">
            <v>0.55000000000000004</v>
          </cell>
          <cell r="I11763">
            <v>14.651999999999999</v>
          </cell>
        </row>
        <row r="11764">
          <cell r="A11764">
            <v>181204</v>
          </cell>
          <cell r="B11764" t="str">
            <v>IC.04 - BANCO EM CONCRETO APARENTE - L=50CM</v>
          </cell>
          <cell r="H11764" t="str">
            <v>M</v>
          </cell>
          <cell r="J11764">
            <v>290</v>
          </cell>
        </row>
        <row r="11765">
          <cell r="C11765">
            <v>2013</v>
          </cell>
          <cell r="D11765" t="str">
            <v>CARPINTEIRO (SGSP)</v>
          </cell>
          <cell r="E11765" t="str">
            <v>H</v>
          </cell>
          <cell r="F11765">
            <v>24.1</v>
          </cell>
          <cell r="G11765">
            <v>1.69</v>
          </cell>
          <cell r="I11765">
            <v>40.736199999999997</v>
          </cell>
        </row>
        <row r="11766">
          <cell r="C11766">
            <v>2014</v>
          </cell>
          <cell r="D11766" t="str">
            <v>AJUDANTE DE CARPINTEIRO (SGSP)</v>
          </cell>
          <cell r="E11766" t="str">
            <v>H</v>
          </cell>
          <cell r="F11766">
            <v>19.559999999999999</v>
          </cell>
          <cell r="G11766">
            <v>1.69</v>
          </cell>
          <cell r="I11766">
            <v>33.068199999999997</v>
          </cell>
        </row>
        <row r="11767">
          <cell r="C11767">
            <v>2015</v>
          </cell>
          <cell r="D11767" t="str">
            <v>FERREIRO (SGSP)</v>
          </cell>
          <cell r="E11767" t="str">
            <v>H</v>
          </cell>
          <cell r="F11767">
            <v>24.43</v>
          </cell>
          <cell r="G11767">
            <v>0.62</v>
          </cell>
          <cell r="I11767">
            <v>15.1524</v>
          </cell>
        </row>
        <row r="11768">
          <cell r="C11768">
            <v>2016</v>
          </cell>
          <cell r="D11768" t="str">
            <v>AJUDANTE DE FERREIRO - ARMADOR (SGSP)</v>
          </cell>
          <cell r="E11768" t="str">
            <v>H</v>
          </cell>
          <cell r="F11768">
            <v>19.559999999999999</v>
          </cell>
          <cell r="G11768">
            <v>0.62</v>
          </cell>
          <cell r="I11768">
            <v>12.131500000000001</v>
          </cell>
        </row>
        <row r="11769">
          <cell r="C11769">
            <v>2020</v>
          </cell>
          <cell r="D11769" t="str">
            <v>PEDREIRO (SGSP)</v>
          </cell>
          <cell r="E11769" t="str">
            <v>H</v>
          </cell>
          <cell r="F11769">
            <v>24.28</v>
          </cell>
          <cell r="G11769">
            <v>0.17</v>
          </cell>
          <cell r="I11769">
            <v>4.1284000000000001</v>
          </cell>
        </row>
        <row r="11770">
          <cell r="C11770">
            <v>2075</v>
          </cell>
          <cell r="D11770" t="str">
            <v>PINTOR (SGSP)</v>
          </cell>
          <cell r="E11770" t="str">
            <v>H</v>
          </cell>
          <cell r="F11770">
            <v>25.93</v>
          </cell>
          <cell r="G11770">
            <v>0.26</v>
          </cell>
          <cell r="I11770">
            <v>6.7430000000000003</v>
          </cell>
        </row>
        <row r="11771">
          <cell r="C11771">
            <v>2099</v>
          </cell>
          <cell r="D11771" t="str">
            <v>SERVENTE (SGSP)</v>
          </cell>
          <cell r="E11771" t="str">
            <v>H</v>
          </cell>
          <cell r="F11771">
            <v>19.59</v>
          </cell>
          <cell r="G11771">
            <v>2.4</v>
          </cell>
          <cell r="I11771">
            <v>47.0227</v>
          </cell>
        </row>
        <row r="11772">
          <cell r="C11772">
            <v>10543</v>
          </cell>
          <cell r="D11772" t="str">
            <v>PEDRA BRITADA NÚMERO 2</v>
          </cell>
          <cell r="E11772" t="str">
            <v>M3</v>
          </cell>
          <cell r="F11772">
            <v>96.15</v>
          </cell>
          <cell r="G11772">
            <v>1.2500000000000001E-2</v>
          </cell>
          <cell r="I11772">
            <v>1.2018</v>
          </cell>
        </row>
        <row r="11773">
          <cell r="C11773">
            <v>10608</v>
          </cell>
          <cell r="D11773" t="str">
            <v>CONCRETO FCK=15MPA C/ BRITA 2</v>
          </cell>
          <cell r="E11773" t="str">
            <v>M3</v>
          </cell>
          <cell r="F11773">
            <v>346.87</v>
          </cell>
          <cell r="G11773">
            <v>6.3500000000000001E-2</v>
          </cell>
          <cell r="I11773">
            <v>22.026199999999999</v>
          </cell>
        </row>
        <row r="11774">
          <cell r="C11774">
            <v>11021</v>
          </cell>
          <cell r="D11774" t="str">
            <v>COMPENSADO RESINADO 12MM COLA BRANCA - CHAPA DE 2,20 X 1,10 M</v>
          </cell>
          <cell r="E11774" t="str">
            <v>M2</v>
          </cell>
          <cell r="F11774">
            <v>37.380000000000003</v>
          </cell>
          <cell r="G11774">
            <v>0.21</v>
          </cell>
          <cell r="I11774">
            <v>7.8498000000000001</v>
          </cell>
        </row>
        <row r="11775">
          <cell r="C11775">
            <v>11046</v>
          </cell>
          <cell r="D11775" t="str">
            <v>PINUS - PONTALETE DE 3" X 3" - BRUTO</v>
          </cell>
          <cell r="E11775" t="str">
            <v>M</v>
          </cell>
          <cell r="F11775">
            <v>6.81</v>
          </cell>
          <cell r="G11775">
            <v>1.92</v>
          </cell>
          <cell r="I11775">
            <v>13.075200000000001</v>
          </cell>
        </row>
        <row r="11776">
          <cell r="C11776">
            <v>11066</v>
          </cell>
          <cell r="D11776" t="str">
            <v>PINUS - SARRAFO DE 1" X 4" - BRUTO</v>
          </cell>
          <cell r="E11776" t="str">
            <v>M</v>
          </cell>
          <cell r="F11776">
            <v>3.45</v>
          </cell>
          <cell r="G11776">
            <v>0.75</v>
          </cell>
          <cell r="I11776">
            <v>2.5874999999999999</v>
          </cell>
        </row>
        <row r="11777">
          <cell r="C11777">
            <v>11070</v>
          </cell>
          <cell r="D11777" t="str">
            <v>PINUS - TÁBUA DE 1" X 12" - BRUTA</v>
          </cell>
          <cell r="E11777" t="str">
            <v>M</v>
          </cell>
          <cell r="F11777">
            <v>12.51</v>
          </cell>
          <cell r="G11777">
            <v>0.83333000000000002</v>
          </cell>
          <cell r="I11777">
            <v>10.424899999999999</v>
          </cell>
        </row>
        <row r="11778">
          <cell r="C11778">
            <v>11510</v>
          </cell>
          <cell r="D11778" t="str">
            <v>AÇO CA-50A OU B - MÉDIA BITOLAS</v>
          </cell>
          <cell r="E11778" t="str">
            <v>KG</v>
          </cell>
          <cell r="F11778">
            <v>7.86</v>
          </cell>
          <cell r="G11778">
            <v>6.48</v>
          </cell>
          <cell r="I11778">
            <v>50.961300000000001</v>
          </cell>
        </row>
        <row r="11779">
          <cell r="C11779">
            <v>17515</v>
          </cell>
          <cell r="D11779" t="str">
            <v>PREGO 18 X 27 COMUM - POLIDO</v>
          </cell>
          <cell r="E11779" t="str">
            <v>Kg</v>
          </cell>
          <cell r="F11779">
            <v>16.64</v>
          </cell>
          <cell r="G11779">
            <v>0.2</v>
          </cell>
          <cell r="I11779">
            <v>3.3279999999999998</v>
          </cell>
        </row>
        <row r="11780">
          <cell r="C11780">
            <v>17740</v>
          </cell>
          <cell r="D11780" t="str">
            <v>ARAME RECOZIDO N. 16 E N. 18</v>
          </cell>
          <cell r="E11780" t="str">
            <v>Kg</v>
          </cell>
          <cell r="F11780">
            <v>16.54</v>
          </cell>
          <cell r="G11780">
            <v>0.12</v>
          </cell>
          <cell r="I11780">
            <v>1.9847999999999999</v>
          </cell>
        </row>
        <row r="11781">
          <cell r="C11781">
            <v>37596</v>
          </cell>
          <cell r="D11781" t="str">
            <v>VERNIZ ACRÍLICO BRILHANTE BASE ÁGUA</v>
          </cell>
          <cell r="E11781" t="str">
            <v>L</v>
          </cell>
          <cell r="F11781">
            <v>26.64</v>
          </cell>
          <cell r="G11781">
            <v>0.66</v>
          </cell>
          <cell r="I11781">
            <v>17.5824</v>
          </cell>
        </row>
        <row r="11782">
          <cell r="A11782">
            <v>181205</v>
          </cell>
          <cell r="B11782" t="str">
            <v>IC.05 - BANCO EM CONCRETO APARENTE COM BALANÇO DE 40CM</v>
          </cell>
          <cell r="H11782" t="str">
            <v>M</v>
          </cell>
          <cell r="J11782">
            <v>397.9</v>
          </cell>
        </row>
        <row r="11783">
          <cell r="C11783">
            <v>2013</v>
          </cell>
          <cell r="D11783" t="str">
            <v>CARPINTEIRO (SGSP)</v>
          </cell>
          <cell r="E11783" t="str">
            <v>H</v>
          </cell>
          <cell r="F11783">
            <v>24.1</v>
          </cell>
          <cell r="G11783">
            <v>3.12</v>
          </cell>
          <cell r="I11783">
            <v>75.205399999999997</v>
          </cell>
        </row>
        <row r="11784">
          <cell r="C11784">
            <v>2014</v>
          </cell>
          <cell r="D11784" t="str">
            <v>AJUDANTE DE CARPINTEIRO (SGSP)</v>
          </cell>
          <cell r="E11784" t="str">
            <v>H</v>
          </cell>
          <cell r="F11784">
            <v>19.559999999999999</v>
          </cell>
          <cell r="G11784">
            <v>3.12</v>
          </cell>
          <cell r="I11784">
            <v>61.049100000000003</v>
          </cell>
        </row>
        <row r="11785">
          <cell r="C11785">
            <v>2015</v>
          </cell>
          <cell r="D11785" t="str">
            <v>FERREIRO (SGSP)</v>
          </cell>
          <cell r="E11785" t="str">
            <v>H</v>
          </cell>
          <cell r="F11785">
            <v>24.43</v>
          </cell>
          <cell r="G11785">
            <v>0.45</v>
          </cell>
          <cell r="I11785">
            <v>10.9977</v>
          </cell>
        </row>
        <row r="11786">
          <cell r="C11786">
            <v>2016</v>
          </cell>
          <cell r="D11786" t="str">
            <v>AJUDANTE DE FERREIRO - ARMADOR (SGSP)</v>
          </cell>
          <cell r="E11786" t="str">
            <v>H</v>
          </cell>
          <cell r="F11786">
            <v>19.559999999999999</v>
          </cell>
          <cell r="G11786">
            <v>0.45</v>
          </cell>
          <cell r="I11786">
            <v>8.8050999999999995</v>
          </cell>
        </row>
        <row r="11787">
          <cell r="C11787">
            <v>2020</v>
          </cell>
          <cell r="D11787" t="str">
            <v>PEDREIRO (SGSP)</v>
          </cell>
          <cell r="E11787" t="str">
            <v>H</v>
          </cell>
          <cell r="F11787">
            <v>24.28</v>
          </cell>
          <cell r="G11787">
            <v>0.28000000000000003</v>
          </cell>
          <cell r="I11787">
            <v>6.7996999999999996</v>
          </cell>
        </row>
        <row r="11788">
          <cell r="C11788">
            <v>2075</v>
          </cell>
          <cell r="D11788" t="str">
            <v>PINTOR (SGSP)</v>
          </cell>
          <cell r="E11788" t="str">
            <v>H</v>
          </cell>
          <cell r="F11788">
            <v>25.93</v>
          </cell>
          <cell r="G11788">
            <v>0.3</v>
          </cell>
          <cell r="I11788">
            <v>7.7804000000000002</v>
          </cell>
        </row>
        <row r="11789">
          <cell r="C11789">
            <v>2099</v>
          </cell>
          <cell r="D11789" t="str">
            <v>SERVENTE (SGSP)</v>
          </cell>
          <cell r="E11789" t="str">
            <v>H</v>
          </cell>
          <cell r="F11789">
            <v>19.59</v>
          </cell>
          <cell r="G11789">
            <v>3.18</v>
          </cell>
          <cell r="I11789">
            <v>62.305100000000003</v>
          </cell>
        </row>
        <row r="11790">
          <cell r="C11790">
            <v>10543</v>
          </cell>
          <cell r="D11790" t="str">
            <v>PEDRA BRITADA NÚMERO 2</v>
          </cell>
          <cell r="E11790" t="str">
            <v>M3</v>
          </cell>
          <cell r="F11790">
            <v>96.15</v>
          </cell>
          <cell r="G11790">
            <v>1.4E-2</v>
          </cell>
          <cell r="I11790">
            <v>1.3461000000000001</v>
          </cell>
        </row>
        <row r="11791">
          <cell r="C11791">
            <v>10608</v>
          </cell>
          <cell r="D11791" t="str">
            <v>CONCRETO FCK=15MPA C/ BRITA 2</v>
          </cell>
          <cell r="E11791" t="str">
            <v>M3</v>
          </cell>
          <cell r="F11791">
            <v>346.87</v>
          </cell>
          <cell r="G11791">
            <v>0.106</v>
          </cell>
          <cell r="I11791">
            <v>36.7682</v>
          </cell>
        </row>
        <row r="11792">
          <cell r="C11792">
            <v>11021</v>
          </cell>
          <cell r="D11792" t="str">
            <v>COMPENSADO RESINADO 12MM COLA BRANCA - CHAPA DE 2,20 X 1,10 M</v>
          </cell>
          <cell r="E11792" t="str">
            <v>M2</v>
          </cell>
          <cell r="F11792">
            <v>37.380000000000003</v>
          </cell>
          <cell r="G11792">
            <v>0.48</v>
          </cell>
          <cell r="I11792">
            <v>17.942399999999999</v>
          </cell>
        </row>
        <row r="11793">
          <cell r="C11793">
            <v>11046</v>
          </cell>
          <cell r="D11793" t="str">
            <v>PINUS - PONTALETE DE 3" X 3" - BRUTO</v>
          </cell>
          <cell r="E11793" t="str">
            <v>M</v>
          </cell>
          <cell r="F11793">
            <v>6.81</v>
          </cell>
          <cell r="G11793">
            <v>4.3499999999999996</v>
          </cell>
          <cell r="I11793">
            <v>29.6235</v>
          </cell>
        </row>
        <row r="11794">
          <cell r="C11794">
            <v>11066</v>
          </cell>
          <cell r="D11794" t="str">
            <v>PINUS - SARRAFO DE 1" X 4" - BRUTO</v>
          </cell>
          <cell r="E11794" t="str">
            <v>M</v>
          </cell>
          <cell r="F11794">
            <v>3.45</v>
          </cell>
          <cell r="G11794">
            <v>0.4</v>
          </cell>
          <cell r="I11794">
            <v>1.38</v>
          </cell>
        </row>
        <row r="11795">
          <cell r="C11795">
            <v>11070</v>
          </cell>
          <cell r="D11795" t="str">
            <v>PINUS - TÁBUA DE 1" X 12" - BRUTA</v>
          </cell>
          <cell r="E11795" t="str">
            <v>M</v>
          </cell>
          <cell r="F11795">
            <v>12.51</v>
          </cell>
          <cell r="G11795">
            <v>0.8</v>
          </cell>
          <cell r="I11795">
            <v>10.007999999999999</v>
          </cell>
        </row>
        <row r="11796">
          <cell r="C11796">
            <v>11520</v>
          </cell>
          <cell r="D11796" t="str">
            <v>AÇO CA-60B - MÉDIA BITOLAS</v>
          </cell>
          <cell r="E11796" t="str">
            <v>KG</v>
          </cell>
          <cell r="F11796">
            <v>8.6199999999999992</v>
          </cell>
          <cell r="G11796">
            <v>4.78</v>
          </cell>
          <cell r="I11796">
            <v>41.191600000000001</v>
          </cell>
        </row>
        <row r="11797">
          <cell r="C11797">
            <v>17515</v>
          </cell>
          <cell r="D11797" t="str">
            <v>PREGO 18 X 27 COMUM - POLIDO</v>
          </cell>
          <cell r="E11797" t="str">
            <v>Kg</v>
          </cell>
          <cell r="F11797">
            <v>16.64</v>
          </cell>
          <cell r="G11797">
            <v>0.33</v>
          </cell>
          <cell r="I11797">
            <v>5.4912000000000001</v>
          </cell>
        </row>
        <row r="11798">
          <cell r="C11798">
            <v>17740</v>
          </cell>
          <cell r="D11798" t="str">
            <v>ARAME RECOZIDO N. 16 E N. 18</v>
          </cell>
          <cell r="E11798" t="str">
            <v>Kg</v>
          </cell>
          <cell r="F11798">
            <v>16.54</v>
          </cell>
          <cell r="G11798">
            <v>0.09</v>
          </cell>
          <cell r="I11798">
            <v>1.4885999999999999</v>
          </cell>
        </row>
        <row r="11799">
          <cell r="C11799">
            <v>37596</v>
          </cell>
          <cell r="D11799" t="str">
            <v>VERNIZ ACRÍLICO BRILHANTE BASE ÁGUA</v>
          </cell>
          <cell r="E11799" t="str">
            <v>L</v>
          </cell>
          <cell r="F11799">
            <v>26.64</v>
          </cell>
          <cell r="G11799">
            <v>0.74</v>
          </cell>
          <cell r="I11799">
            <v>19.7136</v>
          </cell>
        </row>
        <row r="11800">
          <cell r="A11800">
            <v>181206</v>
          </cell>
          <cell r="B11800" t="str">
            <v>IC.06 - BANCO EM CONCRETO APARENTE, TIPO PMSP</v>
          </cell>
          <cell r="H11800" t="str">
            <v>M</v>
          </cell>
          <cell r="J11800">
            <v>297.48</v>
          </cell>
        </row>
        <row r="11801">
          <cell r="C11801">
            <v>2013</v>
          </cell>
          <cell r="D11801" t="str">
            <v>CARPINTEIRO (SGSP)</v>
          </cell>
          <cell r="E11801" t="str">
            <v>H</v>
          </cell>
          <cell r="F11801">
            <v>24.1</v>
          </cell>
          <cell r="G11801">
            <v>1.75</v>
          </cell>
          <cell r="I11801">
            <v>42.182499999999997</v>
          </cell>
        </row>
        <row r="11802">
          <cell r="C11802">
            <v>2014</v>
          </cell>
          <cell r="D11802" t="str">
            <v>AJUDANTE DE CARPINTEIRO (SGSP)</v>
          </cell>
          <cell r="E11802" t="str">
            <v>H</v>
          </cell>
          <cell r="F11802">
            <v>19.559999999999999</v>
          </cell>
          <cell r="G11802">
            <v>1.75</v>
          </cell>
          <cell r="I11802">
            <v>34.242199999999997</v>
          </cell>
        </row>
        <row r="11803">
          <cell r="C11803">
            <v>2015</v>
          </cell>
          <cell r="D11803" t="str">
            <v>FERREIRO (SGSP)</v>
          </cell>
          <cell r="E11803" t="str">
            <v>H</v>
          </cell>
          <cell r="F11803">
            <v>24.43</v>
          </cell>
          <cell r="G11803">
            <v>0.62</v>
          </cell>
          <cell r="I11803">
            <v>15.1524</v>
          </cell>
        </row>
        <row r="11804">
          <cell r="C11804">
            <v>2016</v>
          </cell>
          <cell r="D11804" t="str">
            <v>AJUDANTE DE FERREIRO - ARMADOR (SGSP)</v>
          </cell>
          <cell r="E11804" t="str">
            <v>H</v>
          </cell>
          <cell r="F11804">
            <v>19.559999999999999</v>
          </cell>
          <cell r="G11804">
            <v>0.62</v>
          </cell>
          <cell r="I11804">
            <v>12.131500000000001</v>
          </cell>
        </row>
        <row r="11805">
          <cell r="C11805">
            <v>2020</v>
          </cell>
          <cell r="D11805" t="str">
            <v>PEDREIRO (SGSP)</v>
          </cell>
          <cell r="E11805" t="str">
            <v>H</v>
          </cell>
          <cell r="F11805">
            <v>24.28</v>
          </cell>
          <cell r="G11805">
            <v>0.18</v>
          </cell>
          <cell r="I11805">
            <v>4.3712</v>
          </cell>
        </row>
        <row r="11806">
          <cell r="C11806">
            <v>2075</v>
          </cell>
          <cell r="D11806" t="str">
            <v>PINTOR (SGSP)</v>
          </cell>
          <cell r="E11806" t="str">
            <v>H</v>
          </cell>
          <cell r="F11806">
            <v>25.93</v>
          </cell>
          <cell r="G11806">
            <v>0.28999999999999998</v>
          </cell>
          <cell r="I11806">
            <v>7.5209999999999999</v>
          </cell>
        </row>
        <row r="11807">
          <cell r="C11807">
            <v>2099</v>
          </cell>
          <cell r="D11807" t="str">
            <v>SERVENTE (SGSP)</v>
          </cell>
          <cell r="E11807" t="str">
            <v>H</v>
          </cell>
          <cell r="F11807">
            <v>19.59</v>
          </cell>
          <cell r="G11807">
            <v>2.2999999999999998</v>
          </cell>
          <cell r="I11807">
            <v>45.063400000000001</v>
          </cell>
        </row>
        <row r="11808">
          <cell r="C11808">
            <v>10543</v>
          </cell>
          <cell r="D11808" t="str">
            <v>PEDRA BRITADA NÚMERO 2</v>
          </cell>
          <cell r="E11808" t="str">
            <v>M3</v>
          </cell>
          <cell r="F11808">
            <v>96.15</v>
          </cell>
          <cell r="G11808">
            <v>1.2500000000000001E-2</v>
          </cell>
          <cell r="I11808">
            <v>1.2018</v>
          </cell>
        </row>
        <row r="11809">
          <cell r="C11809">
            <v>10608</v>
          </cell>
          <cell r="D11809" t="str">
            <v>CONCRETO FCK=15MPA C/ BRITA 2</v>
          </cell>
          <cell r="E11809" t="str">
            <v>M3</v>
          </cell>
          <cell r="F11809">
            <v>346.87</v>
          </cell>
          <cell r="G11809">
            <v>7.0000000000000007E-2</v>
          </cell>
          <cell r="I11809">
            <v>24.280899999999999</v>
          </cell>
        </row>
        <row r="11810">
          <cell r="C11810">
            <v>11021</v>
          </cell>
          <cell r="D11810" t="str">
            <v>COMPENSADO RESINADO 12MM COLA BRANCA - CHAPA DE 2,20 X 1,10 M</v>
          </cell>
          <cell r="E11810" t="str">
            <v>M2</v>
          </cell>
          <cell r="F11810">
            <v>37.380000000000003</v>
          </cell>
          <cell r="G11810">
            <v>0.21</v>
          </cell>
          <cell r="I11810">
            <v>7.8498000000000001</v>
          </cell>
        </row>
        <row r="11811">
          <cell r="C11811">
            <v>11046</v>
          </cell>
          <cell r="D11811" t="str">
            <v>PINUS - PONTALETE DE 3" X 3" - BRUTO</v>
          </cell>
          <cell r="E11811" t="str">
            <v>M</v>
          </cell>
          <cell r="F11811">
            <v>6.81</v>
          </cell>
          <cell r="G11811">
            <v>1.89</v>
          </cell>
          <cell r="I11811">
            <v>12.870900000000001</v>
          </cell>
        </row>
        <row r="11812">
          <cell r="C11812">
            <v>11066</v>
          </cell>
          <cell r="D11812" t="str">
            <v>PINUS - SARRAFO DE 1" X 4" - BRUTO</v>
          </cell>
          <cell r="E11812" t="str">
            <v>M</v>
          </cell>
          <cell r="F11812">
            <v>3.45</v>
          </cell>
          <cell r="G11812">
            <v>0.9</v>
          </cell>
          <cell r="I11812">
            <v>3.105</v>
          </cell>
        </row>
        <row r="11813">
          <cell r="C11813">
            <v>11070</v>
          </cell>
          <cell r="D11813" t="str">
            <v>PINUS - TÁBUA DE 1" X 12" - BRUTA</v>
          </cell>
          <cell r="E11813" t="str">
            <v>M</v>
          </cell>
          <cell r="F11813">
            <v>12.51</v>
          </cell>
          <cell r="G11813">
            <v>0.93332999999999999</v>
          </cell>
          <cell r="I11813">
            <v>11.6759</v>
          </cell>
        </row>
        <row r="11814">
          <cell r="C11814">
            <v>11510</v>
          </cell>
          <cell r="D11814" t="str">
            <v>AÇO CA-50A OU B - MÉDIA BITOLAS</v>
          </cell>
          <cell r="E11814" t="str">
            <v>KG</v>
          </cell>
          <cell r="F11814">
            <v>7.86</v>
          </cell>
          <cell r="G11814">
            <v>6.52</v>
          </cell>
          <cell r="I11814">
            <v>51.275799999999997</v>
          </cell>
        </row>
        <row r="11815">
          <cell r="C11815">
            <v>17515</v>
          </cell>
          <cell r="D11815" t="str">
            <v>PREGO 18 X 27 COMUM - POLIDO</v>
          </cell>
          <cell r="E11815" t="str">
            <v>Kg</v>
          </cell>
          <cell r="F11815">
            <v>16.64</v>
          </cell>
          <cell r="G11815">
            <v>0.22</v>
          </cell>
          <cell r="I11815">
            <v>3.6608000000000001</v>
          </cell>
        </row>
        <row r="11816">
          <cell r="C11816">
            <v>17740</v>
          </cell>
          <cell r="D11816" t="str">
            <v>ARAME RECOZIDO N. 16 E N. 18</v>
          </cell>
          <cell r="E11816" t="str">
            <v>Kg</v>
          </cell>
          <cell r="F11816">
            <v>16.54</v>
          </cell>
          <cell r="G11816">
            <v>0.12</v>
          </cell>
          <cell r="I11816">
            <v>1.9847999999999999</v>
          </cell>
        </row>
        <row r="11817">
          <cell r="C11817">
            <v>37596</v>
          </cell>
          <cell r="D11817" t="str">
            <v>VERNIZ ACRÍLICO BRILHANTE BASE ÁGUA</v>
          </cell>
          <cell r="E11817" t="str">
            <v>L</v>
          </cell>
          <cell r="F11817">
            <v>26.64</v>
          </cell>
          <cell r="G11817">
            <v>0.71</v>
          </cell>
          <cell r="I11817">
            <v>18.914400000000001</v>
          </cell>
        </row>
        <row r="11818">
          <cell r="A11818">
            <v>181212</v>
          </cell>
          <cell r="B11818" t="str">
            <v>IV.02/03 - BANCO EM BLOCOS DE CONCRETO APARENTE</v>
          </cell>
          <cell r="H11818" t="str">
            <v>M</v>
          </cell>
          <cell r="J11818">
            <v>451.76</v>
          </cell>
        </row>
        <row r="11819">
          <cell r="C11819">
            <v>2013</v>
          </cell>
          <cell r="D11819" t="str">
            <v>CARPINTEIRO (SGSP)</v>
          </cell>
          <cell r="E11819" t="str">
            <v>H</v>
          </cell>
          <cell r="F11819">
            <v>24.1</v>
          </cell>
          <cell r="G11819">
            <v>0.96</v>
          </cell>
          <cell r="I11819">
            <v>23.1401</v>
          </cell>
        </row>
        <row r="11820">
          <cell r="C11820">
            <v>2014</v>
          </cell>
          <cell r="D11820" t="str">
            <v>AJUDANTE DE CARPINTEIRO (SGSP)</v>
          </cell>
          <cell r="E11820" t="str">
            <v>H</v>
          </cell>
          <cell r="F11820">
            <v>19.559999999999999</v>
          </cell>
          <cell r="G11820">
            <v>0.96</v>
          </cell>
          <cell r="I11820">
            <v>18.784300000000002</v>
          </cell>
        </row>
        <row r="11821">
          <cell r="C11821">
            <v>2015</v>
          </cell>
          <cell r="D11821" t="str">
            <v>FERREIRO (SGSP)</v>
          </cell>
          <cell r="E11821" t="str">
            <v>H</v>
          </cell>
          <cell r="F11821">
            <v>24.43</v>
          </cell>
          <cell r="G11821">
            <v>0.87</v>
          </cell>
          <cell r="I11821">
            <v>21.2623</v>
          </cell>
        </row>
        <row r="11822">
          <cell r="C11822">
            <v>2016</v>
          </cell>
          <cell r="D11822" t="str">
            <v>AJUDANTE DE FERREIRO - ARMADOR (SGSP)</v>
          </cell>
          <cell r="E11822" t="str">
            <v>H</v>
          </cell>
          <cell r="F11822">
            <v>19.559999999999999</v>
          </cell>
          <cell r="G11822">
            <v>0.87</v>
          </cell>
          <cell r="I11822">
            <v>17.023299999999999</v>
          </cell>
        </row>
        <row r="11823">
          <cell r="C11823">
            <v>2020</v>
          </cell>
          <cell r="D11823" t="str">
            <v>PEDREIRO (SGSP)</v>
          </cell>
          <cell r="E11823" t="str">
            <v>H</v>
          </cell>
          <cell r="F11823">
            <v>24.28</v>
          </cell>
          <cell r="G11823">
            <v>2.25</v>
          </cell>
          <cell r="I11823">
            <v>54.640700000000002</v>
          </cell>
        </row>
        <row r="11824">
          <cell r="C11824">
            <v>2075</v>
          </cell>
          <cell r="D11824" t="str">
            <v>PINTOR (SGSP)</v>
          </cell>
          <cell r="E11824" t="str">
            <v>H</v>
          </cell>
          <cell r="F11824">
            <v>25.93</v>
          </cell>
          <cell r="G11824">
            <v>0.14000000000000001</v>
          </cell>
          <cell r="I11824">
            <v>3.6307999999999998</v>
          </cell>
        </row>
        <row r="11825">
          <cell r="C11825">
            <v>2099</v>
          </cell>
          <cell r="D11825" t="str">
            <v>SERVENTE (SGSP)</v>
          </cell>
          <cell r="E11825" t="str">
            <v>H</v>
          </cell>
          <cell r="F11825">
            <v>19.59</v>
          </cell>
          <cell r="G11825">
            <v>4.8499999999999996</v>
          </cell>
          <cell r="I11825">
            <v>95.025000000000006</v>
          </cell>
        </row>
        <row r="11826">
          <cell r="C11826">
            <v>10543</v>
          </cell>
          <cell r="D11826" t="str">
            <v>PEDRA BRITADA NÚMERO 2</v>
          </cell>
          <cell r="E11826" t="str">
            <v>M3</v>
          </cell>
          <cell r="F11826">
            <v>96.15</v>
          </cell>
          <cell r="G11826">
            <v>0.02</v>
          </cell>
          <cell r="I11826">
            <v>1.923</v>
          </cell>
        </row>
        <row r="11827">
          <cell r="C11827">
            <v>10550</v>
          </cell>
          <cell r="D11827" t="str">
            <v>PEDRISCO LIMPO</v>
          </cell>
          <cell r="E11827" t="str">
            <v>M3</v>
          </cell>
          <cell r="F11827">
            <v>96.24</v>
          </cell>
          <cell r="G11827">
            <v>6.0000000000000001E-3</v>
          </cell>
          <cell r="I11827">
            <v>0.57740000000000002</v>
          </cell>
        </row>
        <row r="11828">
          <cell r="C11828">
            <v>10608</v>
          </cell>
          <cell r="D11828" t="str">
            <v>CONCRETO FCK=15MPA C/ BRITA 2</v>
          </cell>
          <cell r="E11828" t="str">
            <v>M3</v>
          </cell>
          <cell r="F11828">
            <v>346.87</v>
          </cell>
          <cell r="G11828">
            <v>0.08</v>
          </cell>
          <cell r="I11828">
            <v>27.749600000000001</v>
          </cell>
        </row>
        <row r="11829">
          <cell r="C11829">
            <v>10627</v>
          </cell>
          <cell r="D11829" t="str">
            <v>CONCRETO "GROUT" C/ PEDRISCO</v>
          </cell>
          <cell r="E11829" t="str">
            <v>M3</v>
          </cell>
          <cell r="F11829">
            <v>314.51</v>
          </cell>
          <cell r="G11829">
            <v>1.4E-2</v>
          </cell>
          <cell r="I11829">
            <v>4.4031000000000002</v>
          </cell>
        </row>
        <row r="11830">
          <cell r="C11830">
            <v>10645</v>
          </cell>
          <cell r="D11830" t="str">
            <v>ARGAMASSA MISTA COM AREIA GROSSA 1:0,5:8</v>
          </cell>
          <cell r="E11830" t="str">
            <v>M3</v>
          </cell>
          <cell r="F11830">
            <v>489.74</v>
          </cell>
          <cell r="G11830">
            <v>6.6000000000000003E-2</v>
          </cell>
          <cell r="I11830">
            <v>32.322899999999997</v>
          </cell>
        </row>
        <row r="11831">
          <cell r="C11831">
            <v>11021</v>
          </cell>
          <cell r="D11831" t="str">
            <v>COMPENSADO RESINADO 12MM COLA BRANCA - CHAPA DE 2,20 X 1,10 M</v>
          </cell>
          <cell r="E11831" t="str">
            <v>M2</v>
          </cell>
          <cell r="F11831">
            <v>37.380000000000003</v>
          </cell>
          <cell r="G11831">
            <v>0.1</v>
          </cell>
          <cell r="I11831">
            <v>3.738</v>
          </cell>
        </row>
        <row r="11832">
          <cell r="C11832">
            <v>11046</v>
          </cell>
          <cell r="D11832" t="str">
            <v>PINUS - PONTALETE DE 3" X 3" - BRUTO</v>
          </cell>
          <cell r="E11832" t="str">
            <v>M</v>
          </cell>
          <cell r="F11832">
            <v>6.81</v>
          </cell>
          <cell r="G11832">
            <v>0.94</v>
          </cell>
          <cell r="I11832">
            <v>6.4013999999999998</v>
          </cell>
        </row>
        <row r="11833">
          <cell r="C11833">
            <v>11066</v>
          </cell>
          <cell r="D11833" t="str">
            <v>PINUS - SARRAFO DE 1" X 4" - BRUTO</v>
          </cell>
          <cell r="E11833" t="str">
            <v>M</v>
          </cell>
          <cell r="F11833">
            <v>3.45</v>
          </cell>
          <cell r="G11833">
            <v>0.6</v>
          </cell>
          <cell r="I11833">
            <v>2.0699999999999998</v>
          </cell>
        </row>
        <row r="11834">
          <cell r="C11834">
            <v>11070</v>
          </cell>
          <cell r="D11834" t="str">
            <v>PINUS - TÁBUA DE 1" X 12" - BRUTA</v>
          </cell>
          <cell r="E11834" t="str">
            <v>M</v>
          </cell>
          <cell r="F11834">
            <v>12.51</v>
          </cell>
          <cell r="G11834">
            <v>0.6</v>
          </cell>
          <cell r="I11834">
            <v>7.5060000000000002</v>
          </cell>
        </row>
        <row r="11835">
          <cell r="C11835">
            <v>11510</v>
          </cell>
          <cell r="D11835" t="str">
            <v>AÇO CA-50A OU B - MÉDIA BITOLAS</v>
          </cell>
          <cell r="E11835" t="str">
            <v>KG</v>
          </cell>
          <cell r="F11835">
            <v>7.86</v>
          </cell>
          <cell r="G11835">
            <v>9.18</v>
          </cell>
          <cell r="I11835">
            <v>72.195099999999996</v>
          </cell>
        </row>
        <row r="11836">
          <cell r="C11836">
            <v>12520</v>
          </cell>
          <cell r="D11836" t="str">
            <v>BLOCO DE CONCRETO APARENTE - (09X19X39)CM</v>
          </cell>
          <cell r="E11836" t="str">
            <v>Un</v>
          </cell>
          <cell r="F11836">
            <v>2.2999999999999998</v>
          </cell>
          <cell r="G11836">
            <v>7.5</v>
          </cell>
          <cell r="I11836">
            <v>17.25</v>
          </cell>
        </row>
        <row r="11837">
          <cell r="C11837">
            <v>14022</v>
          </cell>
          <cell r="D11837" t="str">
            <v>PRIMER HIDROFUGANTE A BASE DE SILANO SILOXANO P/ SUPERFÍCIES DE CONCRETO, ALVENARIA, ETC.</v>
          </cell>
          <cell r="E11837" t="str">
            <v>Kg</v>
          </cell>
          <cell r="F11837">
            <v>73.540000000000006</v>
          </cell>
          <cell r="G11837">
            <v>0.19</v>
          </cell>
          <cell r="I11837">
            <v>13.9726</v>
          </cell>
        </row>
        <row r="11838">
          <cell r="C11838">
            <v>14040</v>
          </cell>
          <cell r="D11838" t="str">
            <v>TINTA BETUMINOSA PARA CONCRETO E ALVENARIA</v>
          </cell>
          <cell r="E11838" t="str">
            <v>L</v>
          </cell>
          <cell r="F11838">
            <v>18.93</v>
          </cell>
          <cell r="G11838">
            <v>0.74</v>
          </cell>
          <cell r="I11838">
            <v>14.0082</v>
          </cell>
        </row>
        <row r="11839">
          <cell r="C11839">
            <v>17515</v>
          </cell>
          <cell r="D11839" t="str">
            <v>PREGO 18 X 27 COMUM - POLIDO</v>
          </cell>
          <cell r="E11839" t="str">
            <v>Kg</v>
          </cell>
          <cell r="F11839">
            <v>16.64</v>
          </cell>
          <cell r="G11839">
            <v>0.12</v>
          </cell>
          <cell r="I11839">
            <v>1.9967999999999999</v>
          </cell>
        </row>
        <row r="11840">
          <cell r="C11840">
            <v>17740</v>
          </cell>
          <cell r="D11840" t="str">
            <v>ARAME RECOZIDO N. 16 E N. 18</v>
          </cell>
          <cell r="E11840" t="str">
            <v>Kg</v>
          </cell>
          <cell r="F11840">
            <v>16.54</v>
          </cell>
          <cell r="G11840">
            <v>0.17</v>
          </cell>
          <cell r="I11840">
            <v>2.8117999999999999</v>
          </cell>
        </row>
        <row r="11841">
          <cell r="C11841">
            <v>37596</v>
          </cell>
          <cell r="D11841" t="str">
            <v>VERNIZ ACRÍLICO BRILHANTE BASE ÁGUA</v>
          </cell>
          <cell r="E11841" t="str">
            <v>L</v>
          </cell>
          <cell r="F11841">
            <v>26.64</v>
          </cell>
          <cell r="G11841">
            <v>0.35</v>
          </cell>
          <cell r="I11841">
            <v>9.3239999999999998</v>
          </cell>
        </row>
        <row r="11842">
          <cell r="A11842">
            <v>181217</v>
          </cell>
          <cell r="B11842" t="str">
            <v xml:space="preserve"> IV.07 - BANCO EM ALVENARIA APARENTE E CONCRETO</v>
          </cell>
          <cell r="H11842" t="str">
            <v>M</v>
          </cell>
          <cell r="J11842">
            <v>330.33</v>
          </cell>
        </row>
        <row r="11843">
          <cell r="C11843">
            <v>2013</v>
          </cell>
          <cell r="D11843" t="str">
            <v>CARPINTEIRO (SGSP)</v>
          </cell>
          <cell r="E11843" t="str">
            <v>H</v>
          </cell>
          <cell r="F11843">
            <v>24.1</v>
          </cell>
          <cell r="G11843">
            <v>0.624</v>
          </cell>
          <cell r="I11843">
            <v>15.041</v>
          </cell>
        </row>
        <row r="11844">
          <cell r="C11844">
            <v>2014</v>
          </cell>
          <cell r="D11844" t="str">
            <v>AJUDANTE DE CARPINTEIRO (SGSP)</v>
          </cell>
          <cell r="E11844" t="str">
            <v>H</v>
          </cell>
          <cell r="F11844">
            <v>19.559999999999999</v>
          </cell>
          <cell r="G11844">
            <v>0.624</v>
          </cell>
          <cell r="I11844">
            <v>12.2098</v>
          </cell>
        </row>
        <row r="11845">
          <cell r="C11845">
            <v>2015</v>
          </cell>
          <cell r="D11845" t="str">
            <v>FERREIRO (SGSP)</v>
          </cell>
          <cell r="E11845" t="str">
            <v>H</v>
          </cell>
          <cell r="F11845">
            <v>24.43</v>
          </cell>
          <cell r="G11845">
            <v>0.14591470000000001</v>
          </cell>
          <cell r="I11845">
            <v>3.5659999999999998</v>
          </cell>
        </row>
        <row r="11846">
          <cell r="C11846">
            <v>2016</v>
          </cell>
          <cell r="D11846" t="str">
            <v>AJUDANTE DE FERREIRO - ARMADOR (SGSP)</v>
          </cell>
          <cell r="E11846" t="str">
            <v>H</v>
          </cell>
          <cell r="F11846">
            <v>19.559999999999999</v>
          </cell>
          <cell r="G11846">
            <v>0.14591470000000001</v>
          </cell>
          <cell r="I11846">
            <v>2.8551000000000002</v>
          </cell>
        </row>
        <row r="11847">
          <cell r="C11847">
            <v>2020</v>
          </cell>
          <cell r="D11847" t="str">
            <v>PEDREIRO (SGSP)</v>
          </cell>
          <cell r="E11847" t="str">
            <v>H</v>
          </cell>
          <cell r="F11847">
            <v>24.28</v>
          </cell>
          <cell r="G11847">
            <v>2.5808249999999999</v>
          </cell>
          <cell r="I11847">
            <v>62.674700000000001</v>
          </cell>
        </row>
        <row r="11848">
          <cell r="C11848">
            <v>2099</v>
          </cell>
          <cell r="D11848" t="str">
            <v>SERVENTE (SGSP)</v>
          </cell>
          <cell r="E11848" t="str">
            <v>H</v>
          </cell>
          <cell r="F11848">
            <v>19.59</v>
          </cell>
          <cell r="G11848">
            <v>5.5</v>
          </cell>
          <cell r="I11848">
            <v>107.7604</v>
          </cell>
        </row>
        <row r="11849">
          <cell r="C11849">
            <v>10543</v>
          </cell>
          <cell r="D11849" t="str">
            <v>PEDRA BRITADA NÚMERO 2</v>
          </cell>
          <cell r="E11849" t="str">
            <v>M3</v>
          </cell>
          <cell r="F11849">
            <v>96.15</v>
          </cell>
          <cell r="G11849">
            <v>0.02</v>
          </cell>
          <cell r="I11849">
            <v>1.923</v>
          </cell>
        </row>
        <row r="11850">
          <cell r="C11850">
            <v>10608</v>
          </cell>
          <cell r="D11850" t="str">
            <v>CONCRETO FCK=15MPA C/ BRITA 2</v>
          </cell>
          <cell r="E11850" t="str">
            <v>M3</v>
          </cell>
          <cell r="F11850">
            <v>346.87</v>
          </cell>
          <cell r="G11850">
            <v>7.9500000000000001E-2</v>
          </cell>
          <cell r="I11850">
            <v>27.5762</v>
          </cell>
        </row>
        <row r="11851">
          <cell r="C11851">
            <v>10648</v>
          </cell>
          <cell r="D11851" t="str">
            <v>ARGAMASSA MISTA COM AREIA GROSSA 1:2:8</v>
          </cell>
          <cell r="E11851" t="str">
            <v>M3</v>
          </cell>
          <cell r="F11851">
            <v>582.22</v>
          </cell>
          <cell r="G11851">
            <v>0.02</v>
          </cell>
          <cell r="I11851">
            <v>11.644399999999999</v>
          </cell>
        </row>
        <row r="11852">
          <cell r="C11852">
            <v>11066</v>
          </cell>
          <cell r="D11852" t="str">
            <v>PINUS - SARRAFO DE 1" X 4" - BRUTO</v>
          </cell>
          <cell r="E11852" t="str">
            <v>M</v>
          </cell>
          <cell r="F11852">
            <v>3.45</v>
          </cell>
          <cell r="G11852">
            <v>0.24</v>
          </cell>
          <cell r="I11852">
            <v>0.82799999999999996</v>
          </cell>
        </row>
        <row r="11853">
          <cell r="C11853">
            <v>11070</v>
          </cell>
          <cell r="D11853" t="str">
            <v>PINUS - TÁBUA DE 1" X 12" - BRUTA</v>
          </cell>
          <cell r="E11853" t="str">
            <v>M</v>
          </cell>
          <cell r="F11853">
            <v>12.51</v>
          </cell>
          <cell r="G11853">
            <v>0.48</v>
          </cell>
          <cell r="I11853">
            <v>6.0048000000000004</v>
          </cell>
        </row>
        <row r="11854">
          <cell r="C11854">
            <v>11520</v>
          </cell>
          <cell r="D11854" t="str">
            <v>AÇO CA-60B - MÉDIA BITOLAS</v>
          </cell>
          <cell r="E11854" t="str">
            <v>KG</v>
          </cell>
          <cell r="F11854">
            <v>8.6199999999999992</v>
          </cell>
          <cell r="G11854">
            <v>2.0975233000000002</v>
          </cell>
          <cell r="I11854">
            <v>18.075399999999998</v>
          </cell>
        </row>
        <row r="11855">
          <cell r="C11855">
            <v>12580</v>
          </cell>
          <cell r="D11855" t="str">
            <v>TIJOLO MAÇICO DE BARRO COMUM</v>
          </cell>
          <cell r="E11855" t="str">
            <v>Un</v>
          </cell>
          <cell r="F11855">
            <v>0.5</v>
          </cell>
          <cell r="G11855">
            <v>93.56</v>
          </cell>
          <cell r="I11855">
            <v>46.78</v>
          </cell>
        </row>
        <row r="11856">
          <cell r="C11856">
            <v>14040</v>
          </cell>
          <cell r="D11856" t="str">
            <v>TINTA BETUMINOSA PARA CONCRETO E ALVENARIA</v>
          </cell>
          <cell r="E11856" t="str">
            <v>L</v>
          </cell>
          <cell r="F11856">
            <v>18.93</v>
          </cell>
          <cell r="G11856">
            <v>0.61199999999999999</v>
          </cell>
          <cell r="I11856">
            <v>11.585100000000001</v>
          </cell>
        </row>
        <row r="11857">
          <cell r="C11857">
            <v>17515</v>
          </cell>
          <cell r="D11857" t="str">
            <v>PREGO 18 X 27 COMUM - POLIDO</v>
          </cell>
          <cell r="E11857" t="str">
            <v>Kg</v>
          </cell>
          <cell r="F11857">
            <v>16.64</v>
          </cell>
          <cell r="G11857">
            <v>7.1999999999999995E-2</v>
          </cell>
          <cell r="I11857">
            <v>1.198</v>
          </cell>
        </row>
        <row r="11858">
          <cell r="C11858">
            <v>17740</v>
          </cell>
          <cell r="D11858" t="str">
            <v>ARAME RECOZIDO N. 16 E N. 18</v>
          </cell>
          <cell r="E11858" t="str">
            <v>Kg</v>
          </cell>
          <cell r="F11858">
            <v>16.54</v>
          </cell>
          <cell r="G11858">
            <v>3.6478700000000003E-2</v>
          </cell>
          <cell r="I11858">
            <v>0.60329999999999995</v>
          </cell>
        </row>
        <row r="11859">
          <cell r="A11859">
            <v>181218</v>
          </cell>
          <cell r="B11859" t="str">
            <v xml:space="preserve"> IV.08 - BANCO EM ALVENARIA REVESTIDA E CONCRETO</v>
          </cell>
          <cell r="H11859" t="str">
            <v>M</v>
          </cell>
          <cell r="J11859">
            <v>356.42</v>
          </cell>
        </row>
        <row r="11860">
          <cell r="C11860">
            <v>2013</v>
          </cell>
          <cell r="D11860" t="str">
            <v>CARPINTEIRO (SGSP)</v>
          </cell>
          <cell r="E11860" t="str">
            <v>H</v>
          </cell>
          <cell r="F11860">
            <v>24.1</v>
          </cell>
          <cell r="G11860">
            <v>0.624</v>
          </cell>
          <cell r="I11860">
            <v>15.041</v>
          </cell>
        </row>
        <row r="11861">
          <cell r="C11861">
            <v>2014</v>
          </cell>
          <cell r="D11861" t="str">
            <v>AJUDANTE DE CARPINTEIRO (SGSP)</v>
          </cell>
          <cell r="E11861" t="str">
            <v>H</v>
          </cell>
          <cell r="F11861">
            <v>19.559999999999999</v>
          </cell>
          <cell r="G11861">
            <v>0.624</v>
          </cell>
          <cell r="I11861">
            <v>12.2098</v>
          </cell>
        </row>
        <row r="11862">
          <cell r="C11862">
            <v>2015</v>
          </cell>
          <cell r="D11862" t="str">
            <v>FERREIRO (SGSP)</v>
          </cell>
          <cell r="E11862" t="str">
            <v>H</v>
          </cell>
          <cell r="F11862">
            <v>24.43</v>
          </cell>
          <cell r="G11862">
            <v>0.14591470000000001</v>
          </cell>
          <cell r="I11862">
            <v>3.5659999999999998</v>
          </cell>
        </row>
        <row r="11863">
          <cell r="C11863">
            <v>2016</v>
          </cell>
          <cell r="D11863" t="str">
            <v>AJUDANTE DE FERREIRO - ARMADOR (SGSP)</v>
          </cell>
          <cell r="E11863" t="str">
            <v>H</v>
          </cell>
          <cell r="F11863">
            <v>19.559999999999999</v>
          </cell>
          <cell r="G11863">
            <v>0.14591470000000001</v>
          </cell>
          <cell r="I11863">
            <v>2.8551000000000002</v>
          </cell>
        </row>
        <row r="11864">
          <cell r="C11864">
            <v>2020</v>
          </cell>
          <cell r="D11864" t="str">
            <v>PEDREIRO (SGSP)</v>
          </cell>
          <cell r="E11864" t="str">
            <v>H</v>
          </cell>
          <cell r="F11864">
            <v>24.28</v>
          </cell>
          <cell r="G11864">
            <v>2.9058250000000001</v>
          </cell>
          <cell r="I11864">
            <v>70.5672</v>
          </cell>
        </row>
        <row r="11865">
          <cell r="C11865">
            <v>2075</v>
          </cell>
          <cell r="D11865" t="str">
            <v>PINTOR (SGSP)</v>
          </cell>
          <cell r="E11865" t="str">
            <v>H</v>
          </cell>
          <cell r="F11865">
            <v>25.93</v>
          </cell>
          <cell r="G11865">
            <v>0.315</v>
          </cell>
          <cell r="I11865">
            <v>8.1693999999999996</v>
          </cell>
        </row>
        <row r="11866">
          <cell r="C11866">
            <v>2076</v>
          </cell>
          <cell r="D11866" t="str">
            <v>AJUDANTE DE PINTOR (SGSP)</v>
          </cell>
          <cell r="E11866" t="str">
            <v>H</v>
          </cell>
          <cell r="F11866">
            <v>19.559999999999999</v>
          </cell>
          <cell r="G11866">
            <v>0.14000000000000001</v>
          </cell>
          <cell r="I11866">
            <v>2.7393000000000001</v>
          </cell>
        </row>
        <row r="11867">
          <cell r="C11867">
            <v>2099</v>
          </cell>
          <cell r="D11867" t="str">
            <v>SERVENTE (SGSP)</v>
          </cell>
          <cell r="E11867" t="str">
            <v>H</v>
          </cell>
          <cell r="F11867">
            <v>19.59</v>
          </cell>
          <cell r="G11867">
            <v>3.57</v>
          </cell>
          <cell r="I11867">
            <v>69.946200000000005</v>
          </cell>
        </row>
        <row r="11868">
          <cell r="C11868">
            <v>10543</v>
          </cell>
          <cell r="D11868" t="str">
            <v>PEDRA BRITADA NÚMERO 2</v>
          </cell>
          <cell r="E11868" t="str">
            <v>M3</v>
          </cell>
          <cell r="F11868">
            <v>96.15</v>
          </cell>
          <cell r="G11868">
            <v>0.02</v>
          </cell>
          <cell r="I11868">
            <v>1.923</v>
          </cell>
        </row>
        <row r="11869">
          <cell r="C11869">
            <v>10608</v>
          </cell>
          <cell r="D11869" t="str">
            <v>CONCRETO FCK=15MPA C/ BRITA 2</v>
          </cell>
          <cell r="E11869" t="str">
            <v>M3</v>
          </cell>
          <cell r="F11869">
            <v>346.87</v>
          </cell>
          <cell r="G11869">
            <v>7.9500000000000001E-2</v>
          </cell>
          <cell r="I11869">
            <v>27.5762</v>
          </cell>
        </row>
        <row r="11870">
          <cell r="C11870">
            <v>10636</v>
          </cell>
          <cell r="D11870" t="str">
            <v>ARGAMASSA DE CIMENTO COM AREIA GROSSA 1:6</v>
          </cell>
          <cell r="E11870" t="str">
            <v>M3</v>
          </cell>
          <cell r="F11870">
            <v>493.84</v>
          </cell>
          <cell r="G11870">
            <v>0.02</v>
          </cell>
          <cell r="I11870">
            <v>9.8767999999999994</v>
          </cell>
        </row>
        <row r="11871">
          <cell r="C11871">
            <v>10648</v>
          </cell>
          <cell r="D11871" t="str">
            <v>ARGAMASSA MISTA COM AREIA GROSSA 1:2:8</v>
          </cell>
          <cell r="E11871" t="str">
            <v>M3</v>
          </cell>
          <cell r="F11871">
            <v>582.22</v>
          </cell>
          <cell r="G11871">
            <v>7.0999999999999994E-2</v>
          </cell>
          <cell r="I11871">
            <v>41.337699999999998</v>
          </cell>
        </row>
        <row r="11872">
          <cell r="C11872">
            <v>11066</v>
          </cell>
          <cell r="D11872" t="str">
            <v>PINUS - SARRAFO DE 1" X 4" - BRUTO</v>
          </cell>
          <cell r="E11872" t="str">
            <v>M</v>
          </cell>
          <cell r="F11872">
            <v>3.45</v>
          </cell>
          <cell r="G11872">
            <v>0.24</v>
          </cell>
          <cell r="I11872">
            <v>0.82799999999999996</v>
          </cell>
        </row>
        <row r="11873">
          <cell r="C11873">
            <v>11070</v>
          </cell>
          <cell r="D11873" t="str">
            <v>PINUS - TÁBUA DE 1" X 12" - BRUTA</v>
          </cell>
          <cell r="E11873" t="str">
            <v>M</v>
          </cell>
          <cell r="F11873">
            <v>12.51</v>
          </cell>
          <cell r="G11873">
            <v>0.48</v>
          </cell>
          <cell r="I11873">
            <v>6.0048000000000004</v>
          </cell>
        </row>
        <row r="11874">
          <cell r="C11874">
            <v>11520</v>
          </cell>
          <cell r="D11874" t="str">
            <v>AÇO CA-60B - MÉDIA BITOLAS</v>
          </cell>
          <cell r="E11874" t="str">
            <v>KG</v>
          </cell>
          <cell r="F11874">
            <v>8.6199999999999992</v>
          </cell>
          <cell r="G11874">
            <v>2.0975233000000002</v>
          </cell>
          <cell r="I11874">
            <v>18.075399999999998</v>
          </cell>
        </row>
        <row r="11875">
          <cell r="C11875">
            <v>12580</v>
          </cell>
          <cell r="D11875" t="str">
            <v>TIJOLO MAÇICO DE BARRO COMUM</v>
          </cell>
          <cell r="E11875" t="str">
            <v>Un</v>
          </cell>
          <cell r="F11875">
            <v>0.5</v>
          </cell>
          <cell r="G11875">
            <v>93.56</v>
          </cell>
          <cell r="I11875">
            <v>46.78</v>
          </cell>
        </row>
        <row r="11876">
          <cell r="C11876">
            <v>14040</v>
          </cell>
          <cell r="D11876" t="str">
            <v>TINTA BETUMINOSA PARA CONCRETO E ALVENARIA</v>
          </cell>
          <cell r="E11876" t="str">
            <v>L</v>
          </cell>
          <cell r="F11876">
            <v>18.93</v>
          </cell>
          <cell r="G11876">
            <v>0.61199999999999999</v>
          </cell>
          <cell r="I11876">
            <v>11.585100000000001</v>
          </cell>
        </row>
        <row r="11877">
          <cell r="C11877">
            <v>17515</v>
          </cell>
          <cell r="D11877" t="str">
            <v>PREGO 18 X 27 COMUM - POLIDO</v>
          </cell>
          <cell r="E11877" t="str">
            <v>Kg</v>
          </cell>
          <cell r="F11877">
            <v>16.64</v>
          </cell>
          <cell r="G11877">
            <v>7.1999999999999995E-2</v>
          </cell>
          <cell r="I11877">
            <v>1.198</v>
          </cell>
        </row>
        <row r="11878">
          <cell r="C11878">
            <v>17740</v>
          </cell>
          <cell r="D11878" t="str">
            <v>ARAME RECOZIDO N. 16 E N. 18</v>
          </cell>
          <cell r="E11878" t="str">
            <v>Kg</v>
          </cell>
          <cell r="F11878">
            <v>16.54</v>
          </cell>
          <cell r="G11878">
            <v>3.6478700000000003E-2</v>
          </cell>
          <cell r="I11878">
            <v>0.60329999999999995</v>
          </cell>
        </row>
        <row r="11879">
          <cell r="C11879">
            <v>37025</v>
          </cell>
          <cell r="D11879" t="str">
            <v>TINTA LÁTEX - PVA (1a. LINHA / PREMIUM) BRANCA</v>
          </cell>
          <cell r="E11879" t="str">
            <v>L</v>
          </cell>
          <cell r="F11879">
            <v>20.6</v>
          </cell>
          <cell r="G11879">
            <v>0.17499999999999999</v>
          </cell>
          <cell r="I11879">
            <v>3.605</v>
          </cell>
        </row>
        <row r="11880">
          <cell r="C11880">
            <v>37525</v>
          </cell>
          <cell r="D11880" t="str">
            <v>SELADOR ACRÍLICO</v>
          </cell>
          <cell r="E11880" t="str">
            <v>L</v>
          </cell>
          <cell r="F11880">
            <v>11.57</v>
          </cell>
          <cell r="G11880">
            <v>0.14000000000000001</v>
          </cell>
          <cell r="I11880">
            <v>1.6197999999999999</v>
          </cell>
        </row>
        <row r="11881">
          <cell r="C11881">
            <v>37530</v>
          </cell>
          <cell r="D11881" t="str">
            <v>LIXA D'ÁGUA - N. 80  E  N. 320</v>
          </cell>
          <cell r="E11881" t="str">
            <v>Un</v>
          </cell>
          <cell r="F11881">
            <v>1.51</v>
          </cell>
          <cell r="G11881">
            <v>0.21</v>
          </cell>
          <cell r="I11881">
            <v>0.31709999999999999</v>
          </cell>
        </row>
        <row r="11882">
          <cell r="A11882">
            <v>181219</v>
          </cell>
          <cell r="B11882" t="str">
            <v xml:space="preserve"> IV.09 - BANCO JARDINEIRA EM ALVENARIA DE TIJOLO APARENTE</v>
          </cell>
          <cell r="H11882" t="str">
            <v>M</v>
          </cell>
          <cell r="J11882">
            <v>480.92</v>
          </cell>
        </row>
        <row r="11883">
          <cell r="C11883">
            <v>2013</v>
          </cell>
          <cell r="D11883" t="str">
            <v>CARPINTEIRO (SGSP)</v>
          </cell>
          <cell r="E11883" t="str">
            <v>H</v>
          </cell>
          <cell r="F11883">
            <v>24.1</v>
          </cell>
          <cell r="G11883">
            <v>0.624</v>
          </cell>
          <cell r="I11883">
            <v>15.041</v>
          </cell>
        </row>
        <row r="11884">
          <cell r="C11884">
            <v>2014</v>
          </cell>
          <cell r="D11884" t="str">
            <v>AJUDANTE DE CARPINTEIRO (SGSP)</v>
          </cell>
          <cell r="E11884" t="str">
            <v>H</v>
          </cell>
          <cell r="F11884">
            <v>19.559999999999999</v>
          </cell>
          <cell r="G11884">
            <v>0.624</v>
          </cell>
          <cell r="I11884">
            <v>12.2098</v>
          </cell>
        </row>
        <row r="11885">
          <cell r="C11885">
            <v>2015</v>
          </cell>
          <cell r="D11885" t="str">
            <v>FERREIRO (SGSP)</v>
          </cell>
          <cell r="E11885" t="str">
            <v>H</v>
          </cell>
          <cell r="F11885">
            <v>24.43</v>
          </cell>
          <cell r="G11885">
            <v>0.14591470000000001</v>
          </cell>
          <cell r="I11885">
            <v>3.5659999999999998</v>
          </cell>
        </row>
        <row r="11886">
          <cell r="C11886">
            <v>2016</v>
          </cell>
          <cell r="D11886" t="str">
            <v>AJUDANTE DE FERREIRO - ARMADOR (SGSP)</v>
          </cell>
          <cell r="E11886" t="str">
            <v>H</v>
          </cell>
          <cell r="F11886">
            <v>19.559999999999999</v>
          </cell>
          <cell r="G11886">
            <v>0.14591470000000001</v>
          </cell>
          <cell r="I11886">
            <v>2.8551000000000002</v>
          </cell>
        </row>
        <row r="11887">
          <cell r="C11887">
            <v>2020</v>
          </cell>
          <cell r="D11887" t="str">
            <v>PEDREIRO (SGSP)</v>
          </cell>
          <cell r="E11887" t="str">
            <v>H</v>
          </cell>
          <cell r="F11887">
            <v>24.28</v>
          </cell>
          <cell r="G11887">
            <v>3.4233250000000002</v>
          </cell>
          <cell r="I11887">
            <v>83.134600000000006</v>
          </cell>
        </row>
        <row r="11888">
          <cell r="C11888">
            <v>2099</v>
          </cell>
          <cell r="D11888" t="str">
            <v>SERVENTE (SGSP)</v>
          </cell>
          <cell r="E11888" t="str">
            <v>H</v>
          </cell>
          <cell r="F11888">
            <v>19.59</v>
          </cell>
          <cell r="G11888">
            <v>5.6</v>
          </cell>
          <cell r="I11888">
            <v>109.7196</v>
          </cell>
        </row>
        <row r="11889">
          <cell r="C11889">
            <v>10543</v>
          </cell>
          <cell r="D11889" t="str">
            <v>PEDRA BRITADA NÚMERO 2</v>
          </cell>
          <cell r="E11889" t="str">
            <v>M3</v>
          </cell>
          <cell r="F11889">
            <v>96.15</v>
          </cell>
          <cell r="G11889">
            <v>0.02</v>
          </cell>
          <cell r="I11889">
            <v>1.923</v>
          </cell>
        </row>
        <row r="11890">
          <cell r="C11890">
            <v>10608</v>
          </cell>
          <cell r="D11890" t="str">
            <v>CONCRETO FCK=15MPA C/ BRITA 2</v>
          </cell>
          <cell r="E11890" t="str">
            <v>M3</v>
          </cell>
          <cell r="F11890">
            <v>346.87</v>
          </cell>
          <cell r="G11890">
            <v>9.2499999999999999E-2</v>
          </cell>
          <cell r="I11890">
            <v>32.085500000000003</v>
          </cell>
        </row>
        <row r="11891">
          <cell r="C11891">
            <v>10648</v>
          </cell>
          <cell r="D11891" t="str">
            <v>ARGAMASSA MISTA COM AREIA GROSSA 1:2:8</v>
          </cell>
          <cell r="E11891" t="str">
            <v>M3</v>
          </cell>
          <cell r="F11891">
            <v>582.22</v>
          </cell>
          <cell r="G11891">
            <v>2.8000000000000001E-2</v>
          </cell>
          <cell r="I11891">
            <v>16.302199999999999</v>
          </cell>
        </row>
        <row r="11892">
          <cell r="C11892">
            <v>11066</v>
          </cell>
          <cell r="D11892" t="str">
            <v>PINUS - SARRAFO DE 1" X 4" - BRUTO</v>
          </cell>
          <cell r="E11892" t="str">
            <v>M</v>
          </cell>
          <cell r="F11892">
            <v>3.45</v>
          </cell>
          <cell r="G11892">
            <v>0.24</v>
          </cell>
          <cell r="I11892">
            <v>0.82799999999999996</v>
          </cell>
        </row>
        <row r="11893">
          <cell r="C11893">
            <v>11070</v>
          </cell>
          <cell r="D11893" t="str">
            <v>PINUS - TÁBUA DE 1" X 12" - BRUTA</v>
          </cell>
          <cell r="E11893" t="str">
            <v>M</v>
          </cell>
          <cell r="F11893">
            <v>12.51</v>
          </cell>
          <cell r="G11893">
            <v>0.48</v>
          </cell>
          <cell r="I11893">
            <v>6.0048000000000004</v>
          </cell>
        </row>
        <row r="11894">
          <cell r="C11894">
            <v>11520</v>
          </cell>
          <cell r="D11894" t="str">
            <v>AÇO CA-60B - MÉDIA BITOLAS</v>
          </cell>
          <cell r="E11894" t="str">
            <v>KG</v>
          </cell>
          <cell r="F11894">
            <v>8.6199999999999992</v>
          </cell>
          <cell r="G11894">
            <v>2.0975233000000002</v>
          </cell>
          <cell r="I11894">
            <v>18.075399999999998</v>
          </cell>
        </row>
        <row r="11895">
          <cell r="C11895">
            <v>12560</v>
          </cell>
          <cell r="D11895" t="str">
            <v>TIJOLO CERÂMICO LAMINADO - (5,5X11X23)CM (MEDIDAS APROXIMADAS)</v>
          </cell>
          <cell r="E11895" t="str">
            <v>Un</v>
          </cell>
          <cell r="F11895">
            <v>3.18</v>
          </cell>
          <cell r="G11895">
            <v>41.3</v>
          </cell>
          <cell r="I11895">
            <v>131.334</v>
          </cell>
        </row>
        <row r="11896">
          <cell r="C11896">
            <v>12580</v>
          </cell>
          <cell r="D11896" t="str">
            <v>TIJOLO MAÇICO DE BARRO COMUM</v>
          </cell>
          <cell r="E11896" t="str">
            <v>Un</v>
          </cell>
          <cell r="F11896">
            <v>0.5</v>
          </cell>
          <cell r="G11896">
            <v>55.4</v>
          </cell>
          <cell r="I11896">
            <v>27.7</v>
          </cell>
        </row>
        <row r="11897">
          <cell r="C11897">
            <v>14040</v>
          </cell>
          <cell r="D11897" t="str">
            <v>TINTA BETUMINOSA PARA CONCRETO E ALVENARIA</v>
          </cell>
          <cell r="E11897" t="str">
            <v>L</v>
          </cell>
          <cell r="F11897">
            <v>18.93</v>
          </cell>
          <cell r="G11897">
            <v>0.96899999999999997</v>
          </cell>
          <cell r="I11897">
            <v>18.3431</v>
          </cell>
        </row>
        <row r="11898">
          <cell r="C11898">
            <v>17515</v>
          </cell>
          <cell r="D11898" t="str">
            <v>PREGO 18 X 27 COMUM - POLIDO</v>
          </cell>
          <cell r="E11898" t="str">
            <v>Kg</v>
          </cell>
          <cell r="F11898">
            <v>16.64</v>
          </cell>
          <cell r="G11898">
            <v>7.1999999999999995E-2</v>
          </cell>
          <cell r="I11898">
            <v>1.198</v>
          </cell>
        </row>
        <row r="11899">
          <cell r="C11899">
            <v>17740</v>
          </cell>
          <cell r="D11899" t="str">
            <v>ARAME RECOZIDO N. 16 E N. 18</v>
          </cell>
          <cell r="E11899" t="str">
            <v>Kg</v>
          </cell>
          <cell r="F11899">
            <v>16.54</v>
          </cell>
          <cell r="G11899">
            <v>3.6478700000000003E-2</v>
          </cell>
          <cell r="I11899">
            <v>0.60329999999999995</v>
          </cell>
        </row>
        <row r="11900">
          <cell r="A11900">
            <v>181321</v>
          </cell>
          <cell r="B11900" t="str">
            <v>RV.01 - MINI ANFITEATRO</v>
          </cell>
          <cell r="H11900" t="str">
            <v>UN</v>
          </cell>
          <cell r="J11900">
            <v>11178.96</v>
          </cell>
        </row>
        <row r="11901">
          <cell r="C11901">
            <v>2013</v>
          </cell>
          <cell r="D11901" t="str">
            <v>CARPINTEIRO (SGSP)</v>
          </cell>
          <cell r="E11901" t="str">
            <v>H</v>
          </cell>
          <cell r="F11901">
            <v>24.1</v>
          </cell>
          <cell r="G11901">
            <v>34.39</v>
          </cell>
          <cell r="I11901">
            <v>828.94680000000005</v>
          </cell>
        </row>
        <row r="11902">
          <cell r="C11902">
            <v>2014</v>
          </cell>
          <cell r="D11902" t="str">
            <v>AJUDANTE DE CARPINTEIRO (SGSP)</v>
          </cell>
          <cell r="E11902" t="str">
            <v>H</v>
          </cell>
          <cell r="F11902">
            <v>19.559999999999999</v>
          </cell>
          <cell r="G11902">
            <v>34.39</v>
          </cell>
          <cell r="I11902">
            <v>672.90980000000002</v>
          </cell>
        </row>
        <row r="11903">
          <cell r="C11903">
            <v>2015</v>
          </cell>
          <cell r="D11903" t="str">
            <v>FERREIRO (SGSP)</v>
          </cell>
          <cell r="E11903" t="str">
            <v>H</v>
          </cell>
          <cell r="F11903">
            <v>24.43</v>
          </cell>
          <cell r="G11903">
            <v>5.96</v>
          </cell>
          <cell r="I11903">
            <v>145.65899999999999</v>
          </cell>
        </row>
        <row r="11904">
          <cell r="C11904">
            <v>2016</v>
          </cell>
          <cell r="D11904" t="str">
            <v>AJUDANTE DE FERREIRO - ARMADOR (SGSP)</v>
          </cell>
          <cell r="E11904" t="str">
            <v>H</v>
          </cell>
          <cell r="F11904">
            <v>19.559999999999999</v>
          </cell>
          <cell r="G11904">
            <v>5.96</v>
          </cell>
          <cell r="I11904">
            <v>116.6194</v>
          </cell>
        </row>
        <row r="11905">
          <cell r="C11905">
            <v>2020</v>
          </cell>
          <cell r="D11905" t="str">
            <v>PEDREIRO (SGSP)</v>
          </cell>
          <cell r="E11905" t="str">
            <v>H</v>
          </cell>
          <cell r="F11905">
            <v>24.28</v>
          </cell>
          <cell r="G11905">
            <v>37.25</v>
          </cell>
          <cell r="I11905">
            <v>904.60730000000001</v>
          </cell>
        </row>
        <row r="11906">
          <cell r="C11906">
            <v>2075</v>
          </cell>
          <cell r="D11906" t="str">
            <v>PINTOR (SGSP)</v>
          </cell>
          <cell r="E11906" t="str">
            <v>H</v>
          </cell>
          <cell r="F11906">
            <v>25.93</v>
          </cell>
          <cell r="G11906">
            <v>3.11</v>
          </cell>
          <cell r="I11906">
            <v>80.656800000000004</v>
          </cell>
        </row>
        <row r="11907">
          <cell r="C11907">
            <v>2076</v>
          </cell>
          <cell r="D11907" t="str">
            <v>AJUDANTE DE PINTOR (SGSP)</v>
          </cell>
          <cell r="E11907" t="str">
            <v>H</v>
          </cell>
          <cell r="F11907">
            <v>19.559999999999999</v>
          </cell>
          <cell r="G11907">
            <v>1.38</v>
          </cell>
          <cell r="I11907">
            <v>27.002400000000002</v>
          </cell>
        </row>
        <row r="11908">
          <cell r="C11908">
            <v>2099</v>
          </cell>
          <cell r="D11908" t="str">
            <v>SERVENTE (SGSP)</v>
          </cell>
          <cell r="E11908" t="str">
            <v>H</v>
          </cell>
          <cell r="F11908">
            <v>19.59</v>
          </cell>
          <cell r="G11908">
            <v>142.11000000000001</v>
          </cell>
          <cell r="I11908">
            <v>2784.3328000000001</v>
          </cell>
        </row>
        <row r="11909">
          <cell r="C11909">
            <v>10543</v>
          </cell>
          <cell r="D11909" t="str">
            <v>PEDRA BRITADA NÚMERO 2</v>
          </cell>
          <cell r="E11909" t="str">
            <v>M3</v>
          </cell>
          <cell r="F11909">
            <v>96.15</v>
          </cell>
          <cell r="G11909">
            <v>1.1399999999999999</v>
          </cell>
          <cell r="I11909">
            <v>109.611</v>
          </cell>
        </row>
        <row r="11910">
          <cell r="C11910">
            <v>10608</v>
          </cell>
          <cell r="D11910" t="str">
            <v>CONCRETO FCK=15MPA C/ BRITA 2</v>
          </cell>
          <cell r="E11910" t="str">
            <v>M3</v>
          </cell>
          <cell r="F11910">
            <v>346.87</v>
          </cell>
          <cell r="G11910">
            <v>3.58</v>
          </cell>
          <cell r="I11910">
            <v>1241.7971</v>
          </cell>
        </row>
        <row r="11911">
          <cell r="C11911">
            <v>10648</v>
          </cell>
          <cell r="D11911" t="str">
            <v>ARGAMASSA MISTA COM AREIA GROSSA 1:2:8</v>
          </cell>
          <cell r="E11911" t="str">
            <v>M3</v>
          </cell>
          <cell r="F11911">
            <v>582.22</v>
          </cell>
          <cell r="G11911">
            <v>9.7000000000000003E-2</v>
          </cell>
          <cell r="I11911">
            <v>56.4754</v>
          </cell>
        </row>
        <row r="11912">
          <cell r="C11912">
            <v>11020</v>
          </cell>
          <cell r="D11912" t="str">
            <v>COMPENSADO RESINADO 10MM COLA BRANCA - CHAPA DE 2,20 X 1,10 M</v>
          </cell>
          <cell r="E11912" t="str">
            <v>M2</v>
          </cell>
          <cell r="F11912">
            <v>32.03</v>
          </cell>
          <cell r="G11912">
            <v>3.05</v>
          </cell>
          <cell r="I11912">
            <v>97.691500000000005</v>
          </cell>
        </row>
        <row r="11913">
          <cell r="C11913">
            <v>11046</v>
          </cell>
          <cell r="D11913" t="str">
            <v>PINUS - PONTALETE DE 3" X 3" - BRUTO</v>
          </cell>
          <cell r="E11913" t="str">
            <v>M</v>
          </cell>
          <cell r="F11913">
            <v>6.81</v>
          </cell>
          <cell r="G11913">
            <v>27.69</v>
          </cell>
          <cell r="I11913">
            <v>188.56890000000001</v>
          </cell>
        </row>
        <row r="11914">
          <cell r="C11914">
            <v>11066</v>
          </cell>
          <cell r="D11914" t="str">
            <v>PINUS - SARRAFO DE 1" X 4" - BRUTO</v>
          </cell>
          <cell r="E11914" t="str">
            <v>M</v>
          </cell>
          <cell r="F11914">
            <v>3.45</v>
          </cell>
          <cell r="G11914">
            <v>15.54</v>
          </cell>
          <cell r="I11914">
            <v>53.613</v>
          </cell>
        </row>
        <row r="11915">
          <cell r="C11915">
            <v>11070</v>
          </cell>
          <cell r="D11915" t="str">
            <v>PINUS - TÁBUA DE 1" X 12" - BRUTA</v>
          </cell>
          <cell r="E11915" t="str">
            <v>M</v>
          </cell>
          <cell r="F11915">
            <v>12.51</v>
          </cell>
          <cell r="G11915">
            <v>20.633330000000001</v>
          </cell>
          <cell r="I11915">
            <v>258.12290000000002</v>
          </cell>
        </row>
        <row r="11916">
          <cell r="C11916">
            <v>11510</v>
          </cell>
          <cell r="D11916" t="str">
            <v>AÇO CA-50A OU B - MÉDIA BITOLAS</v>
          </cell>
          <cell r="E11916" t="str">
            <v>KG</v>
          </cell>
          <cell r="F11916">
            <v>7.86</v>
          </cell>
          <cell r="G11916">
            <v>18.29</v>
          </cell>
          <cell r="I11916">
            <v>143.8398</v>
          </cell>
        </row>
        <row r="11917">
          <cell r="C11917">
            <v>11520</v>
          </cell>
          <cell r="D11917" t="str">
            <v>AÇO CA-60B - MÉDIA BITOLAS</v>
          </cell>
          <cell r="E11917" t="str">
            <v>KG</v>
          </cell>
          <cell r="F11917">
            <v>8.6199999999999992</v>
          </cell>
          <cell r="G11917">
            <v>44.28</v>
          </cell>
          <cell r="I11917">
            <v>381.5829</v>
          </cell>
        </row>
        <row r="11918">
          <cell r="C11918">
            <v>12580</v>
          </cell>
          <cell r="D11918" t="str">
            <v>TIJOLO MAÇICO DE BARRO COMUM</v>
          </cell>
          <cell r="E11918" t="str">
            <v>Un</v>
          </cell>
          <cell r="F11918">
            <v>0.5</v>
          </cell>
          <cell r="G11918">
            <v>435</v>
          </cell>
          <cell r="I11918">
            <v>217.5</v>
          </cell>
        </row>
        <row r="11919">
          <cell r="C11919">
            <v>14022</v>
          </cell>
          <cell r="D11919" t="str">
            <v>PRIMER HIDROFUGANTE A BASE DE SILANO SILOXANO P/ SUPERFÍCIES DE CONCRETO, ALVENARIA, ETC.</v>
          </cell>
          <cell r="E11919" t="str">
            <v>Kg</v>
          </cell>
          <cell r="F11919">
            <v>73.540000000000006</v>
          </cell>
          <cell r="G11919">
            <v>35.549999999999997</v>
          </cell>
          <cell r="I11919">
            <v>2614.3470000000002</v>
          </cell>
        </row>
        <row r="11920">
          <cell r="C11920">
            <v>14040</v>
          </cell>
          <cell r="D11920" t="str">
            <v>TINTA BETUMINOSA PARA CONCRETO E ALVENARIA</v>
          </cell>
          <cell r="E11920" t="str">
            <v>L</v>
          </cell>
          <cell r="F11920">
            <v>18.93</v>
          </cell>
          <cell r="G11920">
            <v>6.36</v>
          </cell>
          <cell r="I11920">
            <v>120.3948</v>
          </cell>
        </row>
        <row r="11921">
          <cell r="C11921">
            <v>17515</v>
          </cell>
          <cell r="D11921" t="str">
            <v>PREGO 18 X 27 COMUM - POLIDO</v>
          </cell>
          <cell r="E11921" t="str">
            <v>Kg</v>
          </cell>
          <cell r="F11921">
            <v>16.64</v>
          </cell>
          <cell r="G11921">
            <v>3.4</v>
          </cell>
          <cell r="I11921">
            <v>56.576000000000001</v>
          </cell>
        </row>
        <row r="11922">
          <cell r="C11922">
            <v>17740</v>
          </cell>
          <cell r="D11922" t="str">
            <v>ARAME RECOZIDO N. 16 E N. 18</v>
          </cell>
          <cell r="E11922" t="str">
            <v>Kg</v>
          </cell>
          <cell r="F11922">
            <v>16.54</v>
          </cell>
          <cell r="G11922">
            <v>1.19</v>
          </cell>
          <cell r="I11922">
            <v>19.682600000000001</v>
          </cell>
        </row>
        <row r="11923">
          <cell r="C11923">
            <v>37040</v>
          </cell>
          <cell r="D11923" t="str">
            <v>TINTA ACRÍLICA FOSCA BRANCA</v>
          </cell>
          <cell r="E11923" t="str">
            <v>L</v>
          </cell>
          <cell r="F11923">
            <v>23.81</v>
          </cell>
          <cell r="G11923">
            <v>1.73</v>
          </cell>
          <cell r="I11923">
            <v>41.191299999999998</v>
          </cell>
        </row>
        <row r="11924">
          <cell r="C11924">
            <v>37525</v>
          </cell>
          <cell r="D11924" t="str">
            <v>SELADOR ACRÍLICO</v>
          </cell>
          <cell r="E11924" t="str">
            <v>L</v>
          </cell>
          <cell r="F11924">
            <v>11.57</v>
          </cell>
          <cell r="G11924">
            <v>1.38</v>
          </cell>
          <cell r="I11924">
            <v>15.9666</v>
          </cell>
        </row>
        <row r="11925">
          <cell r="C11925">
            <v>37540</v>
          </cell>
          <cell r="D11925" t="str">
            <v>LIXA PARA MADEIRA - N.100</v>
          </cell>
          <cell r="E11925" t="str">
            <v>Un</v>
          </cell>
          <cell r="F11925">
            <v>0.61</v>
          </cell>
          <cell r="G11925">
            <v>2.0699999999999998</v>
          </cell>
          <cell r="I11925">
            <v>1.2626999999999999</v>
          </cell>
        </row>
        <row r="11926">
          <cell r="A11926">
            <v>181326</v>
          </cell>
          <cell r="B11926" t="str">
            <v>RV.06 - MURAL EM ALVENARIA</v>
          </cell>
          <cell r="H11926" t="str">
            <v>UN</v>
          </cell>
          <cell r="J11926">
            <v>2803.18</v>
          </cell>
        </row>
        <row r="11927">
          <cell r="C11927">
            <v>2013</v>
          </cell>
          <cell r="D11927" t="str">
            <v>CARPINTEIRO (SGSP)</v>
          </cell>
          <cell r="E11927" t="str">
            <v>H</v>
          </cell>
          <cell r="F11927">
            <v>24.1</v>
          </cell>
          <cell r="G11927">
            <v>4.5599999999999996</v>
          </cell>
          <cell r="I11927">
            <v>109.9156</v>
          </cell>
        </row>
        <row r="11928">
          <cell r="C11928">
            <v>2014</v>
          </cell>
          <cell r="D11928" t="str">
            <v>AJUDANTE DE CARPINTEIRO (SGSP)</v>
          </cell>
          <cell r="E11928" t="str">
            <v>H</v>
          </cell>
          <cell r="F11928">
            <v>19.559999999999999</v>
          </cell>
          <cell r="G11928">
            <v>4.5599999999999996</v>
          </cell>
          <cell r="I11928">
            <v>89.2256</v>
          </cell>
        </row>
        <row r="11929">
          <cell r="C11929">
            <v>2015</v>
          </cell>
          <cell r="D11929" t="str">
            <v>FERREIRO (SGSP)</v>
          </cell>
          <cell r="E11929" t="str">
            <v>H</v>
          </cell>
          <cell r="F11929">
            <v>24.43</v>
          </cell>
          <cell r="G11929">
            <v>2.42</v>
          </cell>
          <cell r="I11929">
            <v>59.1434</v>
          </cell>
        </row>
        <row r="11930">
          <cell r="C11930">
            <v>2016</v>
          </cell>
          <cell r="D11930" t="str">
            <v>AJUDANTE DE FERREIRO - ARMADOR (SGSP)</v>
          </cell>
          <cell r="E11930" t="str">
            <v>H</v>
          </cell>
          <cell r="F11930">
            <v>19.559999999999999</v>
          </cell>
          <cell r="G11930">
            <v>2.42</v>
          </cell>
          <cell r="I11930">
            <v>47.3521</v>
          </cell>
        </row>
        <row r="11931">
          <cell r="C11931">
            <v>2020</v>
          </cell>
          <cell r="D11931" t="str">
            <v>PEDREIRO (SGSP)</v>
          </cell>
          <cell r="E11931" t="str">
            <v>H</v>
          </cell>
          <cell r="F11931">
            <v>24.28</v>
          </cell>
          <cell r="G11931">
            <v>19.63</v>
          </cell>
          <cell r="I11931">
            <v>476.70979999999997</v>
          </cell>
        </row>
        <row r="11932">
          <cell r="C11932">
            <v>2075</v>
          </cell>
          <cell r="D11932" t="str">
            <v>PINTOR (SGSP)</v>
          </cell>
          <cell r="E11932" t="str">
            <v>H</v>
          </cell>
          <cell r="F11932">
            <v>25.93</v>
          </cell>
          <cell r="G11932">
            <v>6.09</v>
          </cell>
          <cell r="I11932">
            <v>157.94220000000001</v>
          </cell>
        </row>
        <row r="11933">
          <cell r="C11933">
            <v>2076</v>
          </cell>
          <cell r="D11933" t="str">
            <v>AJUDANTE DE PINTOR (SGSP)</v>
          </cell>
          <cell r="E11933" t="str">
            <v>H</v>
          </cell>
          <cell r="F11933">
            <v>19.559999999999999</v>
          </cell>
          <cell r="G11933">
            <v>3.35</v>
          </cell>
          <cell r="I11933">
            <v>65.549499999999995</v>
          </cell>
        </row>
        <row r="11934">
          <cell r="C11934">
            <v>2099</v>
          </cell>
          <cell r="D11934" t="str">
            <v>SERVENTE (SGSP)</v>
          </cell>
          <cell r="E11934" t="str">
            <v>H</v>
          </cell>
          <cell r="F11934">
            <v>19.59</v>
          </cell>
          <cell r="G11934">
            <v>31</v>
          </cell>
          <cell r="I11934">
            <v>607.3768</v>
          </cell>
        </row>
        <row r="11935">
          <cell r="C11935">
            <v>10543</v>
          </cell>
          <cell r="D11935" t="str">
            <v>PEDRA BRITADA NÚMERO 2</v>
          </cell>
          <cell r="E11935" t="str">
            <v>M3</v>
          </cell>
          <cell r="F11935">
            <v>96.15</v>
          </cell>
          <cell r="G11935">
            <v>6.2E-2</v>
          </cell>
          <cell r="I11935">
            <v>5.9612999999999996</v>
          </cell>
        </row>
        <row r="11936">
          <cell r="C11936">
            <v>10609</v>
          </cell>
          <cell r="D11936" t="str">
            <v>CONCRETO FCK=15MPA C/ BRITA 1 E 2</v>
          </cell>
          <cell r="E11936" t="str">
            <v>M3</v>
          </cell>
          <cell r="F11936">
            <v>346.13</v>
          </cell>
          <cell r="G11936">
            <v>0.22</v>
          </cell>
          <cell r="I11936">
            <v>76.149600000000007</v>
          </cell>
        </row>
        <row r="11937">
          <cell r="C11937">
            <v>10636</v>
          </cell>
          <cell r="D11937" t="str">
            <v>ARGAMASSA DE CIMENTO COM AREIA GROSSA 1:6</v>
          </cell>
          <cell r="E11937" t="str">
            <v>M3</v>
          </cell>
          <cell r="F11937">
            <v>493.84</v>
          </cell>
          <cell r="G11937">
            <v>0.1</v>
          </cell>
          <cell r="I11937">
            <v>49.384099999999997</v>
          </cell>
        </row>
        <row r="11938">
          <cell r="C11938">
            <v>10648</v>
          </cell>
          <cell r="D11938" t="str">
            <v>ARGAMASSA MISTA COM AREIA GROSSA 1:2:8</v>
          </cell>
          <cell r="E11938" t="str">
            <v>M3</v>
          </cell>
          <cell r="F11938">
            <v>582.22</v>
          </cell>
          <cell r="G11938">
            <v>0.47</v>
          </cell>
          <cell r="I11938">
            <v>273.64400000000001</v>
          </cell>
        </row>
        <row r="11939">
          <cell r="C11939">
            <v>11046</v>
          </cell>
          <cell r="D11939" t="str">
            <v>PINUS - PONTALETE DE 3" X 3" - BRUTO</v>
          </cell>
          <cell r="E11939" t="str">
            <v>M</v>
          </cell>
          <cell r="F11939">
            <v>6.81</v>
          </cell>
          <cell r="G11939">
            <v>8.64</v>
          </cell>
          <cell r="I11939">
            <v>58.8384</v>
          </cell>
        </row>
        <row r="11940">
          <cell r="C11940">
            <v>11066</v>
          </cell>
          <cell r="D11940" t="str">
            <v>PINUS - SARRAFO DE 1" X 4" - BRUTO</v>
          </cell>
          <cell r="E11940" t="str">
            <v>M</v>
          </cell>
          <cell r="F11940">
            <v>3.45</v>
          </cell>
          <cell r="G11940">
            <v>1.49</v>
          </cell>
          <cell r="I11940">
            <v>5.1405000000000003</v>
          </cell>
        </row>
        <row r="11941">
          <cell r="C11941">
            <v>11070</v>
          </cell>
          <cell r="D11941" t="str">
            <v>PINUS - TÁBUA DE 1" X 12" - BRUTA</v>
          </cell>
          <cell r="E11941" t="str">
            <v>M</v>
          </cell>
          <cell r="F11941">
            <v>12.51</v>
          </cell>
          <cell r="G11941">
            <v>6.0333300000000003</v>
          </cell>
          <cell r="I11941">
            <v>75.476900000000001</v>
          </cell>
        </row>
        <row r="11942">
          <cell r="C11942">
            <v>11510</v>
          </cell>
          <cell r="D11942" t="str">
            <v>AÇO CA-50A OU B - MÉDIA BITOLAS</v>
          </cell>
          <cell r="E11942" t="str">
            <v>KG</v>
          </cell>
          <cell r="F11942">
            <v>7.86</v>
          </cell>
          <cell r="G11942">
            <v>18.54</v>
          </cell>
          <cell r="I11942">
            <v>145.80590000000001</v>
          </cell>
        </row>
        <row r="11943">
          <cell r="C11943">
            <v>11520</v>
          </cell>
          <cell r="D11943" t="str">
            <v>AÇO CA-60B - MÉDIA BITOLAS</v>
          </cell>
          <cell r="E11943" t="str">
            <v>KG</v>
          </cell>
          <cell r="F11943">
            <v>8.6199999999999992</v>
          </cell>
          <cell r="G11943">
            <v>6.8</v>
          </cell>
          <cell r="I11943">
            <v>58.598999999999997</v>
          </cell>
        </row>
        <row r="11944">
          <cell r="C11944">
            <v>12580</v>
          </cell>
          <cell r="D11944" t="str">
            <v>TIJOLO MAÇICO DE BARRO COMUM</v>
          </cell>
          <cell r="E11944" t="str">
            <v>Un</v>
          </cell>
          <cell r="F11944">
            <v>0.5</v>
          </cell>
          <cell r="G11944">
            <v>449</v>
          </cell>
          <cell r="I11944">
            <v>224.5</v>
          </cell>
        </row>
        <row r="11945">
          <cell r="C11945">
            <v>14022</v>
          </cell>
          <cell r="D11945" t="str">
            <v>PRIMER HIDROFUGANTE A BASE DE SILANO SILOXANO P/ SUPERFÍCIES DE CONCRETO, ALVENARIA, ETC.</v>
          </cell>
          <cell r="E11945" t="str">
            <v>Kg</v>
          </cell>
          <cell r="F11945">
            <v>73.540000000000006</v>
          </cell>
          <cell r="G11945">
            <v>1.1200000000000001</v>
          </cell>
          <cell r="I11945">
            <v>82.364800000000002</v>
          </cell>
        </row>
        <row r="11946">
          <cell r="C11946">
            <v>14040</v>
          </cell>
          <cell r="D11946" t="str">
            <v>TINTA BETUMINOSA PARA CONCRETO E ALVENARIA</v>
          </cell>
          <cell r="E11946" t="str">
            <v>L</v>
          </cell>
          <cell r="F11946">
            <v>18.93</v>
          </cell>
          <cell r="G11946">
            <v>1.86</v>
          </cell>
          <cell r="I11946">
            <v>35.209800000000001</v>
          </cell>
        </row>
        <row r="11947">
          <cell r="C11947">
            <v>17515</v>
          </cell>
          <cell r="D11947" t="str">
            <v>PREGO 18 X 27 COMUM - POLIDO</v>
          </cell>
          <cell r="E11947" t="str">
            <v>Kg</v>
          </cell>
          <cell r="F11947">
            <v>16.64</v>
          </cell>
          <cell r="G11947">
            <v>0.73</v>
          </cell>
          <cell r="I11947">
            <v>12.1472</v>
          </cell>
        </row>
        <row r="11948">
          <cell r="C11948">
            <v>17740</v>
          </cell>
          <cell r="D11948" t="str">
            <v>ARAME RECOZIDO N. 16 E N. 18</v>
          </cell>
          <cell r="E11948" t="str">
            <v>Kg</v>
          </cell>
          <cell r="F11948">
            <v>16.54</v>
          </cell>
          <cell r="G11948">
            <v>0.48</v>
          </cell>
          <cell r="I11948">
            <v>7.9391999999999996</v>
          </cell>
        </row>
        <row r="11949">
          <cell r="C11949">
            <v>37045</v>
          </cell>
          <cell r="D11949" t="str">
            <v>TINTA ESMALTE SINTÉTICO VERDE P/ QUADRO ESCOLAR</v>
          </cell>
          <cell r="E11949" t="str">
            <v>L</v>
          </cell>
          <cell r="F11949">
            <v>36.049999999999997</v>
          </cell>
          <cell r="G11949">
            <v>1.22</v>
          </cell>
          <cell r="I11949">
            <v>43.981000000000002</v>
          </cell>
        </row>
        <row r="11950">
          <cell r="C11950">
            <v>37525</v>
          </cell>
          <cell r="D11950" t="str">
            <v>SELADOR ACRÍLICO</v>
          </cell>
          <cell r="E11950" t="str">
            <v>L</v>
          </cell>
          <cell r="F11950">
            <v>11.57</v>
          </cell>
          <cell r="G11950">
            <v>1.22</v>
          </cell>
          <cell r="I11950">
            <v>14.115399999999999</v>
          </cell>
        </row>
        <row r="11951">
          <cell r="C11951">
            <v>37530</v>
          </cell>
          <cell r="D11951" t="str">
            <v>LIXA D'ÁGUA - N. 80  E  N. 320</v>
          </cell>
          <cell r="E11951" t="str">
            <v>Un</v>
          </cell>
          <cell r="F11951">
            <v>1.51</v>
          </cell>
          <cell r="G11951">
            <v>1.52</v>
          </cell>
          <cell r="I11951">
            <v>2.2951999999999999</v>
          </cell>
        </row>
        <row r="11952">
          <cell r="C11952">
            <v>37560</v>
          </cell>
          <cell r="D11952" t="str">
            <v>MASSA ACRÍLICA (PARA PAREDE)</v>
          </cell>
          <cell r="E11952" t="str">
            <v>L</v>
          </cell>
          <cell r="F11952">
            <v>9.9</v>
          </cell>
          <cell r="G11952">
            <v>1.8597999999999999</v>
          </cell>
          <cell r="I11952">
            <v>18.411999999999999</v>
          </cell>
        </row>
        <row r="11953">
          <cell r="A11953">
            <v>181341</v>
          </cell>
          <cell r="B11953" t="str">
            <v>RV.11 - TANQUE DE AREIA - GENÉRICO - ESCAVAÇÃO E APILOAMENTO</v>
          </cell>
          <cell r="H11953" t="str">
            <v>M3</v>
          </cell>
          <cell r="J11953">
            <v>52.9</v>
          </cell>
        </row>
        <row r="11954">
          <cell r="C11954">
            <v>2099</v>
          </cell>
          <cell r="D11954" t="str">
            <v>SERVENTE (SGSP)</v>
          </cell>
          <cell r="E11954" t="str">
            <v>H</v>
          </cell>
          <cell r="F11954">
            <v>19.59</v>
          </cell>
          <cell r="G11954">
            <v>2.7</v>
          </cell>
          <cell r="I11954">
            <v>52.900500000000001</v>
          </cell>
        </row>
        <row r="11955">
          <cell r="A11955">
            <v>181342</v>
          </cell>
          <cell r="B11955" t="str">
            <v>RV.11 - TANQUE DE AREIA - GENÉRICO - DRENAGEM</v>
          </cell>
          <cell r="H11955" t="str">
            <v>M</v>
          </cell>
          <cell r="J11955">
            <v>94.41</v>
          </cell>
        </row>
        <row r="11956">
          <cell r="C11956">
            <v>2006</v>
          </cell>
          <cell r="D11956" t="str">
            <v>ESGOTEIRO (SGSP)</v>
          </cell>
          <cell r="E11956" t="str">
            <v>H</v>
          </cell>
          <cell r="F11956">
            <v>30.44</v>
          </cell>
          <cell r="G11956">
            <v>0.3</v>
          </cell>
          <cell r="I11956">
            <v>9.1338000000000008</v>
          </cell>
        </row>
        <row r="11957">
          <cell r="C11957">
            <v>2020</v>
          </cell>
          <cell r="D11957" t="str">
            <v>PEDREIRO (SGSP)</v>
          </cell>
          <cell r="E11957" t="str">
            <v>H</v>
          </cell>
          <cell r="F11957">
            <v>24.28</v>
          </cell>
          <cell r="G11957">
            <v>3.9E-2</v>
          </cell>
          <cell r="I11957">
            <v>0.94710000000000005</v>
          </cell>
        </row>
        <row r="11958">
          <cell r="C11958">
            <v>2099</v>
          </cell>
          <cell r="D11958" t="str">
            <v>SERVENTE (SGSP)</v>
          </cell>
          <cell r="E11958" t="str">
            <v>H</v>
          </cell>
          <cell r="F11958">
            <v>19.59</v>
          </cell>
          <cell r="G11958">
            <v>0.53200000000000003</v>
          </cell>
          <cell r="I11958">
            <v>10.423299999999999</v>
          </cell>
        </row>
        <row r="11959">
          <cell r="C11959">
            <v>10543</v>
          </cell>
          <cell r="D11959" t="str">
            <v>PEDRA BRITADA NÚMERO 2</v>
          </cell>
          <cell r="E11959" t="str">
            <v>M3</v>
          </cell>
          <cell r="F11959">
            <v>96.15</v>
          </cell>
          <cell r="G11959">
            <v>4.1000000000000002E-2</v>
          </cell>
          <cell r="I11959">
            <v>3.9420999999999999</v>
          </cell>
        </row>
        <row r="11960">
          <cell r="C11960">
            <v>10550</v>
          </cell>
          <cell r="D11960" t="str">
            <v>PEDRISCO LIMPO</v>
          </cell>
          <cell r="E11960" t="str">
            <v>M3</v>
          </cell>
          <cell r="F11960">
            <v>96.24</v>
          </cell>
          <cell r="G11960">
            <v>4.1000000000000002E-2</v>
          </cell>
          <cell r="I11960">
            <v>3.9458000000000002</v>
          </cell>
        </row>
        <row r="11961">
          <cell r="C11961">
            <v>24110</v>
          </cell>
          <cell r="D11961" t="str">
            <v>MANTA GEOTÊXTIL C/ RESISTÊNCIA À TRAÇÃO LONG. DE 16 KN/M E TRAÇÃO TRANSV. 14 KN/M</v>
          </cell>
          <cell r="E11961" t="str">
            <v>M2</v>
          </cell>
          <cell r="F11961">
            <v>7.49</v>
          </cell>
          <cell r="G11961">
            <v>0.99</v>
          </cell>
          <cell r="I11961">
            <v>7.4150999999999998</v>
          </cell>
        </row>
        <row r="11962">
          <cell r="C11962">
            <v>72442</v>
          </cell>
          <cell r="D11962" t="str">
            <v>TUBO DE PVC CORRUGADO E PERFURADO P/ DRENO 4"</v>
          </cell>
          <cell r="E11962" t="str">
            <v>M</v>
          </cell>
          <cell r="F11962">
            <v>58.6</v>
          </cell>
          <cell r="G11962">
            <v>1</v>
          </cell>
          <cell r="I11962">
            <v>58.6</v>
          </cell>
        </row>
        <row r="11963">
          <cell r="A11963">
            <v>181343</v>
          </cell>
          <cell r="B11963" t="str">
            <v>RV.11 - TANQUE DE AREIA - GENÉRICO - LASTRO DE CONCRETO</v>
          </cell>
          <cell r="H11963" t="str">
            <v>M3</v>
          </cell>
          <cell r="J11963">
            <v>415.42</v>
          </cell>
        </row>
        <row r="11964">
          <cell r="C11964">
            <v>2020</v>
          </cell>
          <cell r="D11964" t="str">
            <v>PEDREIRO (SGSP)</v>
          </cell>
          <cell r="E11964" t="str">
            <v>H</v>
          </cell>
          <cell r="F11964">
            <v>24.28</v>
          </cell>
          <cell r="G11964">
            <v>2</v>
          </cell>
          <cell r="I11964">
            <v>48.569499999999998</v>
          </cell>
        </row>
        <row r="11965">
          <cell r="C11965">
            <v>2099</v>
          </cell>
          <cell r="D11965" t="str">
            <v>SERVENTE (SGSP)</v>
          </cell>
          <cell r="E11965" t="str">
            <v>H</v>
          </cell>
          <cell r="F11965">
            <v>19.59</v>
          </cell>
          <cell r="G11965">
            <v>6</v>
          </cell>
          <cell r="I11965">
            <v>117.5568</v>
          </cell>
        </row>
        <row r="11966">
          <cell r="C11966">
            <v>10601</v>
          </cell>
          <cell r="D11966" t="str">
            <v>CONCRETO FCK=5MPA C/ BRITA 2</v>
          </cell>
          <cell r="E11966" t="str">
            <v>M3</v>
          </cell>
          <cell r="F11966">
            <v>237.42</v>
          </cell>
          <cell r="G11966">
            <v>1.05</v>
          </cell>
          <cell r="I11966">
            <v>249.29220000000001</v>
          </cell>
        </row>
        <row r="11967">
          <cell r="A11967">
            <v>181344</v>
          </cell>
          <cell r="B11967" t="str">
            <v>RV.11 - TANQUE DE AREIA - GENÉRICO - BORDA BAIXA</v>
          </cell>
          <cell r="H11967" t="str">
            <v>M</v>
          </cell>
          <cell r="J11967">
            <v>337.76</v>
          </cell>
        </row>
        <row r="11968">
          <cell r="C11968">
            <v>2013</v>
          </cell>
          <cell r="D11968" t="str">
            <v>CARPINTEIRO (SGSP)</v>
          </cell>
          <cell r="E11968" t="str">
            <v>H</v>
          </cell>
          <cell r="F11968">
            <v>24.1</v>
          </cell>
          <cell r="G11968">
            <v>0.33</v>
          </cell>
          <cell r="I11968">
            <v>7.9543999999999997</v>
          </cell>
        </row>
        <row r="11969">
          <cell r="C11969">
            <v>2014</v>
          </cell>
          <cell r="D11969" t="str">
            <v>AJUDANTE DE CARPINTEIRO (SGSP)</v>
          </cell>
          <cell r="E11969" t="str">
            <v>H</v>
          </cell>
          <cell r="F11969">
            <v>19.559999999999999</v>
          </cell>
          <cell r="G11969">
            <v>0.33</v>
          </cell>
          <cell r="I11969">
            <v>6.4570999999999996</v>
          </cell>
        </row>
        <row r="11970">
          <cell r="C11970">
            <v>2015</v>
          </cell>
          <cell r="D11970" t="str">
            <v>FERREIRO (SGSP)</v>
          </cell>
          <cell r="E11970" t="str">
            <v>H</v>
          </cell>
          <cell r="F11970">
            <v>24.43</v>
          </cell>
          <cell r="G11970">
            <v>0.17</v>
          </cell>
          <cell r="I11970">
            <v>4.1547000000000001</v>
          </cell>
        </row>
        <row r="11971">
          <cell r="C11971">
            <v>2016</v>
          </cell>
          <cell r="D11971" t="str">
            <v>AJUDANTE DE FERREIRO - ARMADOR (SGSP)</v>
          </cell>
          <cell r="E11971" t="str">
            <v>H</v>
          </cell>
          <cell r="F11971">
            <v>19.559999999999999</v>
          </cell>
          <cell r="G11971">
            <v>0.17</v>
          </cell>
          <cell r="I11971">
            <v>3.3262999999999998</v>
          </cell>
        </row>
        <row r="11972">
          <cell r="C11972">
            <v>2020</v>
          </cell>
          <cell r="D11972" t="str">
            <v>PEDREIRO (SGSP)</v>
          </cell>
          <cell r="E11972" t="str">
            <v>H</v>
          </cell>
          <cell r="F11972">
            <v>24.28</v>
          </cell>
          <cell r="G11972">
            <v>2.5</v>
          </cell>
          <cell r="I11972">
            <v>60.7119</v>
          </cell>
        </row>
        <row r="11973">
          <cell r="C11973">
            <v>2099</v>
          </cell>
          <cell r="D11973" t="str">
            <v>SERVENTE (SGSP)</v>
          </cell>
          <cell r="E11973" t="str">
            <v>H</v>
          </cell>
          <cell r="F11973">
            <v>19.59</v>
          </cell>
          <cell r="G11973">
            <v>5.8</v>
          </cell>
          <cell r="I11973">
            <v>113.6382</v>
          </cell>
        </row>
        <row r="11974">
          <cell r="C11974">
            <v>10543</v>
          </cell>
          <cell r="D11974" t="str">
            <v>PEDRA BRITADA NÚMERO 2</v>
          </cell>
          <cell r="E11974" t="str">
            <v>M3</v>
          </cell>
          <cell r="F11974">
            <v>96.15</v>
          </cell>
          <cell r="G11974">
            <v>1.4999999999999999E-2</v>
          </cell>
          <cell r="I11974">
            <v>1.4421999999999999</v>
          </cell>
        </row>
        <row r="11975">
          <cell r="C11975">
            <v>10608</v>
          </cell>
          <cell r="D11975" t="str">
            <v>CONCRETO FCK=15MPA C/ BRITA 2</v>
          </cell>
          <cell r="E11975" t="str">
            <v>M3</v>
          </cell>
          <cell r="F11975">
            <v>346.87</v>
          </cell>
          <cell r="G11975">
            <v>6.5000000000000002E-2</v>
          </cell>
          <cell r="I11975">
            <v>22.546500000000002</v>
          </cell>
        </row>
        <row r="11976">
          <cell r="C11976">
            <v>10636</v>
          </cell>
          <cell r="D11976" t="str">
            <v>ARGAMASSA DE CIMENTO COM AREIA GROSSA 1:6</v>
          </cell>
          <cell r="E11976" t="str">
            <v>M3</v>
          </cell>
          <cell r="F11976">
            <v>493.84</v>
          </cell>
          <cell r="G11976">
            <v>1.2999999999999999E-2</v>
          </cell>
          <cell r="I11976">
            <v>6.4199000000000002</v>
          </cell>
        </row>
        <row r="11977">
          <cell r="C11977">
            <v>10645</v>
          </cell>
          <cell r="D11977" t="str">
            <v>ARGAMASSA MISTA COM AREIA GROSSA 1:0,5:8</v>
          </cell>
          <cell r="E11977" t="str">
            <v>M3</v>
          </cell>
          <cell r="F11977">
            <v>489.74</v>
          </cell>
          <cell r="G11977">
            <v>1.4E-2</v>
          </cell>
          <cell r="I11977">
            <v>6.8563000000000001</v>
          </cell>
        </row>
        <row r="11978">
          <cell r="C11978">
            <v>10648</v>
          </cell>
          <cell r="D11978" t="str">
            <v>ARGAMASSA MISTA COM AREIA GROSSA 1:2:8</v>
          </cell>
          <cell r="E11978" t="str">
            <v>M3</v>
          </cell>
          <cell r="F11978">
            <v>582.22</v>
          </cell>
          <cell r="G11978">
            <v>2.5000000000000001E-2</v>
          </cell>
          <cell r="I11978">
            <v>14.5555</v>
          </cell>
        </row>
        <row r="11979">
          <cell r="C11979">
            <v>11066</v>
          </cell>
          <cell r="D11979" t="str">
            <v>PINUS - SARRAFO DE 1" X 4" - BRUTO</v>
          </cell>
          <cell r="E11979" t="str">
            <v>M</v>
          </cell>
          <cell r="F11979">
            <v>3.45</v>
          </cell>
          <cell r="G11979">
            <v>0.6</v>
          </cell>
          <cell r="I11979">
            <v>2.0699999999999998</v>
          </cell>
        </row>
        <row r="11980">
          <cell r="C11980">
            <v>11070</v>
          </cell>
          <cell r="D11980" t="str">
            <v>PINUS - TÁBUA DE 1" X 12" - BRUTA</v>
          </cell>
          <cell r="E11980" t="str">
            <v>M</v>
          </cell>
          <cell r="F11980">
            <v>12.51</v>
          </cell>
          <cell r="G11980">
            <v>0.5</v>
          </cell>
          <cell r="I11980">
            <v>6.2549999999999999</v>
          </cell>
        </row>
        <row r="11981">
          <cell r="C11981">
            <v>11510</v>
          </cell>
          <cell r="D11981" t="str">
            <v>AÇO CA-50A OU B - MÉDIA BITOLAS</v>
          </cell>
          <cell r="E11981" t="str">
            <v>KG</v>
          </cell>
          <cell r="F11981">
            <v>7.86</v>
          </cell>
          <cell r="G11981">
            <v>1.84</v>
          </cell>
          <cell r="I11981">
            <v>14.4704</v>
          </cell>
        </row>
        <row r="11982">
          <cell r="C11982">
            <v>12535</v>
          </cell>
          <cell r="D11982" t="str">
            <v>BLOCO DE CONCRETO COMUM - (19X19X19)CM</v>
          </cell>
          <cell r="E11982" t="str">
            <v>Un</v>
          </cell>
          <cell r="F11982">
            <v>2.37</v>
          </cell>
          <cell r="G11982">
            <v>15</v>
          </cell>
          <cell r="I11982">
            <v>35.549999999999997</v>
          </cell>
        </row>
        <row r="11983">
          <cell r="C11983">
            <v>14022</v>
          </cell>
          <cell r="D11983" t="str">
            <v>PRIMER HIDROFUGANTE A BASE DE SILANO SILOXANO P/ SUPERFÍCIES DE CONCRETO, ALVENARIA, ETC.</v>
          </cell>
          <cell r="E11983" t="str">
            <v>Kg</v>
          </cell>
          <cell r="F11983">
            <v>73.540000000000006</v>
          </cell>
          <cell r="G11983">
            <v>0.2</v>
          </cell>
          <cell r="I11983">
            <v>14.708</v>
          </cell>
        </row>
        <row r="11984">
          <cell r="C11984">
            <v>14040</v>
          </cell>
          <cell r="D11984" t="str">
            <v>TINTA BETUMINOSA PARA CONCRETO E ALVENARIA</v>
          </cell>
          <cell r="E11984" t="str">
            <v>L</v>
          </cell>
          <cell r="F11984">
            <v>18.93</v>
          </cell>
          <cell r="G11984">
            <v>0.8</v>
          </cell>
          <cell r="I11984">
            <v>15.144</v>
          </cell>
        </row>
        <row r="11985">
          <cell r="C11985">
            <v>17515</v>
          </cell>
          <cell r="D11985" t="str">
            <v>PREGO 18 X 27 COMUM - POLIDO</v>
          </cell>
          <cell r="E11985" t="str">
            <v>Kg</v>
          </cell>
          <cell r="F11985">
            <v>16.64</v>
          </cell>
          <cell r="G11985">
            <v>0.06</v>
          </cell>
          <cell r="I11985">
            <v>0.99839999999999995</v>
          </cell>
        </row>
        <row r="11986">
          <cell r="C11986">
            <v>17740</v>
          </cell>
          <cell r="D11986" t="str">
            <v>ARAME RECOZIDO N. 16 E N. 18</v>
          </cell>
          <cell r="E11986" t="str">
            <v>Kg</v>
          </cell>
          <cell r="F11986">
            <v>16.54</v>
          </cell>
          <cell r="G11986">
            <v>0.03</v>
          </cell>
          <cell r="I11986">
            <v>0.49619999999999997</v>
          </cell>
        </row>
        <row r="11987">
          <cell r="A11987">
            <v>181345</v>
          </cell>
          <cell r="B11987" t="str">
            <v>RV.11 - TANQUE DE AREIA - GENÉRICO - BORDA ALTA</v>
          </cell>
          <cell r="H11987" t="str">
            <v>M</v>
          </cell>
          <cell r="J11987">
            <v>422.14</v>
          </cell>
        </row>
        <row r="11988">
          <cell r="C11988">
            <v>2013</v>
          </cell>
          <cell r="D11988" t="str">
            <v>CARPINTEIRO (SGSP)</v>
          </cell>
          <cell r="E11988" t="str">
            <v>H</v>
          </cell>
          <cell r="F11988">
            <v>24.1</v>
          </cell>
          <cell r="G11988">
            <v>0.33</v>
          </cell>
          <cell r="I11988">
            <v>7.9543999999999997</v>
          </cell>
        </row>
        <row r="11989">
          <cell r="C11989">
            <v>2014</v>
          </cell>
          <cell r="D11989" t="str">
            <v>AJUDANTE DE CARPINTEIRO (SGSP)</v>
          </cell>
          <cell r="E11989" t="str">
            <v>H</v>
          </cell>
          <cell r="F11989">
            <v>19.559999999999999</v>
          </cell>
          <cell r="G11989">
            <v>0.33</v>
          </cell>
          <cell r="I11989">
            <v>6.4570999999999996</v>
          </cell>
        </row>
        <row r="11990">
          <cell r="C11990">
            <v>2015</v>
          </cell>
          <cell r="D11990" t="str">
            <v>FERREIRO (SGSP)</v>
          </cell>
          <cell r="E11990" t="str">
            <v>H</v>
          </cell>
          <cell r="F11990">
            <v>24.43</v>
          </cell>
          <cell r="G11990">
            <v>0.22</v>
          </cell>
          <cell r="I11990">
            <v>5.3765999999999998</v>
          </cell>
        </row>
        <row r="11991">
          <cell r="C11991">
            <v>2016</v>
          </cell>
          <cell r="D11991" t="str">
            <v>AJUDANTE DE FERREIRO - ARMADOR (SGSP)</v>
          </cell>
          <cell r="E11991" t="str">
            <v>H</v>
          </cell>
          <cell r="F11991">
            <v>19.559999999999999</v>
          </cell>
          <cell r="G11991">
            <v>0.22</v>
          </cell>
          <cell r="I11991">
            <v>4.3047000000000004</v>
          </cell>
        </row>
        <row r="11992">
          <cell r="C11992">
            <v>2020</v>
          </cell>
          <cell r="D11992" t="str">
            <v>PEDREIRO (SGSP)</v>
          </cell>
          <cell r="E11992" t="str">
            <v>H</v>
          </cell>
          <cell r="F11992">
            <v>24.28</v>
          </cell>
          <cell r="G11992">
            <v>3.32</v>
          </cell>
          <cell r="I11992">
            <v>80.625399999999999</v>
          </cell>
        </row>
        <row r="11993">
          <cell r="C11993">
            <v>2099</v>
          </cell>
          <cell r="D11993" t="str">
            <v>SERVENTE (SGSP)</v>
          </cell>
          <cell r="E11993" t="str">
            <v>H</v>
          </cell>
          <cell r="F11993">
            <v>19.59</v>
          </cell>
          <cell r="G11993">
            <v>6.97</v>
          </cell>
          <cell r="I11993">
            <v>136.56180000000001</v>
          </cell>
        </row>
        <row r="11994">
          <cell r="C11994">
            <v>10543</v>
          </cell>
          <cell r="D11994" t="str">
            <v>PEDRA BRITADA NÚMERO 2</v>
          </cell>
          <cell r="E11994" t="str">
            <v>M3</v>
          </cell>
          <cell r="F11994">
            <v>96.15</v>
          </cell>
          <cell r="G11994">
            <v>1.4999999999999999E-2</v>
          </cell>
          <cell r="I11994">
            <v>1.4421999999999999</v>
          </cell>
        </row>
        <row r="11995">
          <cell r="C11995">
            <v>10608</v>
          </cell>
          <cell r="D11995" t="str">
            <v>CONCRETO FCK=15MPA C/ BRITA 2</v>
          </cell>
          <cell r="E11995" t="str">
            <v>M3</v>
          </cell>
          <cell r="F11995">
            <v>346.87</v>
          </cell>
          <cell r="G11995">
            <v>8.5000000000000006E-2</v>
          </cell>
          <cell r="I11995">
            <v>29.484000000000002</v>
          </cell>
        </row>
        <row r="11996">
          <cell r="C11996">
            <v>10636</v>
          </cell>
          <cell r="D11996" t="str">
            <v>ARGAMASSA DE CIMENTO COM AREIA GROSSA 1:6</v>
          </cell>
          <cell r="E11996" t="str">
            <v>M3</v>
          </cell>
          <cell r="F11996">
            <v>493.84</v>
          </cell>
          <cell r="G11996">
            <v>1.4999999999999999E-2</v>
          </cell>
          <cell r="I11996">
            <v>7.4076000000000004</v>
          </cell>
        </row>
        <row r="11997">
          <cell r="C11997">
            <v>10645</v>
          </cell>
          <cell r="D11997" t="str">
            <v>ARGAMASSA MISTA COM AREIA GROSSA 1:0,5:8</v>
          </cell>
          <cell r="E11997" t="str">
            <v>M3</v>
          </cell>
          <cell r="F11997">
            <v>489.74</v>
          </cell>
          <cell r="G11997">
            <v>1.6E-2</v>
          </cell>
          <cell r="I11997">
            <v>7.8357999999999999</v>
          </cell>
        </row>
        <row r="11998">
          <cell r="C11998">
            <v>10648</v>
          </cell>
          <cell r="D11998" t="str">
            <v>ARGAMASSA MISTA COM AREIA GROSSA 1:2:8</v>
          </cell>
          <cell r="E11998" t="str">
            <v>M3</v>
          </cell>
          <cell r="F11998">
            <v>582.22</v>
          </cell>
          <cell r="G11998">
            <v>3.2000000000000001E-2</v>
          </cell>
          <cell r="I11998">
            <v>18.631</v>
          </cell>
        </row>
        <row r="11999">
          <cell r="C11999">
            <v>11066</v>
          </cell>
          <cell r="D11999" t="str">
            <v>PINUS - SARRAFO DE 1" X 4" - BRUTO</v>
          </cell>
          <cell r="E11999" t="str">
            <v>M</v>
          </cell>
          <cell r="F11999">
            <v>3.45</v>
          </cell>
          <cell r="G11999">
            <v>0.6</v>
          </cell>
          <cell r="I11999">
            <v>2.0699999999999998</v>
          </cell>
        </row>
        <row r="12000">
          <cell r="C12000">
            <v>11070</v>
          </cell>
          <cell r="D12000" t="str">
            <v>PINUS - TÁBUA DE 1" X 12" - BRUTA</v>
          </cell>
          <cell r="E12000" t="str">
            <v>M</v>
          </cell>
          <cell r="F12000">
            <v>12.51</v>
          </cell>
          <cell r="G12000">
            <v>0.5</v>
          </cell>
          <cell r="I12000">
            <v>6.2549999999999999</v>
          </cell>
        </row>
        <row r="12001">
          <cell r="C12001">
            <v>11510</v>
          </cell>
          <cell r="D12001" t="str">
            <v>AÇO CA-50A OU B - MÉDIA BITOLAS</v>
          </cell>
          <cell r="E12001" t="str">
            <v>KG</v>
          </cell>
          <cell r="F12001">
            <v>7.86</v>
          </cell>
          <cell r="G12001">
            <v>2.36</v>
          </cell>
          <cell r="I12001">
            <v>18.559899999999999</v>
          </cell>
        </row>
        <row r="12002">
          <cell r="C12002">
            <v>12535</v>
          </cell>
          <cell r="D12002" t="str">
            <v>BLOCO DE CONCRETO COMUM - (19X19X19)CM</v>
          </cell>
          <cell r="E12002" t="str">
            <v>Un</v>
          </cell>
          <cell r="F12002">
            <v>2.37</v>
          </cell>
          <cell r="G12002">
            <v>20</v>
          </cell>
          <cell r="I12002">
            <v>47.4</v>
          </cell>
        </row>
        <row r="12003">
          <cell r="C12003">
            <v>14022</v>
          </cell>
          <cell r="D12003" t="str">
            <v>PRIMER HIDROFUGANTE A BASE DE SILANO SILOXANO P/ SUPERFÍCIES DE CONCRETO, ALVENARIA, ETC.</v>
          </cell>
          <cell r="E12003" t="str">
            <v>Kg</v>
          </cell>
          <cell r="F12003">
            <v>73.540000000000006</v>
          </cell>
          <cell r="G12003">
            <v>0.27</v>
          </cell>
          <cell r="I12003">
            <v>19.855799999999999</v>
          </cell>
        </row>
        <row r="12004">
          <cell r="C12004">
            <v>14040</v>
          </cell>
          <cell r="D12004" t="str">
            <v>TINTA BETUMINOSA PARA CONCRETO E ALVENARIA</v>
          </cell>
          <cell r="E12004" t="str">
            <v>L</v>
          </cell>
          <cell r="F12004">
            <v>18.93</v>
          </cell>
          <cell r="G12004">
            <v>1.07</v>
          </cell>
          <cell r="I12004">
            <v>20.255099999999999</v>
          </cell>
        </row>
        <row r="12005">
          <cell r="C12005">
            <v>17515</v>
          </cell>
          <cell r="D12005" t="str">
            <v>PREGO 18 X 27 COMUM - POLIDO</v>
          </cell>
          <cell r="E12005" t="str">
            <v>Kg</v>
          </cell>
          <cell r="F12005">
            <v>16.64</v>
          </cell>
          <cell r="G12005">
            <v>0.06</v>
          </cell>
          <cell r="I12005">
            <v>0.99839999999999995</v>
          </cell>
        </row>
        <row r="12006">
          <cell r="C12006">
            <v>17740</v>
          </cell>
          <cell r="D12006" t="str">
            <v>ARAME RECOZIDO N. 16 E N. 18</v>
          </cell>
          <cell r="E12006" t="str">
            <v>Kg</v>
          </cell>
          <cell r="F12006">
            <v>16.54</v>
          </cell>
          <cell r="G12006">
            <v>0.04</v>
          </cell>
          <cell r="I12006">
            <v>0.66159999999999997</v>
          </cell>
        </row>
        <row r="12007">
          <cell r="A12007">
            <v>181346</v>
          </cell>
          <cell r="B12007" t="str">
            <v>RV.11 - TANQUE DE AREIA - GENÉRICO - FORNECIMENTO E APLICAÇÃO DE AREIA LAVADA</v>
          </cell>
          <cell r="H12007" t="str">
            <v>M3</v>
          </cell>
          <cell r="J12007">
            <v>146.65</v>
          </cell>
        </row>
        <row r="12008">
          <cell r="C12008">
            <v>2099</v>
          </cell>
          <cell r="D12008" t="str">
            <v>SERVENTE (SGSP)</v>
          </cell>
          <cell r="E12008" t="str">
            <v>H</v>
          </cell>
          <cell r="F12008">
            <v>19.59</v>
          </cell>
          <cell r="G12008">
            <v>1</v>
          </cell>
          <cell r="I12008">
            <v>19.5928</v>
          </cell>
        </row>
        <row r="12009">
          <cell r="C12009">
            <v>10501</v>
          </cell>
          <cell r="D12009" t="str">
            <v>AREIA LAVADA</v>
          </cell>
          <cell r="E12009" t="str">
            <v>M3</v>
          </cell>
          <cell r="F12009">
            <v>127.06</v>
          </cell>
          <cell r="G12009">
            <v>1</v>
          </cell>
          <cell r="I12009">
            <v>127.0561</v>
          </cell>
        </row>
        <row r="12010">
          <cell r="A12010">
            <v>181351</v>
          </cell>
          <cell r="B12010" t="str">
            <v>BRINQUEDO - TRENZINHO DE TUBOS DE CONCRETO/FABES</v>
          </cell>
          <cell r="H12010" t="str">
            <v>UN</v>
          </cell>
          <cell r="J12010">
            <v>3857.61</v>
          </cell>
        </row>
        <row r="12011">
          <cell r="C12011">
            <v>2013</v>
          </cell>
          <cell r="D12011" t="str">
            <v>CARPINTEIRO (SGSP)</v>
          </cell>
          <cell r="E12011" t="str">
            <v>H</v>
          </cell>
          <cell r="F12011">
            <v>24.1</v>
          </cell>
          <cell r="G12011">
            <v>7.03</v>
          </cell>
          <cell r="I12011">
            <v>169.45320000000001</v>
          </cell>
        </row>
        <row r="12012">
          <cell r="C12012">
            <v>2014</v>
          </cell>
          <cell r="D12012" t="str">
            <v>AJUDANTE DE CARPINTEIRO (SGSP)</v>
          </cell>
          <cell r="E12012" t="str">
            <v>H</v>
          </cell>
          <cell r="F12012">
            <v>19.559999999999999</v>
          </cell>
          <cell r="G12012">
            <v>7.03</v>
          </cell>
          <cell r="I12012">
            <v>137.55609999999999</v>
          </cell>
        </row>
        <row r="12013">
          <cell r="C12013">
            <v>2015</v>
          </cell>
          <cell r="D12013" t="str">
            <v>FERREIRO (SGSP)</v>
          </cell>
          <cell r="E12013" t="str">
            <v>H</v>
          </cell>
          <cell r="F12013">
            <v>24.43</v>
          </cell>
          <cell r="G12013">
            <v>3.17</v>
          </cell>
          <cell r="I12013">
            <v>77.472999999999999</v>
          </cell>
        </row>
        <row r="12014">
          <cell r="C12014">
            <v>2016</v>
          </cell>
          <cell r="D12014" t="str">
            <v>AJUDANTE DE FERREIRO - ARMADOR (SGSP)</v>
          </cell>
          <cell r="E12014" t="str">
            <v>H</v>
          </cell>
          <cell r="F12014">
            <v>19.559999999999999</v>
          </cell>
          <cell r="G12014">
            <v>3.17</v>
          </cell>
          <cell r="I12014">
            <v>62.0274</v>
          </cell>
        </row>
        <row r="12015">
          <cell r="C12015">
            <v>2020</v>
          </cell>
          <cell r="D12015" t="str">
            <v>PEDREIRO (SGSP)</v>
          </cell>
          <cell r="E12015" t="str">
            <v>H</v>
          </cell>
          <cell r="F12015">
            <v>24.28</v>
          </cell>
          <cell r="G12015">
            <v>10.67</v>
          </cell>
          <cell r="I12015">
            <v>259.11829999999998</v>
          </cell>
        </row>
        <row r="12016">
          <cell r="C12016">
            <v>2075</v>
          </cell>
          <cell r="D12016" t="str">
            <v>PINTOR (SGSP)</v>
          </cell>
          <cell r="E12016" t="str">
            <v>H</v>
          </cell>
          <cell r="F12016">
            <v>25.93</v>
          </cell>
          <cell r="G12016">
            <v>9.86</v>
          </cell>
          <cell r="I12016">
            <v>255.7159</v>
          </cell>
        </row>
        <row r="12017">
          <cell r="C12017">
            <v>2076</v>
          </cell>
          <cell r="D12017" t="str">
            <v>AJUDANTE DE PINTOR (SGSP)</v>
          </cell>
          <cell r="E12017" t="str">
            <v>H</v>
          </cell>
          <cell r="F12017">
            <v>19.559999999999999</v>
          </cell>
          <cell r="G12017">
            <v>4.4000000000000004</v>
          </cell>
          <cell r="I12017">
            <v>86.094800000000006</v>
          </cell>
        </row>
        <row r="12018">
          <cell r="C12018">
            <v>2099</v>
          </cell>
          <cell r="D12018" t="str">
            <v>SERVENTE (SGSP)</v>
          </cell>
          <cell r="E12018" t="str">
            <v>H</v>
          </cell>
          <cell r="F12018">
            <v>19.59</v>
          </cell>
          <cell r="G12018">
            <v>37.43</v>
          </cell>
          <cell r="I12018">
            <v>733.35850000000005</v>
          </cell>
        </row>
        <row r="12019">
          <cell r="C12019">
            <v>10501</v>
          </cell>
          <cell r="D12019" t="str">
            <v>AREIA LAVADA</v>
          </cell>
          <cell r="E12019" t="str">
            <v>M3</v>
          </cell>
          <cell r="F12019">
            <v>127.06</v>
          </cell>
          <cell r="G12019">
            <v>0.44400000000000001</v>
          </cell>
          <cell r="I12019">
            <v>56.4129</v>
          </cell>
        </row>
        <row r="12020">
          <cell r="C12020">
            <v>10508</v>
          </cell>
          <cell r="D12020" t="str">
            <v>CAL HIDRATADA - CH-III</v>
          </cell>
          <cell r="E12020" t="str">
            <v>Kg</v>
          </cell>
          <cell r="F12020">
            <v>0.68</v>
          </cell>
          <cell r="G12020">
            <v>4.99</v>
          </cell>
          <cell r="I12020">
            <v>3.3932000000000002</v>
          </cell>
        </row>
        <row r="12021">
          <cell r="C12021">
            <v>10517</v>
          </cell>
          <cell r="D12021" t="str">
            <v>CIMENTO PORTLAND CPII-E/F-32</v>
          </cell>
          <cell r="E12021" t="str">
            <v>Kg</v>
          </cell>
          <cell r="F12021">
            <v>0.57999999999999996</v>
          </cell>
          <cell r="G12021">
            <v>216.77</v>
          </cell>
          <cell r="I12021">
            <v>125.7266</v>
          </cell>
        </row>
        <row r="12022">
          <cell r="C12022">
            <v>10543</v>
          </cell>
          <cell r="D12022" t="str">
            <v>PEDRA BRITADA NÚMERO 2</v>
          </cell>
          <cell r="E12022" t="str">
            <v>M3</v>
          </cell>
          <cell r="F12022">
            <v>96.15</v>
          </cell>
          <cell r="G12022">
            <v>0.375</v>
          </cell>
          <cell r="I12022">
            <v>36.056199999999997</v>
          </cell>
        </row>
        <row r="12023">
          <cell r="C12023">
            <v>10550</v>
          </cell>
          <cell r="D12023" t="str">
            <v>PEDRISCO LIMPO</v>
          </cell>
          <cell r="E12023" t="str">
            <v>M3</v>
          </cell>
          <cell r="F12023">
            <v>96.24</v>
          </cell>
          <cell r="G12023">
            <v>6.9000000000000006E-2</v>
          </cell>
          <cell r="I12023">
            <v>6.6405000000000003</v>
          </cell>
        </row>
        <row r="12024">
          <cell r="C12024">
            <v>11020</v>
          </cell>
          <cell r="D12024" t="str">
            <v>COMPENSADO RESINADO 10MM COLA BRANCA - CHAPA DE 2,20 X 1,10 M</v>
          </cell>
          <cell r="E12024" t="str">
            <v>M2</v>
          </cell>
          <cell r="F12024">
            <v>32.03</v>
          </cell>
          <cell r="G12024">
            <v>0.71</v>
          </cell>
          <cell r="I12024">
            <v>22.741299999999999</v>
          </cell>
        </row>
        <row r="12025">
          <cell r="C12025">
            <v>11066</v>
          </cell>
          <cell r="D12025" t="str">
            <v>PINUS - SARRAFO DE 1" X 4" - BRUTO</v>
          </cell>
          <cell r="E12025" t="str">
            <v>M</v>
          </cell>
          <cell r="F12025">
            <v>3.45</v>
          </cell>
          <cell r="G12025">
            <v>8.8800000000000008</v>
          </cell>
          <cell r="I12025">
            <v>30.635999999999999</v>
          </cell>
        </row>
        <row r="12026">
          <cell r="C12026">
            <v>11070</v>
          </cell>
          <cell r="D12026" t="str">
            <v>PINUS - TÁBUA DE 1" X 12" - BRUTA</v>
          </cell>
          <cell r="E12026" t="str">
            <v>M</v>
          </cell>
          <cell r="F12026">
            <v>12.51</v>
          </cell>
          <cell r="G12026">
            <v>7.4</v>
          </cell>
          <cell r="I12026">
            <v>92.573999999999998</v>
          </cell>
        </row>
        <row r="12027">
          <cell r="C12027">
            <v>11510</v>
          </cell>
          <cell r="D12027" t="str">
            <v>AÇO CA-50A OU B - MÉDIA BITOLAS</v>
          </cell>
          <cell r="E12027" t="str">
            <v>KG</v>
          </cell>
          <cell r="F12027">
            <v>7.86</v>
          </cell>
          <cell r="G12027">
            <v>30.97</v>
          </cell>
          <cell r="I12027">
            <v>243.56039999999999</v>
          </cell>
        </row>
        <row r="12028">
          <cell r="C12028">
            <v>11520</v>
          </cell>
          <cell r="D12028" t="str">
            <v>AÇO CA-60B - MÉDIA BITOLAS</v>
          </cell>
          <cell r="E12028" t="str">
            <v>KG</v>
          </cell>
          <cell r="F12028">
            <v>8.6199999999999992</v>
          </cell>
          <cell r="G12028">
            <v>2.35</v>
          </cell>
          <cell r="I12028">
            <v>20.251100000000001</v>
          </cell>
        </row>
        <row r="12029">
          <cell r="C12029">
            <v>14022</v>
          </cell>
          <cell r="D12029" t="str">
            <v>PRIMER HIDROFUGANTE A BASE DE SILANO SILOXANO P/ SUPERFÍCIES DE CONCRETO, ALVENARIA, ETC.</v>
          </cell>
          <cell r="E12029" t="str">
            <v>Kg</v>
          </cell>
          <cell r="F12029">
            <v>73.540000000000006</v>
          </cell>
          <cell r="G12029">
            <v>0.2</v>
          </cell>
          <cell r="I12029">
            <v>14.708</v>
          </cell>
        </row>
        <row r="12030">
          <cell r="C12030">
            <v>17515</v>
          </cell>
          <cell r="D12030" t="str">
            <v>PREGO 18 X 27 COMUM - POLIDO</v>
          </cell>
          <cell r="E12030" t="str">
            <v>Kg</v>
          </cell>
          <cell r="F12030">
            <v>16.64</v>
          </cell>
          <cell r="G12030">
            <v>1.1000000000000001</v>
          </cell>
          <cell r="I12030">
            <v>18.303999999999998</v>
          </cell>
        </row>
        <row r="12031">
          <cell r="C12031">
            <v>17740</v>
          </cell>
          <cell r="D12031" t="str">
            <v>ARAME RECOZIDO N. 16 E N. 18</v>
          </cell>
          <cell r="E12031" t="str">
            <v>Kg</v>
          </cell>
          <cell r="F12031">
            <v>16.54</v>
          </cell>
          <cell r="G12031">
            <v>0.62</v>
          </cell>
          <cell r="I12031">
            <v>10.254799999999999</v>
          </cell>
        </row>
        <row r="12032">
          <cell r="C12032">
            <v>37020</v>
          </cell>
          <cell r="D12032" t="str">
            <v>TINTA A ÓLEO BRILHANTE BRANCA</v>
          </cell>
          <cell r="E12032" t="str">
            <v>L</v>
          </cell>
          <cell r="F12032">
            <v>18.739999999999998</v>
          </cell>
          <cell r="G12032">
            <v>5.44</v>
          </cell>
          <cell r="I12032">
            <v>101.9456</v>
          </cell>
        </row>
        <row r="12033">
          <cell r="C12033">
            <v>37525</v>
          </cell>
          <cell r="D12033" t="str">
            <v>SELADOR ACRÍLICO</v>
          </cell>
          <cell r="E12033" t="str">
            <v>L</v>
          </cell>
          <cell r="F12033">
            <v>11.57</v>
          </cell>
          <cell r="G12033">
            <v>4.3</v>
          </cell>
          <cell r="I12033">
            <v>49.750999999999998</v>
          </cell>
        </row>
        <row r="12034">
          <cell r="C12034">
            <v>70020</v>
          </cell>
          <cell r="D12034" t="str">
            <v>TUBO DE CONCRETO - DIÂMETRO  70 CM - EA-2</v>
          </cell>
          <cell r="E12034" t="str">
            <v>M</v>
          </cell>
          <cell r="F12034">
            <v>274.12</v>
          </cell>
          <cell r="G12034">
            <v>1.6</v>
          </cell>
          <cell r="I12034">
            <v>438.59199999999998</v>
          </cell>
        </row>
        <row r="12035">
          <cell r="C12035">
            <v>70023</v>
          </cell>
          <cell r="D12035" t="str">
            <v>TUBO DE CONCRETO - DIÂMETRO 100 CM - EA-2</v>
          </cell>
          <cell r="E12035" t="str">
            <v>M</v>
          </cell>
          <cell r="F12035">
            <v>503.29</v>
          </cell>
          <cell r="G12035">
            <v>1.6</v>
          </cell>
          <cell r="I12035">
            <v>805.26400000000001</v>
          </cell>
        </row>
        <row r="12036">
          <cell r="A12036">
            <v>181353</v>
          </cell>
          <cell r="B12036" t="str">
            <v>RV.07 - FORTINHO</v>
          </cell>
          <cell r="H12036" t="str">
            <v>UN</v>
          </cell>
          <cell r="J12036">
            <v>6582.7</v>
          </cell>
        </row>
        <row r="12037">
          <cell r="C12037">
            <v>2013</v>
          </cell>
          <cell r="D12037" t="str">
            <v>CARPINTEIRO (SGSP)</v>
          </cell>
          <cell r="E12037" t="str">
            <v>H</v>
          </cell>
          <cell r="F12037">
            <v>24.1</v>
          </cell>
          <cell r="G12037">
            <v>38.42</v>
          </cell>
          <cell r="I12037">
            <v>926.08720000000005</v>
          </cell>
        </row>
        <row r="12038">
          <cell r="C12038">
            <v>2014</v>
          </cell>
          <cell r="D12038" t="str">
            <v>AJUDANTE DE CARPINTEIRO (SGSP)</v>
          </cell>
          <cell r="E12038" t="str">
            <v>H</v>
          </cell>
          <cell r="F12038">
            <v>19.559999999999999</v>
          </cell>
          <cell r="G12038">
            <v>38.42</v>
          </cell>
          <cell r="I12038">
            <v>751.76490000000001</v>
          </cell>
        </row>
        <row r="12039">
          <cell r="C12039">
            <v>2015</v>
          </cell>
          <cell r="D12039" t="str">
            <v>FERREIRO (SGSP)</v>
          </cell>
          <cell r="E12039" t="str">
            <v>H</v>
          </cell>
          <cell r="F12039">
            <v>24.43</v>
          </cell>
          <cell r="G12039">
            <v>3.36</v>
          </cell>
          <cell r="I12039">
            <v>82.116500000000002</v>
          </cell>
        </row>
        <row r="12040">
          <cell r="C12040">
            <v>2016</v>
          </cell>
          <cell r="D12040" t="str">
            <v>AJUDANTE DE FERREIRO - ARMADOR (SGSP)</v>
          </cell>
          <cell r="E12040" t="str">
            <v>H</v>
          </cell>
          <cell r="F12040">
            <v>19.559999999999999</v>
          </cell>
          <cell r="G12040">
            <v>3.36</v>
          </cell>
          <cell r="I12040">
            <v>65.745099999999994</v>
          </cell>
        </row>
        <row r="12041">
          <cell r="C12041">
            <v>2020</v>
          </cell>
          <cell r="D12041" t="str">
            <v>PEDREIRO (SGSP)</v>
          </cell>
          <cell r="E12041" t="str">
            <v>H</v>
          </cell>
          <cell r="F12041">
            <v>24.28</v>
          </cell>
          <cell r="G12041">
            <v>28.42</v>
          </cell>
          <cell r="I12041">
            <v>690.17280000000005</v>
          </cell>
        </row>
        <row r="12042">
          <cell r="C12042">
            <v>2075</v>
          </cell>
          <cell r="D12042" t="str">
            <v>PINTOR (SGSP)</v>
          </cell>
          <cell r="E12042" t="str">
            <v>H</v>
          </cell>
          <cell r="F12042">
            <v>25.93</v>
          </cell>
          <cell r="G12042">
            <v>2.31</v>
          </cell>
          <cell r="I12042">
            <v>59.909100000000002</v>
          </cell>
        </row>
        <row r="12043">
          <cell r="C12043">
            <v>2076</v>
          </cell>
          <cell r="D12043" t="str">
            <v>AJUDANTE DE PINTOR (SGSP)</v>
          </cell>
          <cell r="E12043" t="str">
            <v>H</v>
          </cell>
          <cell r="F12043">
            <v>19.559999999999999</v>
          </cell>
          <cell r="G12043">
            <v>1.94</v>
          </cell>
          <cell r="I12043">
            <v>37.96</v>
          </cell>
        </row>
        <row r="12044">
          <cell r="C12044">
            <v>2099</v>
          </cell>
          <cell r="D12044" t="str">
            <v>SERVENTE (SGSP)</v>
          </cell>
          <cell r="E12044" t="str">
            <v>H</v>
          </cell>
          <cell r="F12044">
            <v>19.59</v>
          </cell>
          <cell r="G12044">
            <v>46.03</v>
          </cell>
          <cell r="I12044">
            <v>901.85649999999998</v>
          </cell>
        </row>
        <row r="12045">
          <cell r="C12045">
            <v>10609</v>
          </cell>
          <cell r="D12045" t="str">
            <v>CONCRETO FCK=15MPA C/ BRITA 1 E 2</v>
          </cell>
          <cell r="E12045" t="str">
            <v>M3</v>
          </cell>
          <cell r="F12045">
            <v>346.13</v>
          </cell>
          <cell r="G12045">
            <v>1.4</v>
          </cell>
          <cell r="I12045">
            <v>484.58879999999999</v>
          </cell>
        </row>
        <row r="12046">
          <cell r="C12046">
            <v>10648</v>
          </cell>
          <cell r="D12046" t="str">
            <v>ARGAMASSA MISTA COM AREIA GROSSA 1:2:8</v>
          </cell>
          <cell r="E12046" t="str">
            <v>M3</v>
          </cell>
          <cell r="F12046">
            <v>582.22</v>
          </cell>
          <cell r="G12046">
            <v>0.19</v>
          </cell>
          <cell r="I12046">
            <v>110.622</v>
          </cell>
        </row>
        <row r="12047">
          <cell r="C12047">
            <v>11020</v>
          </cell>
          <cell r="D12047" t="str">
            <v>COMPENSADO RESINADO 10MM COLA BRANCA - CHAPA DE 2,20 X 1,10 M</v>
          </cell>
          <cell r="E12047" t="str">
            <v>M2</v>
          </cell>
          <cell r="F12047">
            <v>32.03</v>
          </cell>
          <cell r="G12047">
            <v>3.75</v>
          </cell>
          <cell r="I12047">
            <v>120.1125</v>
          </cell>
        </row>
        <row r="12048">
          <cell r="C12048">
            <v>11046</v>
          </cell>
          <cell r="D12048" t="str">
            <v>PINUS - PONTALETE DE 3" X 3" - BRUTO</v>
          </cell>
          <cell r="E12048" t="str">
            <v>M</v>
          </cell>
          <cell r="F12048">
            <v>6.81</v>
          </cell>
          <cell r="G12048">
            <v>41.94</v>
          </cell>
          <cell r="I12048">
            <v>285.6114</v>
          </cell>
        </row>
        <row r="12049">
          <cell r="C12049">
            <v>11066</v>
          </cell>
          <cell r="D12049" t="str">
            <v>PINUS - SARRAFO DE 1" X 4" - BRUTO</v>
          </cell>
          <cell r="E12049" t="str">
            <v>M</v>
          </cell>
          <cell r="F12049">
            <v>3.45</v>
          </cell>
          <cell r="G12049">
            <v>5.82</v>
          </cell>
          <cell r="I12049">
            <v>20.079000000000001</v>
          </cell>
        </row>
        <row r="12050">
          <cell r="C12050">
            <v>11070</v>
          </cell>
          <cell r="D12050" t="str">
            <v>PINUS - TÁBUA DE 1" X 12" - BRUTA</v>
          </cell>
          <cell r="E12050" t="str">
            <v>M</v>
          </cell>
          <cell r="F12050">
            <v>12.51</v>
          </cell>
          <cell r="G12050">
            <v>18.66667</v>
          </cell>
          <cell r="I12050">
            <v>233.52</v>
          </cell>
        </row>
        <row r="12051">
          <cell r="C12051">
            <v>11510</v>
          </cell>
          <cell r="D12051" t="str">
            <v>AÇO CA-50A OU B - MÉDIA BITOLAS</v>
          </cell>
          <cell r="E12051" t="str">
            <v>KG</v>
          </cell>
          <cell r="F12051">
            <v>7.86</v>
          </cell>
          <cell r="G12051">
            <v>20.8</v>
          </cell>
          <cell r="I12051">
            <v>163.5795</v>
          </cell>
        </row>
        <row r="12052">
          <cell r="C12052">
            <v>11520</v>
          </cell>
          <cell r="D12052" t="str">
            <v>AÇO CA-60B - MÉDIA BITOLAS</v>
          </cell>
          <cell r="E12052" t="str">
            <v>KG</v>
          </cell>
          <cell r="F12052">
            <v>8.6199999999999992</v>
          </cell>
          <cell r="G12052">
            <v>14.39</v>
          </cell>
          <cell r="I12052">
            <v>124.00579999999999</v>
          </cell>
        </row>
        <row r="12053">
          <cell r="C12053">
            <v>12580</v>
          </cell>
          <cell r="D12053" t="str">
            <v>TIJOLO MAÇICO DE BARRO COMUM</v>
          </cell>
          <cell r="E12053" t="str">
            <v>Un</v>
          </cell>
          <cell r="F12053">
            <v>0.5</v>
          </cell>
          <cell r="G12053">
            <v>369</v>
          </cell>
          <cell r="I12053">
            <v>184.5</v>
          </cell>
        </row>
        <row r="12054">
          <cell r="C12054">
            <v>14022</v>
          </cell>
          <cell r="D12054" t="str">
            <v>PRIMER HIDROFUGANTE A BASE DE SILANO SILOXANO P/ SUPERFÍCIES DE CONCRETO, ALVENARIA, ETC.</v>
          </cell>
          <cell r="E12054" t="str">
            <v>Kg</v>
          </cell>
          <cell r="F12054">
            <v>73.540000000000006</v>
          </cell>
          <cell r="G12054">
            <v>3.13</v>
          </cell>
          <cell r="I12054">
            <v>230.18020000000001</v>
          </cell>
        </row>
        <row r="12055">
          <cell r="C12055">
            <v>17515</v>
          </cell>
          <cell r="D12055" t="str">
            <v>PREGO 18 X 27 COMUM - POLIDO</v>
          </cell>
          <cell r="E12055" t="str">
            <v>Kg</v>
          </cell>
          <cell r="F12055">
            <v>16.64</v>
          </cell>
          <cell r="G12055">
            <v>3.37</v>
          </cell>
          <cell r="I12055">
            <v>56.076799999999999</v>
          </cell>
        </row>
        <row r="12056">
          <cell r="C12056">
            <v>17740</v>
          </cell>
          <cell r="D12056" t="str">
            <v>ARAME RECOZIDO N. 16 E N. 18</v>
          </cell>
          <cell r="E12056" t="str">
            <v>Kg</v>
          </cell>
          <cell r="F12056">
            <v>16.54</v>
          </cell>
          <cell r="G12056">
            <v>0.67</v>
          </cell>
          <cell r="I12056">
            <v>11.081799999999999</v>
          </cell>
        </row>
        <row r="12057">
          <cell r="C12057">
            <v>30542</v>
          </cell>
          <cell r="D12057" t="str">
            <v>FERRO PERFILADO TRABALHADO</v>
          </cell>
          <cell r="E12057" t="str">
            <v>KG</v>
          </cell>
          <cell r="F12057">
            <v>15.86</v>
          </cell>
          <cell r="G12057">
            <v>58.67</v>
          </cell>
          <cell r="I12057">
            <v>930.62810000000002</v>
          </cell>
        </row>
        <row r="12058">
          <cell r="C12058">
            <v>36068</v>
          </cell>
          <cell r="D12058" t="str">
            <v>PEDRA MIRACEMA - ESP MD=1,2CM</v>
          </cell>
          <cell r="E12058" t="str">
            <v>M2</v>
          </cell>
          <cell r="F12058">
            <v>38.020000000000003</v>
          </cell>
          <cell r="G12058">
            <v>1.88</v>
          </cell>
          <cell r="I12058">
            <v>71.477599999999995</v>
          </cell>
        </row>
        <row r="12059">
          <cell r="C12059">
            <v>37005</v>
          </cell>
          <cell r="D12059" t="str">
            <v>TINTA ESMALTE BRILHANTE BRANCA</v>
          </cell>
          <cell r="E12059" t="str">
            <v>L</v>
          </cell>
          <cell r="F12059">
            <v>31.9</v>
          </cell>
          <cell r="G12059">
            <v>0.46</v>
          </cell>
          <cell r="I12059">
            <v>14.673999999999999</v>
          </cell>
        </row>
        <row r="12060">
          <cell r="C12060">
            <v>37025</v>
          </cell>
          <cell r="D12060" t="str">
            <v>TINTA LÁTEX - PVA (1a. LINHA / PREMIUM) BRANCA</v>
          </cell>
          <cell r="E12060" t="str">
            <v>L</v>
          </cell>
          <cell r="F12060">
            <v>20.6</v>
          </cell>
          <cell r="G12060">
            <v>0.33</v>
          </cell>
          <cell r="I12060">
            <v>6.798</v>
          </cell>
        </row>
        <row r="12061">
          <cell r="C12061">
            <v>37040</v>
          </cell>
          <cell r="D12061" t="str">
            <v>TINTA ACRÍLICA FOSCA BRANCA</v>
          </cell>
          <cell r="E12061" t="str">
            <v>L</v>
          </cell>
          <cell r="F12061">
            <v>23.81</v>
          </cell>
          <cell r="G12061">
            <v>0.04</v>
          </cell>
          <cell r="I12061">
            <v>0.95240000000000002</v>
          </cell>
        </row>
        <row r="12062">
          <cell r="C12062">
            <v>37509</v>
          </cell>
          <cell r="D12062" t="str">
            <v>FUNDO CROMATO DE ZINCO</v>
          </cell>
          <cell r="E12062" t="str">
            <v>L</v>
          </cell>
          <cell r="F12062">
            <v>44.24</v>
          </cell>
          <cell r="G12062">
            <v>0.27</v>
          </cell>
          <cell r="I12062">
            <v>11.944800000000001</v>
          </cell>
        </row>
        <row r="12063">
          <cell r="C12063">
            <v>37525</v>
          </cell>
          <cell r="D12063" t="str">
            <v>SELADOR ACRÍLICO</v>
          </cell>
          <cell r="E12063" t="str">
            <v>L</v>
          </cell>
          <cell r="F12063">
            <v>11.57</v>
          </cell>
          <cell r="G12063">
            <v>0.28999999999999998</v>
          </cell>
          <cell r="I12063">
            <v>3.3553000000000002</v>
          </cell>
        </row>
        <row r="12064">
          <cell r="C12064">
            <v>37530</v>
          </cell>
          <cell r="D12064" t="str">
            <v>LIXA D'ÁGUA - N. 80  E  N. 320</v>
          </cell>
          <cell r="E12064" t="str">
            <v>Un</v>
          </cell>
          <cell r="F12064">
            <v>1.51</v>
          </cell>
          <cell r="G12064">
            <v>0.44</v>
          </cell>
          <cell r="I12064">
            <v>0.66439999999999999</v>
          </cell>
        </row>
        <row r="12065">
          <cell r="C12065">
            <v>37535</v>
          </cell>
          <cell r="D12065" t="str">
            <v>LIXA PARA FERRO - N. 150</v>
          </cell>
          <cell r="E12065" t="str">
            <v>Un</v>
          </cell>
          <cell r="F12065">
            <v>2.86</v>
          </cell>
          <cell r="G12065">
            <v>0.92</v>
          </cell>
          <cell r="I12065">
            <v>2.6312000000000002</v>
          </cell>
        </row>
        <row r="12066">
          <cell r="A12066">
            <v>181405</v>
          </cell>
          <cell r="B12066" t="str">
            <v>CARROSSEL PARA 20 LUGARES,  DIÂMETRO 2,20M, FORNECIMENTO E INSTALAÇÃO</v>
          </cell>
          <cell r="H12066" t="str">
            <v>UN</v>
          </cell>
          <cell r="J12066">
            <v>2146.5100000000002</v>
          </cell>
        </row>
        <row r="12067">
          <cell r="C12067">
            <v>2020</v>
          </cell>
          <cell r="D12067" t="str">
            <v>PEDREIRO (SGSP)</v>
          </cell>
          <cell r="E12067" t="str">
            <v>H</v>
          </cell>
          <cell r="F12067">
            <v>24.28</v>
          </cell>
          <cell r="G12067">
            <v>0.48</v>
          </cell>
          <cell r="I12067">
            <v>11.656599999999999</v>
          </cell>
        </row>
        <row r="12068">
          <cell r="C12068">
            <v>2099</v>
          </cell>
          <cell r="D12068" t="str">
            <v>SERVENTE (SGSP)</v>
          </cell>
          <cell r="E12068" t="str">
            <v>H</v>
          </cell>
          <cell r="F12068">
            <v>19.59</v>
          </cell>
          <cell r="G12068">
            <v>0.5</v>
          </cell>
          <cell r="I12068">
            <v>9.7964000000000002</v>
          </cell>
        </row>
        <row r="12069">
          <cell r="C12069">
            <v>10608</v>
          </cell>
          <cell r="D12069" t="str">
            <v>CONCRETO FCK=15MPA C/ BRITA 2</v>
          </cell>
          <cell r="E12069" t="str">
            <v>M3</v>
          </cell>
          <cell r="F12069">
            <v>346.87</v>
          </cell>
          <cell r="G12069">
            <v>2.9000000000000001E-2</v>
          </cell>
          <cell r="I12069">
            <v>10.059200000000001</v>
          </cell>
        </row>
        <row r="12070">
          <cell r="C12070">
            <v>38150</v>
          </cell>
          <cell r="D12070" t="str">
            <v>CARROSSEL EM FERRO COM 20 LUGARES PARA PLAYGROUND/JARDIM DIÂMETRO DE 2,20M</v>
          </cell>
          <cell r="E12070" t="str">
            <v>Un</v>
          </cell>
          <cell r="F12070">
            <v>2115</v>
          </cell>
          <cell r="G12070">
            <v>1</v>
          </cell>
          <cell r="I12070">
            <v>2115</v>
          </cell>
        </row>
        <row r="12071">
          <cell r="A12071">
            <v>181408</v>
          </cell>
          <cell r="B12071" t="str">
            <v>ESCORREGADOR COMPR=3,00M H=1,80M - ESTRUTURA METÁLICA</v>
          </cell>
          <cell r="H12071" t="str">
            <v>UN</v>
          </cell>
          <cell r="J12071">
            <v>2459.65</v>
          </cell>
        </row>
        <row r="12072">
          <cell r="C12072">
            <v>2020</v>
          </cell>
          <cell r="D12072" t="str">
            <v>PEDREIRO (SGSP)</v>
          </cell>
          <cell r="E12072" t="str">
            <v>H</v>
          </cell>
          <cell r="F12072">
            <v>24.28</v>
          </cell>
          <cell r="G12072">
            <v>0.62</v>
          </cell>
          <cell r="I12072">
            <v>15.0565</v>
          </cell>
        </row>
        <row r="12073">
          <cell r="C12073">
            <v>2099</v>
          </cell>
          <cell r="D12073" t="str">
            <v>SERVENTE (SGSP)</v>
          </cell>
          <cell r="E12073" t="str">
            <v>H</v>
          </cell>
          <cell r="F12073">
            <v>19.59</v>
          </cell>
          <cell r="G12073">
            <v>1.36</v>
          </cell>
          <cell r="I12073">
            <v>26.6462</v>
          </cell>
        </row>
        <row r="12074">
          <cell r="C12074">
            <v>10608</v>
          </cell>
          <cell r="D12074" t="str">
            <v>CONCRETO FCK=15MPA C/ BRITA 2</v>
          </cell>
          <cell r="E12074" t="str">
            <v>M3</v>
          </cell>
          <cell r="F12074">
            <v>346.87</v>
          </cell>
          <cell r="G12074">
            <v>7.4999999999999997E-2</v>
          </cell>
          <cell r="I12074">
            <v>26.0153</v>
          </cell>
        </row>
        <row r="12075">
          <cell r="C12075">
            <v>38152</v>
          </cell>
          <cell r="D12075" t="str">
            <v>ESCORREGADOR EM FERRO PARA PLAYGROUND/JARDIM (1,80X3,00)M</v>
          </cell>
          <cell r="E12075" t="str">
            <v>Un</v>
          </cell>
          <cell r="F12075">
            <v>2391.9299999999998</v>
          </cell>
          <cell r="G12075">
            <v>1</v>
          </cell>
          <cell r="I12075">
            <v>2391.9299999999998</v>
          </cell>
        </row>
        <row r="12076">
          <cell r="A12076">
            <v>181411</v>
          </cell>
          <cell r="B12076" t="str">
            <v>GANGORRA COM 3 PRANCHAS COMPR=3,00M H=0,70M - ESTRUTURA METÁLICA</v>
          </cell>
          <cell r="H12076" t="str">
            <v>UN</v>
          </cell>
          <cell r="J12076">
            <v>1636.25</v>
          </cell>
        </row>
        <row r="12077">
          <cell r="C12077">
            <v>2020</v>
          </cell>
          <cell r="D12077" t="str">
            <v>PEDREIRO (SGSP)</v>
          </cell>
          <cell r="E12077" t="str">
            <v>H</v>
          </cell>
          <cell r="F12077">
            <v>24.28</v>
          </cell>
          <cell r="G12077">
            <v>0.68</v>
          </cell>
          <cell r="I12077">
            <v>16.5136</v>
          </cell>
        </row>
        <row r="12078">
          <cell r="C12078">
            <v>2099</v>
          </cell>
          <cell r="D12078" t="str">
            <v>SERVENTE (SGSP)</v>
          </cell>
          <cell r="E12078" t="str">
            <v>H</v>
          </cell>
          <cell r="F12078">
            <v>19.59</v>
          </cell>
          <cell r="G12078">
            <v>1.76</v>
          </cell>
          <cell r="I12078">
            <v>34.4833</v>
          </cell>
        </row>
        <row r="12079">
          <cell r="C12079">
            <v>10608</v>
          </cell>
          <cell r="D12079" t="str">
            <v>CONCRETO FCK=15MPA C/ BRITA 2</v>
          </cell>
          <cell r="E12079" t="str">
            <v>M3</v>
          </cell>
          <cell r="F12079">
            <v>346.87</v>
          </cell>
          <cell r="G12079">
            <v>0.1</v>
          </cell>
          <cell r="I12079">
            <v>34.686999999999998</v>
          </cell>
        </row>
        <row r="12080">
          <cell r="C12080">
            <v>38154</v>
          </cell>
          <cell r="D12080" t="str">
            <v>GANGORRA TRIPLA EM FERRO PARA PLAYGROUND/JARDIM  - MED. (0,70X3,00)M</v>
          </cell>
          <cell r="E12080" t="str">
            <v>Un</v>
          </cell>
          <cell r="F12080">
            <v>1550.57</v>
          </cell>
          <cell r="G12080">
            <v>1</v>
          </cell>
          <cell r="I12080">
            <v>1550.57</v>
          </cell>
        </row>
        <row r="12081">
          <cell r="A12081">
            <v>181415</v>
          </cell>
          <cell r="B12081" t="str">
            <v>BALANÇO DE 3 LUGARES COM PNEUS COMPR=4,50M H=2,50M - ESTRUTURA METÁLICA</v>
          </cell>
          <cell r="H12081" t="str">
            <v>UN</v>
          </cell>
          <cell r="J12081">
            <v>1808.99</v>
          </cell>
        </row>
        <row r="12082">
          <cell r="C12082">
            <v>2020</v>
          </cell>
          <cell r="D12082" t="str">
            <v>PEDREIRO (SGSP)</v>
          </cell>
          <cell r="E12082" t="str">
            <v>H</v>
          </cell>
          <cell r="F12082">
            <v>24.28</v>
          </cell>
          <cell r="G12082">
            <v>0.62</v>
          </cell>
          <cell r="I12082">
            <v>15.0565</v>
          </cell>
        </row>
        <row r="12083">
          <cell r="C12083">
            <v>2099</v>
          </cell>
          <cell r="D12083" t="str">
            <v>SERVENTE (SGSP)</v>
          </cell>
          <cell r="E12083" t="str">
            <v>H</v>
          </cell>
          <cell r="F12083">
            <v>19.59</v>
          </cell>
          <cell r="G12083">
            <v>1.36</v>
          </cell>
          <cell r="I12083">
            <v>26.6462</v>
          </cell>
        </row>
        <row r="12084">
          <cell r="C12084">
            <v>10608</v>
          </cell>
          <cell r="D12084" t="str">
            <v>CONCRETO FCK=15MPA C/ BRITA 2</v>
          </cell>
          <cell r="E12084" t="str">
            <v>M3</v>
          </cell>
          <cell r="F12084">
            <v>346.87</v>
          </cell>
          <cell r="G12084">
            <v>7.4999999999999997E-2</v>
          </cell>
          <cell r="I12084">
            <v>26.0153</v>
          </cell>
        </row>
        <row r="12085">
          <cell r="C12085">
            <v>38153</v>
          </cell>
          <cell r="D12085" t="str">
            <v>BALANÇO TRIPLO EM FERRO COM PNEUS PARA PLAYGROUND/JARDIM  - MED. (2,50X2,50X4,50)M</v>
          </cell>
          <cell r="E12085" t="str">
            <v>Un</v>
          </cell>
          <cell r="F12085">
            <v>1741.27</v>
          </cell>
          <cell r="G12085">
            <v>1</v>
          </cell>
          <cell r="I12085">
            <v>1741.27</v>
          </cell>
        </row>
        <row r="12086">
          <cell r="A12086">
            <v>181416</v>
          </cell>
          <cell r="B12086" t="str">
            <v>BRINQUEDO TIPO BALANÇO FRONTAL DUPLO PARA CADEIRANTE COM ESTRUTURA EM TUBOS DE AÇO CARBONO - INSTALADO</v>
          </cell>
          <cell r="H12086" t="str">
            <v>UN</v>
          </cell>
          <cell r="J12086">
            <v>14354.82</v>
          </cell>
        </row>
        <row r="12087">
          <cell r="C12087">
            <v>2020</v>
          </cell>
          <cell r="D12087" t="str">
            <v>PEDREIRO (SGSP)</v>
          </cell>
          <cell r="E12087" t="str">
            <v>H</v>
          </cell>
          <cell r="F12087">
            <v>24.28</v>
          </cell>
          <cell r="G12087">
            <v>0.84</v>
          </cell>
          <cell r="I12087">
            <v>20.399100000000001</v>
          </cell>
        </row>
        <row r="12088">
          <cell r="C12088">
            <v>2099</v>
          </cell>
          <cell r="D12088" t="str">
            <v>SERVENTE (SGSP)</v>
          </cell>
          <cell r="E12088" t="str">
            <v>H</v>
          </cell>
          <cell r="F12088">
            <v>19.59</v>
          </cell>
          <cell r="G12088">
            <v>3.7</v>
          </cell>
          <cell r="I12088">
            <v>72.493300000000005</v>
          </cell>
        </row>
        <row r="12089">
          <cell r="C12089">
            <v>10607</v>
          </cell>
          <cell r="D12089" t="str">
            <v>CONCRETO FCK=15MPA C/ BRITA 1</v>
          </cell>
          <cell r="E12089" t="str">
            <v>M3</v>
          </cell>
          <cell r="F12089">
            <v>344.64</v>
          </cell>
          <cell r="G12089">
            <v>6.2E-2</v>
          </cell>
          <cell r="I12089">
            <v>21.3673</v>
          </cell>
        </row>
        <row r="12090">
          <cell r="C12090">
            <v>38156</v>
          </cell>
          <cell r="D12090" t="str">
            <v>BALANÇO FRONTAL DUPLO P/ CADEIRANTE</v>
          </cell>
          <cell r="E12090" t="str">
            <v>Un</v>
          </cell>
          <cell r="F12090">
            <v>14240.56</v>
          </cell>
          <cell r="G12090">
            <v>1</v>
          </cell>
          <cell r="I12090">
            <v>14240.56</v>
          </cell>
        </row>
        <row r="12091">
          <cell r="A12091">
            <v>181422</v>
          </cell>
          <cell r="B12091" t="str">
            <v>ESCADA HORIZONTAL COMPR=1,80M H=1,80M - ESTRUTURA METÁLICA</v>
          </cell>
          <cell r="H12091" t="str">
            <v>UN</v>
          </cell>
          <cell r="J12091">
            <v>1493.14</v>
          </cell>
        </row>
        <row r="12092">
          <cell r="C12092">
            <v>2020</v>
          </cell>
          <cell r="D12092" t="str">
            <v>PEDREIRO (SGSP)</v>
          </cell>
          <cell r="E12092" t="str">
            <v>H</v>
          </cell>
          <cell r="F12092">
            <v>24.28</v>
          </cell>
          <cell r="G12092">
            <v>0.62</v>
          </cell>
          <cell r="I12092">
            <v>15.0565</v>
          </cell>
        </row>
        <row r="12093">
          <cell r="C12093">
            <v>2099</v>
          </cell>
          <cell r="D12093" t="str">
            <v>SERVENTE (SGSP)</v>
          </cell>
          <cell r="E12093" t="str">
            <v>H</v>
          </cell>
          <cell r="F12093">
            <v>19.59</v>
          </cell>
          <cell r="G12093">
            <v>1.36</v>
          </cell>
          <cell r="I12093">
            <v>26.6462</v>
          </cell>
        </row>
        <row r="12094">
          <cell r="C12094">
            <v>10608</v>
          </cell>
          <cell r="D12094" t="str">
            <v>CONCRETO FCK=15MPA C/ BRITA 2</v>
          </cell>
          <cell r="E12094" t="str">
            <v>M3</v>
          </cell>
          <cell r="F12094">
            <v>346.87</v>
          </cell>
          <cell r="G12094">
            <v>7.4999999999999997E-2</v>
          </cell>
          <cell r="I12094">
            <v>26.0153</v>
          </cell>
        </row>
        <row r="12095">
          <cell r="C12095">
            <v>38151</v>
          </cell>
          <cell r="D12095" t="str">
            <v>ESCADA HORIZONTAL EM FERRO PARA PLAYGROUND/JARDIM  - MED. (1,80X1,80)M</v>
          </cell>
          <cell r="E12095" t="str">
            <v>Un</v>
          </cell>
          <cell r="F12095">
            <v>1425.42</v>
          </cell>
          <cell r="G12095">
            <v>1</v>
          </cell>
          <cell r="I12095">
            <v>1425.42</v>
          </cell>
        </row>
        <row r="12096">
          <cell r="A12096">
            <v>181424</v>
          </cell>
          <cell r="B12096" t="str">
            <v>GAIOLA LABIRINTO (1,5X1,5X2,0)M - ESTRUTURA METÁLICA</v>
          </cell>
          <cell r="H12096" t="str">
            <v>UN</v>
          </cell>
          <cell r="J12096">
            <v>2329.84</v>
          </cell>
        </row>
        <row r="12097">
          <cell r="C12097">
            <v>2020</v>
          </cell>
          <cell r="D12097" t="str">
            <v>PEDREIRO (SGSP)</v>
          </cell>
          <cell r="E12097" t="str">
            <v>H</v>
          </cell>
          <cell r="F12097">
            <v>24.28</v>
          </cell>
          <cell r="G12097">
            <v>0.84</v>
          </cell>
          <cell r="I12097">
            <v>20.399100000000001</v>
          </cell>
        </row>
        <row r="12098">
          <cell r="C12098">
            <v>2099</v>
          </cell>
          <cell r="D12098" t="str">
            <v>SERVENTE (SGSP)</v>
          </cell>
          <cell r="E12098" t="str">
            <v>H</v>
          </cell>
          <cell r="F12098">
            <v>19.59</v>
          </cell>
          <cell r="G12098">
            <v>3.7</v>
          </cell>
          <cell r="I12098">
            <v>72.493300000000005</v>
          </cell>
        </row>
        <row r="12099">
          <cell r="C12099">
            <v>10608</v>
          </cell>
          <cell r="D12099" t="str">
            <v>CONCRETO FCK=15MPA C/ BRITA 2</v>
          </cell>
          <cell r="E12099" t="str">
            <v>M3</v>
          </cell>
          <cell r="F12099">
            <v>346.87</v>
          </cell>
          <cell r="G12099">
            <v>7.4999999999999997E-2</v>
          </cell>
          <cell r="I12099">
            <v>26.0153</v>
          </cell>
        </row>
        <row r="12100">
          <cell r="C12100">
            <v>38155</v>
          </cell>
          <cell r="D12100" t="str">
            <v>GAIOLA LABIRINTO EM FERRO PARA PLAYGROUND/JARDIM  - MED. (1,50X1,50X2,00)M</v>
          </cell>
          <cell r="E12100" t="str">
            <v>Un</v>
          </cell>
          <cell r="F12100">
            <v>2210.9299999999998</v>
          </cell>
          <cell r="G12100">
            <v>1</v>
          </cell>
          <cell r="I12100">
            <v>2210.9299999999998</v>
          </cell>
        </row>
        <row r="12101">
          <cell r="A12101">
            <v>181430</v>
          </cell>
          <cell r="B12101" t="str">
            <v>PLACAS DE E.V.A. ESP.30MM PARA USO INTERNO, TIPO TATAMI, COLOCADAS</v>
          </cell>
          <cell r="H12101" t="str">
            <v>M2</v>
          </cell>
          <cell r="J12101">
            <v>86.48</v>
          </cell>
        </row>
        <row r="12102">
          <cell r="C12102">
            <v>38160</v>
          </cell>
          <cell r="D12102" t="str">
            <v>PLACA DE E.V.A,  ESP 30 MM, PARA USO INTERNO, TIPO TATAMI PLACAS PRÉ CORTADAS, DENTADAS, LISAS, COLORIDAS, 1 X 1 M</v>
          </cell>
          <cell r="E12102" t="str">
            <v>M2</v>
          </cell>
          <cell r="F12102">
            <v>82.36</v>
          </cell>
          <cell r="G12102">
            <v>1.05</v>
          </cell>
          <cell r="I12102">
            <v>86.477999999999994</v>
          </cell>
        </row>
        <row r="12103">
          <cell r="A12103">
            <v>181441</v>
          </cell>
          <cell r="B12103" t="str">
            <v>PLAYGROUND BRINQUEDOS DE MADEIRA - CASA TARZAN COM RAMPA ESCALADA, ESCORREGADOR, PONTE E ESCADA MARINHEIRO</v>
          </cell>
          <cell r="H12103" t="str">
            <v>UN</v>
          </cell>
          <cell r="J12103">
            <v>5665.17</v>
          </cell>
        </row>
        <row r="12104">
          <cell r="C12104">
            <v>79820</v>
          </cell>
          <cell r="D12104" t="str">
            <v>PLAYGROUND-BRINQUEDOS DE MADEIRA-CASA TARZAN COM RAMPA ESCALADA, ESCORREGADOR, PONTE E ESCADA MARINHEIRO-COLOCADO</v>
          </cell>
          <cell r="E12104" t="str">
            <v>Un</v>
          </cell>
          <cell r="F12104">
            <v>5665.17</v>
          </cell>
          <cell r="G12104">
            <v>1</v>
          </cell>
          <cell r="I12104">
            <v>5665.17</v>
          </cell>
        </row>
        <row r="12105">
          <cell r="A12105">
            <v>181442</v>
          </cell>
          <cell r="B12105" t="str">
            <v>PLAYGROUND BRINQUEDOS DE MADEIRA - CASA TARZAN COM RAMPA ESCALADA, ESCORREGADOR E ESCADA MARINHEIRO</v>
          </cell>
          <cell r="H12105" t="str">
            <v>UN</v>
          </cell>
          <cell r="J12105">
            <v>5446.97</v>
          </cell>
        </row>
        <row r="12106">
          <cell r="C12106">
            <v>79821</v>
          </cell>
          <cell r="D12106" t="str">
            <v>PLAYGROUND-BRINQUEDOS DE MADEIRA-CASA TARZAN COM RAMPA ESCALADA, ESCORREGADOR E ESCADA MARINHEIRO - COLOCADO</v>
          </cell>
          <cell r="E12106" t="str">
            <v>Un</v>
          </cell>
          <cell r="F12106">
            <v>5446.97</v>
          </cell>
          <cell r="G12106">
            <v>1</v>
          </cell>
          <cell r="I12106">
            <v>5446.97</v>
          </cell>
        </row>
        <row r="12107">
          <cell r="A12107">
            <v>181443</v>
          </cell>
          <cell r="B12107" t="str">
            <v>PLAYGROUND BRINQUEDOS DE MADEIRA - CASA TARZAN COM ESCORREGADOR E ESCADA MARINHEIRO</v>
          </cell>
          <cell r="H12107" t="str">
            <v>UN</v>
          </cell>
          <cell r="J12107">
            <v>3927.92</v>
          </cell>
        </row>
        <row r="12108">
          <cell r="C12108">
            <v>79822</v>
          </cell>
          <cell r="D12108" t="str">
            <v>PLAYGROUND-BRINQUEDOS DE MADEIRA-CASA TARZAN COM ESCORREGADOR E ESCADA MARINHEIRO - COLOCADO</v>
          </cell>
          <cell r="E12108" t="str">
            <v>Un</v>
          </cell>
          <cell r="F12108">
            <v>3927.92</v>
          </cell>
          <cell r="G12108">
            <v>1</v>
          </cell>
          <cell r="I12108">
            <v>3927.92</v>
          </cell>
        </row>
        <row r="12109">
          <cell r="A12109">
            <v>181444</v>
          </cell>
          <cell r="B12109" t="str">
            <v>PLAYGROUND BRINQUEDOS DE MADEIRA - DOIS CAVALINHOS E DUAS GANGORRAS</v>
          </cell>
          <cell r="H12109" t="str">
            <v>UN</v>
          </cell>
          <cell r="J12109">
            <v>2502.65</v>
          </cell>
        </row>
        <row r="12110">
          <cell r="C12110">
            <v>79823</v>
          </cell>
          <cell r="D12110" t="str">
            <v>PLAYGROUND-BRINQUEDOS DE MADEIRA-DOIS CAVALINHOS E DUAS GANGORRAS - COLOCADO, BASES LATERAIS EM "X"</v>
          </cell>
          <cell r="E12110" t="str">
            <v>Un</v>
          </cell>
          <cell r="F12110">
            <v>2502.65</v>
          </cell>
          <cell r="G12110">
            <v>1</v>
          </cell>
          <cell r="I12110">
            <v>2502.65</v>
          </cell>
        </row>
        <row r="12111">
          <cell r="A12111">
            <v>181445</v>
          </cell>
          <cell r="B12111" t="str">
            <v>PLAYGROUND BRINQUEDOS DE MADEIRA - ESCORREGADOR ( ALT.=1,80M COMP.=3,00M)</v>
          </cell>
          <cell r="H12111" t="str">
            <v>UN</v>
          </cell>
          <cell r="J12111">
            <v>1319.62</v>
          </cell>
        </row>
        <row r="12112">
          <cell r="C12112">
            <v>79824</v>
          </cell>
          <cell r="D12112" t="str">
            <v>PLAYGROUND-BRINQUEDOS DE MADEIRA-ESCORREGADOR (COMPRIM DA PRANCHA ENTRE 2,5 E 3,00 M / ALT=1,8M) - COLOCADO</v>
          </cell>
          <cell r="E12112" t="str">
            <v>Un</v>
          </cell>
          <cell r="F12112">
            <v>1319.62</v>
          </cell>
          <cell r="G12112">
            <v>1</v>
          </cell>
          <cell r="I12112">
            <v>1319.62</v>
          </cell>
        </row>
        <row r="12113">
          <cell r="A12113">
            <v>181446</v>
          </cell>
          <cell r="B12113" t="str">
            <v>PLAYGROUND BRINQUEDOS DE MADEIRA - GANGORRA DUPLA</v>
          </cell>
          <cell r="H12113" t="str">
            <v>UN</v>
          </cell>
          <cell r="J12113">
            <v>910.04</v>
          </cell>
        </row>
        <row r="12114">
          <cell r="C12114">
            <v>79825</v>
          </cell>
          <cell r="D12114" t="str">
            <v>PLAYGROUND-BRINQUEDOS DE MADEIRA-GANGORRA DUPLA - COLOCADO</v>
          </cell>
          <cell r="E12114" t="str">
            <v>Un</v>
          </cell>
          <cell r="F12114">
            <v>910.04</v>
          </cell>
          <cell r="G12114">
            <v>1</v>
          </cell>
          <cell r="I12114">
            <v>910.04</v>
          </cell>
        </row>
        <row r="12115">
          <cell r="A12115">
            <v>181447</v>
          </cell>
          <cell r="B12115" t="str">
            <v>PLAYGROUND BRINQUEDOS DE MADEIRA - ARGOLA E TRAPÉZIO</v>
          </cell>
          <cell r="H12115" t="str">
            <v>UN</v>
          </cell>
          <cell r="J12115">
            <v>1028.78</v>
          </cell>
        </row>
        <row r="12116">
          <cell r="C12116">
            <v>79826</v>
          </cell>
          <cell r="D12116" t="str">
            <v>PLAYGROUND-BRINQUEDOS DE MADEIRA-ARGOLA E TRAPÉZIO - COLOCADO BASES LATERAIS EM "X"</v>
          </cell>
          <cell r="E12116" t="str">
            <v>Un</v>
          </cell>
          <cell r="F12116">
            <v>1028.78</v>
          </cell>
          <cell r="G12116">
            <v>1</v>
          </cell>
          <cell r="I12116">
            <v>1028.78</v>
          </cell>
        </row>
        <row r="12117">
          <cell r="A12117">
            <v>181448</v>
          </cell>
          <cell r="B12117" t="str">
            <v>PLAYGROUND BRINQUEDOS DE MADEIRA - BALANÇA DUPLA</v>
          </cell>
          <cell r="H12117" t="str">
            <v>UN</v>
          </cell>
          <cell r="J12117">
            <v>1243.28</v>
          </cell>
        </row>
        <row r="12118">
          <cell r="C12118">
            <v>79827</v>
          </cell>
          <cell r="D12118" t="str">
            <v>PLAYGROUND-BRINQUEDOS DE MADEIRA-BALANÇA DUPLA - COLOCADO BASES LATERAIS EM "X"</v>
          </cell>
          <cell r="E12118" t="str">
            <v>Un</v>
          </cell>
          <cell r="F12118">
            <v>1243.28</v>
          </cell>
          <cell r="G12118">
            <v>1</v>
          </cell>
          <cell r="I12118">
            <v>1243.28</v>
          </cell>
        </row>
        <row r="12119">
          <cell r="A12119">
            <v>181449</v>
          </cell>
          <cell r="B12119" t="str">
            <v>PLAYGROUND BRINQUEDOS DE MADEIRA - ESCADA HORIZONTAL</v>
          </cell>
          <cell r="H12119" t="str">
            <v>UN</v>
          </cell>
          <cell r="J12119">
            <v>1253.98</v>
          </cell>
        </row>
        <row r="12120">
          <cell r="C12120">
            <v>79828</v>
          </cell>
          <cell r="D12120" t="str">
            <v>PLAYGROUND-BRINQUEDOS DE MADEIRA-ESCADA HORIZONTAL - COLOCADO</v>
          </cell>
          <cell r="E12120" t="str">
            <v>Un</v>
          </cell>
          <cell r="F12120">
            <v>1253.98</v>
          </cell>
          <cell r="G12120">
            <v>1</v>
          </cell>
          <cell r="I12120">
            <v>1253.98</v>
          </cell>
        </row>
        <row r="12121">
          <cell r="A12121">
            <v>181501</v>
          </cell>
          <cell r="B12121" t="str">
            <v>APARELHOS DE GINÁTICA EM MADEIRA - BARRA DUPLA EM DOIS NIVEIS</v>
          </cell>
          <cell r="H12121" t="str">
            <v>UN</v>
          </cell>
          <cell r="J12121">
            <v>878.53</v>
          </cell>
        </row>
        <row r="12122">
          <cell r="C12122">
            <v>79840</v>
          </cell>
          <cell r="D12122" t="str">
            <v>APARELHOS DE GINÁSTICA DE MADEIRA - BARRA DUPLA EM DOIS NÍVEIS - COLOCADO</v>
          </cell>
          <cell r="E12122" t="str">
            <v>Un</v>
          </cell>
          <cell r="F12122">
            <v>878.53</v>
          </cell>
          <cell r="G12122">
            <v>1</v>
          </cell>
          <cell r="I12122">
            <v>878.53</v>
          </cell>
        </row>
        <row r="12123">
          <cell r="A12123">
            <v>181502</v>
          </cell>
          <cell r="B12123" t="str">
            <v>APARELHOS DE GINÁTICA EM MADEIRA - BARREIRA SIMPLES</v>
          </cell>
          <cell r="H12123" t="str">
            <v>UN</v>
          </cell>
          <cell r="J12123">
            <v>935.09</v>
          </cell>
        </row>
        <row r="12124">
          <cell r="C12124">
            <v>79841</v>
          </cell>
          <cell r="D12124" t="str">
            <v>APARELHOS DE GINÁSTICA DE MADEIRA - BARRA SIMPLES COLOCADO</v>
          </cell>
          <cell r="E12124" t="str">
            <v>Un</v>
          </cell>
          <cell r="F12124">
            <v>935.09</v>
          </cell>
          <cell r="G12124">
            <v>1</v>
          </cell>
          <cell r="I12124">
            <v>935.09</v>
          </cell>
        </row>
        <row r="12125">
          <cell r="A12125">
            <v>181503</v>
          </cell>
          <cell r="B12125" t="str">
            <v>APARELHOS DE GINÁTICA EM MADEIRA - BARRAS PARALELAS</v>
          </cell>
          <cell r="H12125" t="str">
            <v>UN</v>
          </cell>
          <cell r="J12125">
            <v>764.45</v>
          </cell>
        </row>
        <row r="12126">
          <cell r="C12126">
            <v>79842</v>
          </cell>
          <cell r="D12126" t="str">
            <v>APARELHOS DE GINÁSTICA DE MADEIRA - BARRAS PARALELAS COLOCADO</v>
          </cell>
          <cell r="E12126" t="str">
            <v>Un</v>
          </cell>
          <cell r="F12126">
            <v>764.45</v>
          </cell>
          <cell r="G12126">
            <v>1</v>
          </cell>
          <cell r="I12126">
            <v>764.45</v>
          </cell>
        </row>
        <row r="12127">
          <cell r="A12127">
            <v>181510</v>
          </cell>
          <cell r="B12127" t="str">
            <v>CARACOL - DEMARCAÇÃO DE PISO (RD-06)</v>
          </cell>
          <cell r="H12127" t="str">
            <v>UN</v>
          </cell>
          <cell r="J12127">
            <v>290.39</v>
          </cell>
        </row>
        <row r="12128">
          <cell r="C12128">
            <v>20463</v>
          </cell>
          <cell r="D12128" t="str">
            <v>DEMARCAÇÃO E PINTURA DE SUPERFÍCIES - EPÓXI</v>
          </cell>
          <cell r="E12128" t="str">
            <v>M2</v>
          </cell>
          <cell r="F12128">
            <v>35.770000000000003</v>
          </cell>
          <cell r="G12128">
            <v>6.9189999999999996</v>
          </cell>
          <cell r="I12128">
            <v>247.49459999999999</v>
          </cell>
        </row>
        <row r="12129">
          <cell r="C12129">
            <v>37503</v>
          </cell>
          <cell r="D12129" t="str">
            <v>HIDROJATEAMENTO PARA LIMPEZA DE SUPERFÍCIES</v>
          </cell>
          <cell r="E12129" t="str">
            <v>M2</v>
          </cell>
          <cell r="F12129">
            <v>6.2</v>
          </cell>
          <cell r="G12129">
            <v>6.9189999999999996</v>
          </cell>
          <cell r="I12129">
            <v>42.898800000000001</v>
          </cell>
        </row>
        <row r="12130">
          <cell r="A12130">
            <v>181513</v>
          </cell>
          <cell r="B12130" t="str">
            <v>AMARELINHA DEMARCAÇÃO DE PISO (RD-05)</v>
          </cell>
          <cell r="H12130" t="str">
            <v>UN</v>
          </cell>
          <cell r="J12130">
            <v>149.26</v>
          </cell>
        </row>
        <row r="12131">
          <cell r="C12131">
            <v>20457</v>
          </cell>
          <cell r="D12131" t="str">
            <v>DEMARCAÇÃO E PINTURA DE FAIXAS ATÉ 10CM - BORRACHA CLORADA</v>
          </cell>
          <cell r="E12131" t="str">
            <v>M</v>
          </cell>
          <cell r="F12131">
            <v>6.84</v>
          </cell>
          <cell r="G12131">
            <v>14.651373</v>
          </cell>
          <cell r="I12131">
            <v>100.2178</v>
          </cell>
        </row>
        <row r="12132">
          <cell r="C12132">
            <v>37503</v>
          </cell>
          <cell r="D12132" t="str">
            <v>HIDROJATEAMENTO PARA LIMPEZA DE SUPERFÍCIES</v>
          </cell>
          <cell r="E12132" t="str">
            <v>M2</v>
          </cell>
          <cell r="F12132">
            <v>6.2</v>
          </cell>
          <cell r="G12132">
            <v>7.9104000000000001</v>
          </cell>
          <cell r="I12132">
            <v>49.0456</v>
          </cell>
        </row>
        <row r="12133">
          <cell r="A12133">
            <v>181514</v>
          </cell>
          <cell r="B12133" t="str">
            <v>XADREZ - DEMARCAÇÃO DE PISO (RD-04)</v>
          </cell>
          <cell r="H12133" t="str">
            <v>UN</v>
          </cell>
          <cell r="J12133">
            <v>958.34</v>
          </cell>
        </row>
        <row r="12134">
          <cell r="C12134">
            <v>20459</v>
          </cell>
          <cell r="D12134" t="str">
            <v>DEMARCAÇÃO E PINTURA DE FAIXAS ATÉ 10CM - EPÓXI</v>
          </cell>
          <cell r="E12134" t="str">
            <v>M</v>
          </cell>
          <cell r="F12134">
            <v>8.26</v>
          </cell>
          <cell r="G12134">
            <v>72</v>
          </cell>
          <cell r="I12134">
            <v>594.98659999999995</v>
          </cell>
        </row>
        <row r="12135">
          <cell r="C12135">
            <v>20462</v>
          </cell>
          <cell r="D12135" t="str">
            <v>DEMARCAÇÃO E PINTURA DE SUPERFÍCIES - BORRACHA CLORADA</v>
          </cell>
          <cell r="E12135" t="str">
            <v>M2</v>
          </cell>
          <cell r="F12135">
            <v>29.73</v>
          </cell>
          <cell r="G12135">
            <v>8</v>
          </cell>
          <cell r="I12135">
            <v>237.80199999999999</v>
          </cell>
        </row>
        <row r="12136">
          <cell r="C12136">
            <v>37503</v>
          </cell>
          <cell r="D12136" t="str">
            <v>HIDROJATEAMENTO PARA LIMPEZA DE SUPERFÍCIES</v>
          </cell>
          <cell r="E12136" t="str">
            <v>M2</v>
          </cell>
          <cell r="F12136">
            <v>6.2</v>
          </cell>
          <cell r="G12136">
            <v>20.25</v>
          </cell>
          <cell r="I12136">
            <v>125.5531</v>
          </cell>
        </row>
        <row r="12137">
          <cell r="A12137">
            <v>181550</v>
          </cell>
          <cell r="B12137" t="str">
            <v>FORNECIMENTO E APLICAÇÃO DE AREIA FINA</v>
          </cell>
          <cell r="H12137" t="str">
            <v>M3</v>
          </cell>
          <cell r="J12137">
            <v>200.46</v>
          </cell>
        </row>
        <row r="12138">
          <cell r="C12138">
            <v>2099</v>
          </cell>
          <cell r="D12138" t="str">
            <v>SERVENTE (SGSP)</v>
          </cell>
          <cell r="E12138" t="str">
            <v>H</v>
          </cell>
          <cell r="F12138">
            <v>19.59</v>
          </cell>
          <cell r="G12138">
            <v>2.5</v>
          </cell>
          <cell r="I12138">
            <v>48.981999999999999</v>
          </cell>
        </row>
        <row r="12139">
          <cell r="C12139">
            <v>10503</v>
          </cell>
          <cell r="D12139" t="str">
            <v>AREIA LAVADA FINA</v>
          </cell>
          <cell r="E12139" t="str">
            <v>M3</v>
          </cell>
          <cell r="F12139">
            <v>126.23</v>
          </cell>
          <cell r="G12139">
            <v>1.2</v>
          </cell>
          <cell r="I12139">
            <v>151.476</v>
          </cell>
        </row>
        <row r="12140">
          <cell r="A12140">
            <v>181551</v>
          </cell>
          <cell r="B12140" t="str">
            <v>FORNECIMENTO E APLICAÇÃO  DE PEDRA N.2</v>
          </cell>
          <cell r="H12140" t="str">
            <v>M3</v>
          </cell>
          <cell r="J12140">
            <v>164.36</v>
          </cell>
        </row>
        <row r="12141">
          <cell r="C12141">
            <v>2099</v>
          </cell>
          <cell r="D12141" t="str">
            <v>SERVENTE (SGSP)</v>
          </cell>
          <cell r="E12141" t="str">
            <v>H</v>
          </cell>
          <cell r="F12141">
            <v>19.59</v>
          </cell>
          <cell r="G12141">
            <v>2.5</v>
          </cell>
          <cell r="I12141">
            <v>48.981999999999999</v>
          </cell>
        </row>
        <row r="12142">
          <cell r="C12142">
            <v>10543</v>
          </cell>
          <cell r="D12142" t="str">
            <v>PEDRA BRITADA NÚMERO 2</v>
          </cell>
          <cell r="E12142" t="str">
            <v>M3</v>
          </cell>
          <cell r="F12142">
            <v>96.15</v>
          </cell>
          <cell r="G12142">
            <v>1.2</v>
          </cell>
          <cell r="I12142">
            <v>115.38</v>
          </cell>
        </row>
        <row r="12143">
          <cell r="A12143">
            <v>181601</v>
          </cell>
          <cell r="B12143" t="str">
            <v>SURF DUPLO CONJUGADO (EXERCITADOR PARA IDOSOS)</v>
          </cell>
          <cell r="H12143" t="str">
            <v>UN</v>
          </cell>
          <cell r="J12143">
            <v>2554.79</v>
          </cell>
        </row>
        <row r="12144">
          <cell r="C12144">
            <v>2001</v>
          </cell>
          <cell r="D12144" t="str">
            <v>AJUDANTE GERAL (SGSP)</v>
          </cell>
          <cell r="E12144" t="str">
            <v>H</v>
          </cell>
          <cell r="F12144">
            <v>19.850000000000001</v>
          </cell>
          <cell r="G12144">
            <v>0.25</v>
          </cell>
          <cell r="I12144">
            <v>4.9626000000000001</v>
          </cell>
        </row>
        <row r="12145">
          <cell r="C12145">
            <v>2020</v>
          </cell>
          <cell r="D12145" t="str">
            <v>PEDREIRO (SGSP)</v>
          </cell>
          <cell r="E12145" t="str">
            <v>H</v>
          </cell>
          <cell r="F12145">
            <v>24.28</v>
          </cell>
          <cell r="G12145">
            <v>0.25</v>
          </cell>
          <cell r="I12145">
            <v>6.0711000000000004</v>
          </cell>
        </row>
        <row r="12146">
          <cell r="C12146">
            <v>79843</v>
          </cell>
          <cell r="D12146" t="str">
            <v>SURF DUPLO CONJUGADO (EXERCITADOR P/ IDOSOS) MONTADO - SEM INSTALAÇÃO</v>
          </cell>
          <cell r="E12146" t="str">
            <v>Un</v>
          </cell>
          <cell r="F12146">
            <v>2543.7600000000002</v>
          </cell>
          <cell r="G12146">
            <v>1</v>
          </cell>
          <cell r="I12146">
            <v>2543.7600000000002</v>
          </cell>
        </row>
        <row r="12147">
          <cell r="A12147">
            <v>181602</v>
          </cell>
          <cell r="B12147" t="str">
            <v>ROTAÇÃO DIAGONAL DUPLA - APARELHO DUPLO CONJUGADO</v>
          </cell>
          <cell r="H12147" t="str">
            <v>UN</v>
          </cell>
          <cell r="J12147">
            <v>2054.66</v>
          </cell>
        </row>
        <row r="12148">
          <cell r="C12148">
            <v>2001</v>
          </cell>
          <cell r="D12148" t="str">
            <v>AJUDANTE GERAL (SGSP)</v>
          </cell>
          <cell r="E12148" t="str">
            <v>H</v>
          </cell>
          <cell r="F12148">
            <v>19.850000000000001</v>
          </cell>
          <cell r="G12148">
            <v>0.25</v>
          </cell>
          <cell r="I12148">
            <v>4.9626000000000001</v>
          </cell>
        </row>
        <row r="12149">
          <cell r="C12149">
            <v>2020</v>
          </cell>
          <cell r="D12149" t="str">
            <v>PEDREIRO (SGSP)</v>
          </cell>
          <cell r="E12149" t="str">
            <v>H</v>
          </cell>
          <cell r="F12149">
            <v>24.28</v>
          </cell>
          <cell r="G12149">
            <v>0.25</v>
          </cell>
          <cell r="I12149">
            <v>6.0711000000000004</v>
          </cell>
        </row>
        <row r="12150">
          <cell r="C12150">
            <v>79844</v>
          </cell>
          <cell r="D12150" t="str">
            <v>ROTAÇÃO DIAGONAL DUPLA- APARELHO DUPLO CONJUGADO ( EXERCITADOR P/ IDOSOS) MONTADO - SEM INSTALAÇÃO</v>
          </cell>
          <cell r="E12150" t="str">
            <v>Un</v>
          </cell>
          <cell r="F12150">
            <v>2043.63</v>
          </cell>
          <cell r="G12150">
            <v>1</v>
          </cell>
          <cell r="I12150">
            <v>2043.63</v>
          </cell>
        </row>
        <row r="12151">
          <cell r="A12151">
            <v>181603</v>
          </cell>
          <cell r="B12151" t="str">
            <v>MULTI EXERCITADOR CONJUGADO COM 6 FUNÇÕES</v>
          </cell>
          <cell r="H12151" t="str">
            <v>UN</v>
          </cell>
          <cell r="J12151">
            <v>7321.41</v>
          </cell>
        </row>
        <row r="12152">
          <cell r="C12152">
            <v>2001</v>
          </cell>
          <cell r="D12152" t="str">
            <v>AJUDANTE GERAL (SGSP)</v>
          </cell>
          <cell r="E12152" t="str">
            <v>H</v>
          </cell>
          <cell r="F12152">
            <v>19.850000000000001</v>
          </cell>
          <cell r="G12152">
            <v>0.5</v>
          </cell>
          <cell r="I12152">
            <v>9.9253</v>
          </cell>
        </row>
        <row r="12153">
          <cell r="C12153">
            <v>2020</v>
          </cell>
          <cell r="D12153" t="str">
            <v>PEDREIRO (SGSP)</v>
          </cell>
          <cell r="E12153" t="str">
            <v>H</v>
          </cell>
          <cell r="F12153">
            <v>24.28</v>
          </cell>
          <cell r="G12153">
            <v>0.5</v>
          </cell>
          <cell r="I12153">
            <v>12.142300000000001</v>
          </cell>
        </row>
        <row r="12154">
          <cell r="C12154">
            <v>79845</v>
          </cell>
          <cell r="D12154" t="str">
            <v>MULTI EXERCITADOR CONJUGADO COM 6 FUNÇÕES  (EXERCITADOR P/ IDOSOS) MONTADO - SEM INSTALAÇÃO</v>
          </cell>
          <cell r="E12154" t="str">
            <v>Un</v>
          </cell>
          <cell r="F12154">
            <v>7299.34</v>
          </cell>
          <cell r="G12154">
            <v>1</v>
          </cell>
          <cell r="I12154">
            <v>7299.34</v>
          </cell>
        </row>
        <row r="12155">
          <cell r="A12155">
            <v>181604</v>
          </cell>
          <cell r="B12155" t="str">
            <v>SIMULADOR DE CAVALGADA</v>
          </cell>
          <cell r="H12155" t="str">
            <v>UN</v>
          </cell>
          <cell r="J12155">
            <v>4265.91</v>
          </cell>
        </row>
        <row r="12156">
          <cell r="C12156">
            <v>2001</v>
          </cell>
          <cell r="D12156" t="str">
            <v>AJUDANTE GERAL (SGSP)</v>
          </cell>
          <cell r="E12156" t="str">
            <v>H</v>
          </cell>
          <cell r="F12156">
            <v>19.850000000000001</v>
          </cell>
          <cell r="G12156">
            <v>0.25</v>
          </cell>
          <cell r="I12156">
            <v>4.9626000000000001</v>
          </cell>
        </row>
        <row r="12157">
          <cell r="C12157">
            <v>2020</v>
          </cell>
          <cell r="D12157" t="str">
            <v>PEDREIRO (SGSP)</v>
          </cell>
          <cell r="E12157" t="str">
            <v>H</v>
          </cell>
          <cell r="F12157">
            <v>24.28</v>
          </cell>
          <cell r="G12157">
            <v>0.25</v>
          </cell>
          <cell r="I12157">
            <v>6.0711000000000004</v>
          </cell>
        </row>
        <row r="12158">
          <cell r="C12158">
            <v>79846</v>
          </cell>
          <cell r="D12158" t="str">
            <v>SIMULADOR DE CAVALGADA DUPLO  (EXERCITADOR P/ IDOSOS) MONTADO - SEM INSTALAÇÃO</v>
          </cell>
          <cell r="E12158" t="str">
            <v>Un</v>
          </cell>
          <cell r="F12158">
            <v>4254.88</v>
          </cell>
          <cell r="G12158">
            <v>1</v>
          </cell>
          <cell r="I12158">
            <v>4254.88</v>
          </cell>
        </row>
        <row r="12159">
          <cell r="A12159">
            <v>181605</v>
          </cell>
          <cell r="B12159" t="str">
            <v>SIMULADOR DE CAVALGADA TRIPLO</v>
          </cell>
          <cell r="H12159" t="str">
            <v>UN</v>
          </cell>
          <cell r="J12159">
            <v>5874.78</v>
          </cell>
        </row>
        <row r="12160">
          <cell r="C12160">
            <v>2001</v>
          </cell>
          <cell r="D12160" t="str">
            <v>AJUDANTE GERAL (SGSP)</v>
          </cell>
          <cell r="E12160" t="str">
            <v>H</v>
          </cell>
          <cell r="F12160">
            <v>19.850000000000001</v>
          </cell>
          <cell r="G12160">
            <v>0.375</v>
          </cell>
          <cell r="I12160">
            <v>7.4439000000000002</v>
          </cell>
        </row>
        <row r="12161">
          <cell r="C12161">
            <v>2020</v>
          </cell>
          <cell r="D12161" t="str">
            <v>PEDREIRO (SGSP)</v>
          </cell>
          <cell r="E12161" t="str">
            <v>H</v>
          </cell>
          <cell r="F12161">
            <v>24.28</v>
          </cell>
          <cell r="G12161">
            <v>0.375</v>
          </cell>
          <cell r="I12161">
            <v>9.1067</v>
          </cell>
        </row>
        <row r="12162">
          <cell r="C12162">
            <v>79847</v>
          </cell>
          <cell r="D12162" t="str">
            <v>SIMULADOR DE CAVALGADA TRIPLO  (EXERCITADOR P/ IDOSOS) MONTADO - SEM INSTALAÇÃO</v>
          </cell>
          <cell r="E12162" t="str">
            <v>Un</v>
          </cell>
          <cell r="F12162">
            <v>5858.23</v>
          </cell>
          <cell r="G12162">
            <v>1</v>
          </cell>
          <cell r="I12162">
            <v>5858.23</v>
          </cell>
        </row>
        <row r="12163">
          <cell r="A12163">
            <v>181606</v>
          </cell>
          <cell r="B12163" t="str">
            <v>ALONGADOR COM 3 ALTURAS CONJUGADO</v>
          </cell>
          <cell r="H12163" t="str">
            <v>UN</v>
          </cell>
          <cell r="J12163">
            <v>2572.87</v>
          </cell>
        </row>
        <row r="12164">
          <cell r="C12164">
            <v>2001</v>
          </cell>
          <cell r="D12164" t="str">
            <v>AJUDANTE GERAL (SGSP)</v>
          </cell>
          <cell r="E12164" t="str">
            <v>H</v>
          </cell>
          <cell r="F12164">
            <v>19.850000000000001</v>
          </cell>
          <cell r="G12164">
            <v>0.25</v>
          </cell>
          <cell r="I12164">
            <v>4.9626000000000001</v>
          </cell>
        </row>
        <row r="12165">
          <cell r="C12165">
            <v>2020</v>
          </cell>
          <cell r="D12165" t="str">
            <v>PEDREIRO (SGSP)</v>
          </cell>
          <cell r="E12165" t="str">
            <v>H</v>
          </cell>
          <cell r="F12165">
            <v>24.28</v>
          </cell>
          <cell r="G12165">
            <v>0.25</v>
          </cell>
          <cell r="I12165">
            <v>6.0711000000000004</v>
          </cell>
        </row>
        <row r="12166">
          <cell r="C12166">
            <v>79848</v>
          </cell>
          <cell r="D12166" t="str">
            <v>ALONGADOR COM 3 ALTURAS CONJUGADO  (EXERCITADOR P/ IDOSOS) MONTADO - SEM INSTALAÇÃO</v>
          </cell>
          <cell r="E12166" t="str">
            <v>Un</v>
          </cell>
          <cell r="F12166">
            <v>2561.84</v>
          </cell>
          <cell r="G12166">
            <v>1</v>
          </cell>
          <cell r="I12166">
            <v>2561.84</v>
          </cell>
        </row>
        <row r="12167">
          <cell r="A12167">
            <v>181607</v>
          </cell>
          <cell r="B12167" t="str">
            <v>PRESSÃO DE PERNAS TRIPLO CONJUGADO</v>
          </cell>
          <cell r="H12167" t="str">
            <v>UN</v>
          </cell>
          <cell r="J12167">
            <v>3628.98</v>
          </cell>
        </row>
        <row r="12168">
          <cell r="C12168">
            <v>2001</v>
          </cell>
          <cell r="D12168" t="str">
            <v>AJUDANTE GERAL (SGSP)</v>
          </cell>
          <cell r="E12168" t="str">
            <v>H</v>
          </cell>
          <cell r="F12168">
            <v>19.850000000000001</v>
          </cell>
          <cell r="G12168">
            <v>0.25</v>
          </cell>
          <cell r="I12168">
            <v>4.9626000000000001</v>
          </cell>
        </row>
        <row r="12169">
          <cell r="C12169">
            <v>2020</v>
          </cell>
          <cell r="D12169" t="str">
            <v>PEDREIRO (SGSP)</v>
          </cell>
          <cell r="E12169" t="str">
            <v>H</v>
          </cell>
          <cell r="F12169">
            <v>24.28</v>
          </cell>
          <cell r="G12169">
            <v>0.25</v>
          </cell>
          <cell r="I12169">
            <v>6.0711000000000004</v>
          </cell>
        </row>
        <row r="12170">
          <cell r="C12170">
            <v>79849</v>
          </cell>
          <cell r="D12170" t="str">
            <v>PRESSÃO DE PERNAS TRIPLO  CONJUGADO  (EXERCITADOR P/ IDOSOS) MONTADO - SEM INSTALAÇÃO</v>
          </cell>
          <cell r="E12170" t="str">
            <v>Un</v>
          </cell>
          <cell r="F12170">
            <v>3617.95</v>
          </cell>
          <cell r="G12170">
            <v>1</v>
          </cell>
          <cell r="I12170">
            <v>3617.95</v>
          </cell>
        </row>
        <row r="12171">
          <cell r="A12171">
            <v>181608</v>
          </cell>
          <cell r="B12171" t="str">
            <v>REMADA SENTADA</v>
          </cell>
          <cell r="H12171" t="str">
            <v>UN</v>
          </cell>
          <cell r="J12171">
            <v>2390.63</v>
          </cell>
        </row>
        <row r="12172">
          <cell r="C12172">
            <v>2001</v>
          </cell>
          <cell r="D12172" t="str">
            <v>AJUDANTE GERAL (SGSP)</v>
          </cell>
          <cell r="E12172" t="str">
            <v>H</v>
          </cell>
          <cell r="F12172">
            <v>19.850000000000001</v>
          </cell>
          <cell r="G12172">
            <v>0.25</v>
          </cell>
          <cell r="I12172">
            <v>4.9626000000000001</v>
          </cell>
        </row>
        <row r="12173">
          <cell r="C12173">
            <v>2020</v>
          </cell>
          <cell r="D12173" t="str">
            <v>PEDREIRO (SGSP)</v>
          </cell>
          <cell r="E12173" t="str">
            <v>H</v>
          </cell>
          <cell r="F12173">
            <v>24.28</v>
          </cell>
          <cell r="G12173">
            <v>0.25</v>
          </cell>
          <cell r="I12173">
            <v>6.0711000000000004</v>
          </cell>
        </row>
        <row r="12174">
          <cell r="C12174">
            <v>79850</v>
          </cell>
          <cell r="D12174" t="str">
            <v>REMADA SENTADA  (EXERCITADOR P/ IDOSOS) MONTADO - SEM INSTALAÇÃO</v>
          </cell>
          <cell r="E12174" t="str">
            <v>Un</v>
          </cell>
          <cell r="F12174">
            <v>2379.6</v>
          </cell>
          <cell r="G12174">
            <v>1</v>
          </cell>
          <cell r="I12174">
            <v>2379.6</v>
          </cell>
        </row>
        <row r="12175">
          <cell r="A12175">
            <v>181609</v>
          </cell>
          <cell r="B12175" t="str">
            <v>SIMULADOR DE CAMINHADA DUPLO CONJUGADO</v>
          </cell>
          <cell r="H12175" t="str">
            <v>UN</v>
          </cell>
          <cell r="J12175">
            <v>3872.36</v>
          </cell>
        </row>
        <row r="12176">
          <cell r="C12176">
            <v>2001</v>
          </cell>
          <cell r="D12176" t="str">
            <v>AJUDANTE GERAL (SGSP)</v>
          </cell>
          <cell r="E12176" t="str">
            <v>H</v>
          </cell>
          <cell r="F12176">
            <v>19.850000000000001</v>
          </cell>
          <cell r="G12176">
            <v>0.25</v>
          </cell>
          <cell r="I12176">
            <v>4.9626000000000001</v>
          </cell>
        </row>
        <row r="12177">
          <cell r="C12177">
            <v>2020</v>
          </cell>
          <cell r="D12177" t="str">
            <v>PEDREIRO (SGSP)</v>
          </cell>
          <cell r="E12177" t="str">
            <v>H</v>
          </cell>
          <cell r="F12177">
            <v>24.28</v>
          </cell>
          <cell r="G12177">
            <v>0.25</v>
          </cell>
          <cell r="I12177">
            <v>6.0711000000000004</v>
          </cell>
        </row>
        <row r="12178">
          <cell r="C12178">
            <v>79851</v>
          </cell>
          <cell r="D12178" t="str">
            <v>SIMULADOR DE CAMINHADA DUPLO  CONJUGADO  (EXERCITADOR P/ IDOSOS) MONTADO - SEM INSTALAÇÃO</v>
          </cell>
          <cell r="E12178" t="str">
            <v>Un</v>
          </cell>
          <cell r="F12178">
            <v>3861.33</v>
          </cell>
          <cell r="G12178">
            <v>1</v>
          </cell>
          <cell r="I12178">
            <v>3861.33</v>
          </cell>
        </row>
        <row r="12179">
          <cell r="A12179">
            <v>181610</v>
          </cell>
          <cell r="B12179" t="str">
            <v>SIMULADOR DE CAMINHADA TRIPLO CONJUGADO</v>
          </cell>
          <cell r="H12179" t="str">
            <v>UN</v>
          </cell>
          <cell r="J12179">
            <v>5570.39</v>
          </cell>
        </row>
        <row r="12180">
          <cell r="C12180">
            <v>2001</v>
          </cell>
          <cell r="D12180" t="str">
            <v>AJUDANTE GERAL (SGSP)</v>
          </cell>
          <cell r="E12180" t="str">
            <v>H</v>
          </cell>
          <cell r="F12180">
            <v>19.850000000000001</v>
          </cell>
          <cell r="G12180">
            <v>0.375</v>
          </cell>
          <cell r="I12180">
            <v>7.4439000000000002</v>
          </cell>
        </row>
        <row r="12181">
          <cell r="C12181">
            <v>2020</v>
          </cell>
          <cell r="D12181" t="str">
            <v>PEDREIRO (SGSP)</v>
          </cell>
          <cell r="E12181" t="str">
            <v>H</v>
          </cell>
          <cell r="F12181">
            <v>24.28</v>
          </cell>
          <cell r="G12181">
            <v>0.375</v>
          </cell>
          <cell r="I12181">
            <v>9.1067</v>
          </cell>
        </row>
        <row r="12182">
          <cell r="C12182">
            <v>79852</v>
          </cell>
          <cell r="D12182" t="str">
            <v>SIMULADOR DE CAMINHADA TRIPLO CONJUGADO  (EXERCITADOR P/ IDOSOS) MONTADO - SEM INSTALAÇÃO</v>
          </cell>
          <cell r="E12182" t="str">
            <v>Un</v>
          </cell>
          <cell r="F12182">
            <v>5553.84</v>
          </cell>
          <cell r="G12182">
            <v>1</v>
          </cell>
          <cell r="I12182">
            <v>5553.84</v>
          </cell>
        </row>
        <row r="12183">
          <cell r="A12183">
            <v>181611</v>
          </cell>
          <cell r="B12183" t="str">
            <v>ROTAÇÃO VERTICAL DUPLO</v>
          </cell>
          <cell r="H12183" t="str">
            <v>UN</v>
          </cell>
          <cell r="J12183">
            <v>1630.82</v>
          </cell>
        </row>
        <row r="12184">
          <cell r="C12184">
            <v>2001</v>
          </cell>
          <cell r="D12184" t="str">
            <v>AJUDANTE GERAL (SGSP)</v>
          </cell>
          <cell r="E12184" t="str">
            <v>H</v>
          </cell>
          <cell r="F12184">
            <v>19.850000000000001</v>
          </cell>
          <cell r="G12184">
            <v>0.25</v>
          </cell>
          <cell r="I12184">
            <v>4.9626000000000001</v>
          </cell>
        </row>
        <row r="12185">
          <cell r="C12185">
            <v>2020</v>
          </cell>
          <cell r="D12185" t="str">
            <v>PEDREIRO (SGSP)</v>
          </cell>
          <cell r="E12185" t="str">
            <v>H</v>
          </cell>
          <cell r="F12185">
            <v>24.28</v>
          </cell>
          <cell r="G12185">
            <v>0.25</v>
          </cell>
          <cell r="I12185">
            <v>6.0711000000000004</v>
          </cell>
        </row>
        <row r="12186">
          <cell r="C12186">
            <v>79853</v>
          </cell>
          <cell r="D12186" t="str">
            <v>ROTAÇÃO VERTICAL DUPLO  (EXERCITADOR P/ IDOSOS) MONTADO - SEM INSTALAÇÃO</v>
          </cell>
          <cell r="E12186" t="str">
            <v>Un</v>
          </cell>
          <cell r="F12186">
            <v>1619.79</v>
          </cell>
          <cell r="G12186">
            <v>1</v>
          </cell>
          <cell r="I12186">
            <v>1619.79</v>
          </cell>
        </row>
        <row r="12187">
          <cell r="A12187">
            <v>181612</v>
          </cell>
          <cell r="B12187" t="str">
            <v>ROTAÇÃO VERTICAL TRIPLO CONJUGADO</v>
          </cell>
          <cell r="H12187" t="str">
            <v>UN</v>
          </cell>
          <cell r="J12187">
            <v>2061.9699999999998</v>
          </cell>
        </row>
        <row r="12188">
          <cell r="C12188">
            <v>2001</v>
          </cell>
          <cell r="D12188" t="str">
            <v>AJUDANTE GERAL (SGSP)</v>
          </cell>
          <cell r="E12188" t="str">
            <v>H</v>
          </cell>
          <cell r="F12188">
            <v>19.850000000000001</v>
          </cell>
          <cell r="G12188">
            <v>0.25</v>
          </cell>
          <cell r="I12188">
            <v>4.9626000000000001</v>
          </cell>
        </row>
        <row r="12189">
          <cell r="C12189">
            <v>2020</v>
          </cell>
          <cell r="D12189" t="str">
            <v>PEDREIRO (SGSP)</v>
          </cell>
          <cell r="E12189" t="str">
            <v>H</v>
          </cell>
          <cell r="F12189">
            <v>24.28</v>
          </cell>
          <cell r="G12189">
            <v>0.25</v>
          </cell>
          <cell r="I12189">
            <v>6.0711000000000004</v>
          </cell>
        </row>
        <row r="12190">
          <cell r="C12190">
            <v>79854</v>
          </cell>
          <cell r="D12190" t="str">
            <v>ROTAÇÃO VERTICAL TRIPLO CONJUGADO (EXERCITADOR P/ IDOSOS) MONTADO - SEM INSTALAÇÃO</v>
          </cell>
          <cell r="E12190" t="str">
            <v>Un</v>
          </cell>
          <cell r="F12190">
            <v>2050.94</v>
          </cell>
          <cell r="G12190">
            <v>1</v>
          </cell>
          <cell r="I12190">
            <v>2050.94</v>
          </cell>
        </row>
        <row r="12191">
          <cell r="A12191">
            <v>181613</v>
          </cell>
          <cell r="B12191" t="str">
            <v>ESQUI DUPLO CONJUGADO</v>
          </cell>
          <cell r="H12191" t="str">
            <v>UN</v>
          </cell>
          <cell r="J12191">
            <v>5103.6499999999996</v>
          </cell>
        </row>
        <row r="12192">
          <cell r="C12192">
            <v>2001</v>
          </cell>
          <cell r="D12192" t="str">
            <v>AJUDANTE GERAL (SGSP)</v>
          </cell>
          <cell r="E12192" t="str">
            <v>H</v>
          </cell>
          <cell r="F12192">
            <v>19.850000000000001</v>
          </cell>
          <cell r="G12192">
            <v>0.25</v>
          </cell>
          <cell r="I12192">
            <v>4.9626000000000001</v>
          </cell>
        </row>
        <row r="12193">
          <cell r="C12193">
            <v>2020</v>
          </cell>
          <cell r="D12193" t="str">
            <v>PEDREIRO (SGSP)</v>
          </cell>
          <cell r="E12193" t="str">
            <v>H</v>
          </cell>
          <cell r="F12193">
            <v>24.28</v>
          </cell>
          <cell r="G12193">
            <v>0.25</v>
          </cell>
          <cell r="I12193">
            <v>6.0711000000000004</v>
          </cell>
        </row>
        <row r="12194">
          <cell r="C12194">
            <v>79855</v>
          </cell>
          <cell r="D12194" t="str">
            <v>ESQUI DUPLO CONJUGADO (EXERCITADOR P/ IDOSOS) MONTADO - SEM INSTALAÇÃO</v>
          </cell>
          <cell r="E12194" t="str">
            <v>Un</v>
          </cell>
          <cell r="F12194">
            <v>5092.62</v>
          </cell>
          <cell r="G12194">
            <v>1</v>
          </cell>
          <cell r="I12194">
            <v>5092.62</v>
          </cell>
        </row>
        <row r="12195">
          <cell r="A12195">
            <v>181614</v>
          </cell>
          <cell r="B12195" t="str">
            <v>ESQUI TRIPLO CONJUGADO</v>
          </cell>
          <cell r="H12195" t="str">
            <v>UN</v>
          </cell>
          <cell r="J12195">
            <v>7611.45</v>
          </cell>
        </row>
        <row r="12196">
          <cell r="C12196">
            <v>2001</v>
          </cell>
          <cell r="D12196" t="str">
            <v>AJUDANTE GERAL (SGSP)</v>
          </cell>
          <cell r="E12196" t="str">
            <v>H</v>
          </cell>
          <cell r="F12196">
            <v>19.850000000000001</v>
          </cell>
          <cell r="G12196">
            <v>0.375</v>
          </cell>
          <cell r="I12196">
            <v>7.4439000000000002</v>
          </cell>
        </row>
        <row r="12197">
          <cell r="C12197">
            <v>2020</v>
          </cell>
          <cell r="D12197" t="str">
            <v>PEDREIRO (SGSP)</v>
          </cell>
          <cell r="E12197" t="str">
            <v>H</v>
          </cell>
          <cell r="F12197">
            <v>24.28</v>
          </cell>
          <cell r="G12197">
            <v>0.375</v>
          </cell>
          <cell r="I12197">
            <v>9.1067</v>
          </cell>
        </row>
        <row r="12198">
          <cell r="C12198">
            <v>79856</v>
          </cell>
          <cell r="D12198" t="str">
            <v>ESQUI TRIPLO CONJUGADO (EXERCITADOR P/ IDOSOS) MONTADO - SEM INSTALAÇÃO</v>
          </cell>
          <cell r="E12198" t="str">
            <v>Un</v>
          </cell>
          <cell r="F12198">
            <v>7594.9</v>
          </cell>
          <cell r="G12198">
            <v>1</v>
          </cell>
          <cell r="I12198">
            <v>7594.9</v>
          </cell>
        </row>
        <row r="12199">
          <cell r="A12199">
            <v>181615</v>
          </cell>
          <cell r="B12199" t="str">
            <v>BICICLETA DE CADEIRA INDIVIDUAL</v>
          </cell>
          <cell r="H12199" t="str">
            <v>UN</v>
          </cell>
          <cell r="J12199">
            <v>2117.52</v>
          </cell>
        </row>
        <row r="12200">
          <cell r="C12200">
            <v>2001</v>
          </cell>
          <cell r="D12200" t="str">
            <v>AJUDANTE GERAL (SGSP)</v>
          </cell>
          <cell r="E12200" t="str">
            <v>H</v>
          </cell>
          <cell r="F12200">
            <v>19.850000000000001</v>
          </cell>
          <cell r="G12200">
            <v>0.25</v>
          </cell>
          <cell r="I12200">
            <v>4.9626000000000001</v>
          </cell>
        </row>
        <row r="12201">
          <cell r="C12201">
            <v>2020</v>
          </cell>
          <cell r="D12201" t="str">
            <v>PEDREIRO (SGSP)</v>
          </cell>
          <cell r="E12201" t="str">
            <v>H</v>
          </cell>
          <cell r="F12201">
            <v>24.28</v>
          </cell>
          <cell r="G12201">
            <v>0.25</v>
          </cell>
          <cell r="I12201">
            <v>6.0711000000000004</v>
          </cell>
        </row>
        <row r="12202">
          <cell r="C12202">
            <v>79857</v>
          </cell>
          <cell r="D12202" t="str">
            <v>BICICLETA DE CADEIRA INDIVIDUAL (EXERCITADOR P/ IDOSOS) MONTADO - SEM INSTALAÇÃO</v>
          </cell>
          <cell r="E12202" t="str">
            <v>Un</v>
          </cell>
          <cell r="F12202">
            <v>2106.4899999999998</v>
          </cell>
          <cell r="G12202">
            <v>1</v>
          </cell>
          <cell r="I12202">
            <v>2106.4899999999998</v>
          </cell>
        </row>
        <row r="12203">
          <cell r="A12203">
            <v>181616</v>
          </cell>
          <cell r="B12203" t="str">
            <v>BICICLETA DE CADEIRA TRIPLA</v>
          </cell>
          <cell r="H12203" t="str">
            <v>UN</v>
          </cell>
          <cell r="J12203">
            <v>6074.04</v>
          </cell>
        </row>
        <row r="12204">
          <cell r="C12204">
            <v>2001</v>
          </cell>
          <cell r="D12204" t="str">
            <v>AJUDANTE GERAL (SGSP)</v>
          </cell>
          <cell r="E12204" t="str">
            <v>H</v>
          </cell>
          <cell r="F12204">
            <v>19.850000000000001</v>
          </cell>
          <cell r="G12204">
            <v>0.5</v>
          </cell>
          <cell r="I12204">
            <v>9.9253</v>
          </cell>
        </row>
        <row r="12205">
          <cell r="C12205">
            <v>2020</v>
          </cell>
          <cell r="D12205" t="str">
            <v>PEDREIRO (SGSP)</v>
          </cell>
          <cell r="E12205" t="str">
            <v>H</v>
          </cell>
          <cell r="F12205">
            <v>24.28</v>
          </cell>
          <cell r="G12205">
            <v>0.5</v>
          </cell>
          <cell r="I12205">
            <v>12.142300000000001</v>
          </cell>
        </row>
        <row r="12206">
          <cell r="C12206">
            <v>79858</v>
          </cell>
          <cell r="D12206" t="str">
            <v>BICICLETA DE CADEIRA TRIPLA (EXERCITADOR P/ IDOSOS) MONTADO - SEM INSTALAÇÃO</v>
          </cell>
          <cell r="E12206" t="str">
            <v>Un</v>
          </cell>
          <cell r="F12206">
            <v>6051.97</v>
          </cell>
          <cell r="G12206">
            <v>1</v>
          </cell>
          <cell r="I12206">
            <v>6051.97</v>
          </cell>
        </row>
        <row r="12207">
          <cell r="A12207">
            <v>181617</v>
          </cell>
          <cell r="B12207" t="str">
            <v>PUXADOR PEITORAL DUPLO STAR</v>
          </cell>
          <cell r="H12207" t="str">
            <v>UN</v>
          </cell>
          <cell r="J12207">
            <v>3469.61</v>
          </cell>
        </row>
        <row r="12208">
          <cell r="C12208">
            <v>2001</v>
          </cell>
          <cell r="D12208" t="str">
            <v>AJUDANTE GERAL (SGSP)</v>
          </cell>
          <cell r="E12208" t="str">
            <v>H</v>
          </cell>
          <cell r="F12208">
            <v>19.850000000000001</v>
          </cell>
          <cell r="G12208">
            <v>0.25</v>
          </cell>
          <cell r="I12208">
            <v>4.9626000000000001</v>
          </cell>
        </row>
        <row r="12209">
          <cell r="C12209">
            <v>2020</v>
          </cell>
          <cell r="D12209" t="str">
            <v>PEDREIRO (SGSP)</v>
          </cell>
          <cell r="E12209" t="str">
            <v>H</v>
          </cell>
          <cell r="F12209">
            <v>24.28</v>
          </cell>
          <cell r="G12209">
            <v>0.25</v>
          </cell>
          <cell r="I12209">
            <v>6.0711000000000004</v>
          </cell>
        </row>
        <row r="12210">
          <cell r="C12210">
            <v>79859</v>
          </cell>
          <cell r="D12210" t="str">
            <v>PUXADOR PEITORAL DUPLO STAR (EXERCITADOR P/ IDOSOS) MONTADO - SEM INSTALAÇÃO</v>
          </cell>
          <cell r="E12210" t="str">
            <v>Un</v>
          </cell>
          <cell r="F12210">
            <v>3458.58</v>
          </cell>
          <cell r="G12210">
            <v>1</v>
          </cell>
          <cell r="I12210">
            <v>3458.58</v>
          </cell>
        </row>
        <row r="12211">
          <cell r="A12211">
            <v>181618</v>
          </cell>
          <cell r="B12211" t="str">
            <v>TWIST TRIPLO</v>
          </cell>
          <cell r="H12211" t="str">
            <v>UN</v>
          </cell>
          <cell r="J12211">
            <v>2730.72</v>
          </cell>
        </row>
        <row r="12212">
          <cell r="C12212">
            <v>2001</v>
          </cell>
          <cell r="D12212" t="str">
            <v>AJUDANTE GERAL (SGSP)</v>
          </cell>
          <cell r="E12212" t="str">
            <v>H</v>
          </cell>
          <cell r="F12212">
            <v>19.850000000000001</v>
          </cell>
          <cell r="G12212">
            <v>0.25</v>
          </cell>
          <cell r="I12212">
            <v>4.9626000000000001</v>
          </cell>
        </row>
        <row r="12213">
          <cell r="C12213">
            <v>2020</v>
          </cell>
          <cell r="D12213" t="str">
            <v>PEDREIRO (SGSP)</v>
          </cell>
          <cell r="E12213" t="str">
            <v>H</v>
          </cell>
          <cell r="F12213">
            <v>24.28</v>
          </cell>
          <cell r="G12213">
            <v>0.25</v>
          </cell>
          <cell r="I12213">
            <v>6.0711000000000004</v>
          </cell>
        </row>
        <row r="12214">
          <cell r="C12214">
            <v>79860</v>
          </cell>
          <cell r="D12214" t="str">
            <v>TWIST TRIPLO (EXERCITADOR P/ IDOSOS) MONTADO - SEM INSTALAÇÃO</v>
          </cell>
          <cell r="E12214" t="str">
            <v>Un</v>
          </cell>
          <cell r="F12214">
            <v>2719.69</v>
          </cell>
          <cell r="G12214">
            <v>1</v>
          </cell>
          <cell r="I12214">
            <v>2719.69</v>
          </cell>
        </row>
        <row r="12215">
          <cell r="A12215">
            <v>181619</v>
          </cell>
          <cell r="B12215" t="str">
            <v>PLACA ORIENTADORA VERTICAL</v>
          </cell>
          <cell r="H12215" t="str">
            <v>UN</v>
          </cell>
          <cell r="J12215">
            <v>2835.9</v>
          </cell>
        </row>
        <row r="12216">
          <cell r="C12216">
            <v>2001</v>
          </cell>
          <cell r="D12216" t="str">
            <v>AJUDANTE GERAL (SGSP)</v>
          </cell>
          <cell r="E12216" t="str">
            <v>H</v>
          </cell>
          <cell r="F12216">
            <v>19.850000000000001</v>
          </cell>
          <cell r="G12216">
            <v>0.25</v>
          </cell>
          <cell r="I12216">
            <v>4.9626000000000001</v>
          </cell>
        </row>
        <row r="12217">
          <cell r="C12217">
            <v>2020</v>
          </cell>
          <cell r="D12217" t="str">
            <v>PEDREIRO (SGSP)</v>
          </cell>
          <cell r="E12217" t="str">
            <v>H</v>
          </cell>
          <cell r="F12217">
            <v>24.28</v>
          </cell>
          <cell r="G12217">
            <v>0.25</v>
          </cell>
          <cell r="I12217">
            <v>6.0711000000000004</v>
          </cell>
        </row>
        <row r="12218">
          <cell r="C12218">
            <v>79861</v>
          </cell>
          <cell r="D12218" t="str">
            <v>PLACA ORIENTADORA VERTICAL  (EXERCITADOR P/ IDOSOS) 2000X1000 MONTADO - SEM INSTALAÇÃO</v>
          </cell>
          <cell r="E12218" t="str">
            <v>Un</v>
          </cell>
          <cell r="F12218">
            <v>2824.87</v>
          </cell>
          <cell r="G12218">
            <v>1</v>
          </cell>
          <cell r="I12218">
            <v>2824.87</v>
          </cell>
        </row>
        <row r="12219">
          <cell r="A12219">
            <v>181620</v>
          </cell>
          <cell r="B12219" t="str">
            <v>LIXEIRA DUPLA</v>
          </cell>
          <cell r="H12219" t="str">
            <v>UN</v>
          </cell>
          <cell r="J12219">
            <v>1217.1199999999999</v>
          </cell>
        </row>
        <row r="12220">
          <cell r="C12220">
            <v>2001</v>
          </cell>
          <cell r="D12220" t="str">
            <v>AJUDANTE GERAL (SGSP)</v>
          </cell>
          <cell r="E12220" t="str">
            <v>H</v>
          </cell>
          <cell r="F12220">
            <v>19.850000000000001</v>
          </cell>
          <cell r="G12220">
            <v>0.25</v>
          </cell>
          <cell r="I12220">
            <v>4.9626000000000001</v>
          </cell>
        </row>
        <row r="12221">
          <cell r="C12221">
            <v>2020</v>
          </cell>
          <cell r="D12221" t="str">
            <v>PEDREIRO (SGSP)</v>
          </cell>
          <cell r="E12221" t="str">
            <v>H</v>
          </cell>
          <cell r="F12221">
            <v>24.28</v>
          </cell>
          <cell r="G12221">
            <v>0.25</v>
          </cell>
          <cell r="I12221">
            <v>6.0711000000000004</v>
          </cell>
        </row>
        <row r="12222">
          <cell r="C12222">
            <v>79862</v>
          </cell>
          <cell r="D12222" t="str">
            <v>LIXEIRA DUPLA  (EXERCITADOR P/ IDOSOS) MONTADO - SEM INSTALAÇÃO</v>
          </cell>
          <cell r="E12222" t="str">
            <v>Un</v>
          </cell>
          <cell r="F12222">
            <v>1206.0899999999999</v>
          </cell>
          <cell r="G12222">
            <v>1</v>
          </cell>
          <cell r="I12222">
            <v>1206.0899999999999</v>
          </cell>
        </row>
        <row r="12223">
          <cell r="A12223">
            <v>186007</v>
          </cell>
          <cell r="B12223" t="str">
            <v>RETIRADA DE GRAMA</v>
          </cell>
          <cell r="H12223" t="str">
            <v>M2</v>
          </cell>
          <cell r="J12223">
            <v>5.87</v>
          </cell>
        </row>
        <row r="12224">
          <cell r="C12224">
            <v>2086</v>
          </cell>
          <cell r="D12224" t="str">
            <v>AJUDANTE DE JARDINEIRO (SGSP)</v>
          </cell>
          <cell r="E12224" t="str">
            <v>H</v>
          </cell>
          <cell r="F12224">
            <v>19.559999999999999</v>
          </cell>
          <cell r="G12224">
            <v>0.3</v>
          </cell>
          <cell r="I12224">
            <v>5.8700999999999999</v>
          </cell>
        </row>
        <row r="12225">
          <cell r="A12225">
            <v>187007</v>
          </cell>
          <cell r="B12225" t="str">
            <v>RECOLOCAÇÃO DE GRAMA</v>
          </cell>
          <cell r="H12225" t="str">
            <v>M2</v>
          </cell>
          <cell r="J12225">
            <v>39.68</v>
          </cell>
        </row>
        <row r="12226">
          <cell r="C12226">
            <v>2085</v>
          </cell>
          <cell r="D12226" t="str">
            <v>JARDINEIRO (SGSP)</v>
          </cell>
          <cell r="E12226" t="str">
            <v>H</v>
          </cell>
          <cell r="F12226">
            <v>23.79</v>
          </cell>
          <cell r="G12226">
            <v>0.1</v>
          </cell>
          <cell r="I12226">
            <v>2.3794</v>
          </cell>
        </row>
        <row r="12227">
          <cell r="C12227">
            <v>2086</v>
          </cell>
          <cell r="D12227" t="str">
            <v>AJUDANTE DE JARDINEIRO (SGSP)</v>
          </cell>
          <cell r="E12227" t="str">
            <v>H</v>
          </cell>
          <cell r="F12227">
            <v>19.559999999999999</v>
          </cell>
          <cell r="G12227">
            <v>0.7</v>
          </cell>
          <cell r="I12227">
            <v>13.696899999999999</v>
          </cell>
        </row>
        <row r="12228">
          <cell r="C12228">
            <v>38502</v>
          </cell>
          <cell r="D12228" t="str">
            <v>ADUBO QUÍMICO NPK 10 - 10 - 10 - (PREÇO PARA NÃO PRODUTOR)</v>
          </cell>
          <cell r="E12228" t="str">
            <v>Kg</v>
          </cell>
          <cell r="F12228">
            <v>5.72</v>
          </cell>
          <cell r="G12228">
            <v>0.1</v>
          </cell>
          <cell r="I12228">
            <v>0.57199999999999995</v>
          </cell>
        </row>
        <row r="12229">
          <cell r="C12229">
            <v>38555</v>
          </cell>
          <cell r="D12229" t="str">
            <v>ADUBO ORGÂNICO - ESTERCO</v>
          </cell>
          <cell r="E12229" t="str">
            <v>M3</v>
          </cell>
          <cell r="F12229">
            <v>218.66</v>
          </cell>
          <cell r="G12229">
            <v>0.02</v>
          </cell>
          <cell r="I12229">
            <v>4.3731999999999998</v>
          </cell>
        </row>
        <row r="12230">
          <cell r="C12230">
            <v>38557</v>
          </cell>
          <cell r="D12230" t="str">
            <v>TERRA VEGETAL PRETA</v>
          </cell>
          <cell r="E12230" t="str">
            <v>M3</v>
          </cell>
          <cell r="F12230">
            <v>233.26</v>
          </cell>
          <cell r="G12230">
            <v>0.08</v>
          </cell>
          <cell r="I12230">
            <v>18.660799999999998</v>
          </cell>
        </row>
        <row r="12231">
          <cell r="A12231">
            <v>187040</v>
          </cell>
          <cell r="B12231" t="str">
            <v>TRANSPLANTE DE ÁRVORES COM DIÂMETRO ATÉ 30CM</v>
          </cell>
          <cell r="H12231" t="str">
            <v>UN</v>
          </cell>
          <cell r="J12231">
            <v>1336.51</v>
          </cell>
        </row>
        <row r="12232">
          <cell r="C12232">
            <v>2085</v>
          </cell>
          <cell r="D12232" t="str">
            <v>JARDINEIRO (SGSP)</v>
          </cell>
          <cell r="E12232" t="str">
            <v>H</v>
          </cell>
          <cell r="F12232">
            <v>23.79</v>
          </cell>
          <cell r="G12232">
            <v>5.85</v>
          </cell>
          <cell r="I12232">
            <v>139.2003</v>
          </cell>
        </row>
        <row r="12233">
          <cell r="C12233">
            <v>2086</v>
          </cell>
          <cell r="D12233" t="str">
            <v>AJUDANTE DE JARDINEIRO (SGSP)</v>
          </cell>
          <cell r="E12233" t="str">
            <v>H</v>
          </cell>
          <cell r="F12233">
            <v>19.559999999999999</v>
          </cell>
          <cell r="G12233">
            <v>5.85</v>
          </cell>
          <cell r="I12233">
            <v>114.467</v>
          </cell>
        </row>
        <row r="12234">
          <cell r="C12234">
            <v>38555</v>
          </cell>
          <cell r="D12234" t="str">
            <v>ADUBO ORGÂNICO - ESTERCO</v>
          </cell>
          <cell r="E12234" t="str">
            <v>M3</v>
          </cell>
          <cell r="F12234">
            <v>218.66</v>
          </cell>
          <cell r="G12234">
            <v>0.58903130000000004</v>
          </cell>
          <cell r="I12234">
            <v>128.79750000000001</v>
          </cell>
        </row>
        <row r="12235">
          <cell r="C12235">
            <v>38557</v>
          </cell>
          <cell r="D12235" t="str">
            <v>TERRA VEGETAL PRETA</v>
          </cell>
          <cell r="E12235" t="str">
            <v>M3</v>
          </cell>
          <cell r="F12235">
            <v>233.26</v>
          </cell>
          <cell r="G12235">
            <v>3.3378437999999999</v>
          </cell>
          <cell r="I12235">
            <v>778.58540000000005</v>
          </cell>
        </row>
        <row r="12236">
          <cell r="C12236">
            <v>94045</v>
          </cell>
          <cell r="D12236" t="str">
            <v>RETROESCAVADEIRA - CAP. CAÇAMBA FRONTAL 0,76 M3</v>
          </cell>
          <cell r="E12236" t="str">
            <v>H</v>
          </cell>
          <cell r="F12236">
            <v>146.22</v>
          </cell>
          <cell r="G12236">
            <v>1.2</v>
          </cell>
          <cell r="I12236">
            <v>175.45859999999999</v>
          </cell>
        </row>
        <row r="12237">
          <cell r="A12237">
            <v>187041</v>
          </cell>
          <cell r="B12237" t="str">
            <v>TRANSPLANTE DE ÁRVORES COM DAP MAIOR OU IGUAL A 30CM</v>
          </cell>
          <cell r="H12237" t="str">
            <v>UN</v>
          </cell>
          <cell r="J12237">
            <v>9026.44</v>
          </cell>
        </row>
        <row r="12238">
          <cell r="C12238">
            <v>1125</v>
          </cell>
          <cell r="D12238" t="str">
            <v>ENGENHEIRO/ARQUITETO PLENO - DE 5 A 15 ANOS DE EXPERIÊNCIA (SGSP)</v>
          </cell>
          <cell r="E12238" t="str">
            <v>H</v>
          </cell>
          <cell r="F12238">
            <v>154.74</v>
          </cell>
          <cell r="G12238">
            <v>3</v>
          </cell>
          <cell r="I12238">
            <v>464.24250000000001</v>
          </cell>
        </row>
        <row r="12239">
          <cell r="C12239">
            <v>2085</v>
          </cell>
          <cell r="D12239" t="str">
            <v>JARDINEIRO (SGSP)</v>
          </cell>
          <cell r="E12239" t="str">
            <v>H</v>
          </cell>
          <cell r="F12239">
            <v>23.79</v>
          </cell>
          <cell r="G12239">
            <v>1.5</v>
          </cell>
          <cell r="I12239">
            <v>35.692399999999999</v>
          </cell>
        </row>
        <row r="12240">
          <cell r="C12240">
            <v>2086</v>
          </cell>
          <cell r="D12240" t="str">
            <v>AJUDANTE DE JARDINEIRO (SGSP)</v>
          </cell>
          <cell r="E12240" t="str">
            <v>H</v>
          </cell>
          <cell r="F12240">
            <v>19.559999999999999</v>
          </cell>
          <cell r="G12240">
            <v>9.25</v>
          </cell>
          <cell r="I12240">
            <v>180.9949</v>
          </cell>
        </row>
        <row r="12241">
          <cell r="C12241">
            <v>2099</v>
          </cell>
          <cell r="D12241" t="str">
            <v>SERVENTE (SGSP)</v>
          </cell>
          <cell r="E12241" t="str">
            <v>H</v>
          </cell>
          <cell r="F12241">
            <v>19.59</v>
          </cell>
          <cell r="G12241">
            <v>129.21</v>
          </cell>
          <cell r="I12241">
            <v>2531.5855999999999</v>
          </cell>
        </row>
        <row r="12242">
          <cell r="C12242">
            <v>38555</v>
          </cell>
          <cell r="D12242" t="str">
            <v>ADUBO ORGÂNICO - ESTERCO</v>
          </cell>
          <cell r="E12242" t="str">
            <v>M3</v>
          </cell>
          <cell r="F12242">
            <v>218.66</v>
          </cell>
          <cell r="G12242">
            <v>2.77</v>
          </cell>
          <cell r="I12242">
            <v>605.68820000000005</v>
          </cell>
        </row>
        <row r="12243">
          <cell r="C12243">
            <v>38557</v>
          </cell>
          <cell r="D12243" t="str">
            <v>TERRA VEGETAL PRETA</v>
          </cell>
          <cell r="E12243" t="str">
            <v>M3</v>
          </cell>
          <cell r="F12243">
            <v>233.26</v>
          </cell>
          <cell r="G12243">
            <v>15.72</v>
          </cell>
          <cell r="I12243">
            <v>3666.8472000000002</v>
          </cell>
        </row>
        <row r="12244">
          <cell r="C12244">
            <v>94014</v>
          </cell>
          <cell r="D12244" t="str">
            <v>CAMINHÃO IRRIGADEIRA - 6000 L- BASCULANTE C/CABINE.</v>
          </cell>
          <cell r="E12244" t="str">
            <v>H</v>
          </cell>
          <cell r="F12244">
            <v>176.3</v>
          </cell>
          <cell r="G12244">
            <v>2</v>
          </cell>
          <cell r="I12244">
            <v>352.60899999999998</v>
          </cell>
        </row>
        <row r="12245">
          <cell r="C12245">
            <v>94030</v>
          </cell>
          <cell r="D12245" t="str">
            <v>GUINDASTE DE LANÇA FIXA SOBRE ESTEIRAS - 12 T</v>
          </cell>
          <cell r="E12245" t="str">
            <v>H</v>
          </cell>
          <cell r="F12245">
            <v>118.88</v>
          </cell>
          <cell r="G12245">
            <v>10</v>
          </cell>
          <cell r="I12245">
            <v>1188.7757999999999</v>
          </cell>
        </row>
        <row r="12246">
          <cell r="A12246">
            <v>188001</v>
          </cell>
          <cell r="B12246" t="str">
            <v>REVOLVIMENTO E AJUSTE DO SOLO</v>
          </cell>
          <cell r="H12246" t="str">
            <v>M2</v>
          </cell>
          <cell r="J12246">
            <v>9.7799999999999994</v>
          </cell>
        </row>
        <row r="12247">
          <cell r="C12247">
            <v>2086</v>
          </cell>
          <cell r="D12247" t="str">
            <v>AJUDANTE DE JARDINEIRO (SGSP)</v>
          </cell>
          <cell r="E12247" t="str">
            <v>H</v>
          </cell>
          <cell r="F12247">
            <v>19.559999999999999</v>
          </cell>
          <cell r="G12247">
            <v>0.5</v>
          </cell>
          <cell r="I12247">
            <v>9.7835000000000001</v>
          </cell>
        </row>
        <row r="12248">
          <cell r="A12248">
            <v>188011</v>
          </cell>
          <cell r="B12248" t="str">
            <v>TERRA PREPARADA PARA PLANTIO</v>
          </cell>
          <cell r="H12248" t="str">
            <v>M3</v>
          </cell>
          <cell r="J12248">
            <v>240.85</v>
          </cell>
        </row>
        <row r="12249">
          <cell r="C12249">
            <v>2086</v>
          </cell>
          <cell r="D12249" t="str">
            <v>AJUDANTE DE JARDINEIRO (SGSP)</v>
          </cell>
          <cell r="E12249" t="str">
            <v>H</v>
          </cell>
          <cell r="F12249">
            <v>19.559999999999999</v>
          </cell>
          <cell r="G12249">
            <v>0.5</v>
          </cell>
          <cell r="I12249">
            <v>9.7835000000000001</v>
          </cell>
        </row>
        <row r="12250">
          <cell r="C12250">
            <v>38555</v>
          </cell>
          <cell r="D12250" t="str">
            <v>ADUBO ORGÂNICO - ESTERCO</v>
          </cell>
          <cell r="E12250" t="str">
            <v>M3</v>
          </cell>
          <cell r="F12250">
            <v>218.66</v>
          </cell>
          <cell r="G12250">
            <v>0.15</v>
          </cell>
          <cell r="I12250">
            <v>32.798999999999999</v>
          </cell>
        </row>
        <row r="12251">
          <cell r="C12251">
            <v>38557</v>
          </cell>
          <cell r="D12251" t="str">
            <v>TERRA VEGETAL PRETA</v>
          </cell>
          <cell r="E12251" t="str">
            <v>M3</v>
          </cell>
          <cell r="F12251">
            <v>233.26</v>
          </cell>
          <cell r="G12251">
            <v>0.85</v>
          </cell>
          <cell r="I12251">
            <v>198.27099999999999</v>
          </cell>
        </row>
        <row r="12252">
          <cell r="A12252">
            <v>188013</v>
          </cell>
          <cell r="B12252" t="str">
            <v>CALCAREO DOLOMITICO</v>
          </cell>
          <cell r="H12252" t="str">
            <v>KG</v>
          </cell>
          <cell r="J12252">
            <v>1.08</v>
          </cell>
        </row>
        <row r="12253">
          <cell r="C12253">
            <v>38503</v>
          </cell>
          <cell r="D12253" t="str">
            <v>CALCÁRIO DOLOMÍTICO - UTILIZADO EM PLANTIO</v>
          </cell>
          <cell r="E12253" t="str">
            <v>Kg</v>
          </cell>
          <cell r="F12253">
            <v>1.08</v>
          </cell>
          <cell r="G12253">
            <v>1</v>
          </cell>
          <cell r="I12253">
            <v>1.08</v>
          </cell>
        </row>
        <row r="12254">
          <cell r="A12254">
            <v>188015</v>
          </cell>
          <cell r="B12254" t="str">
            <v>ADUBO QUÍMICO NPK, 10:10:10</v>
          </cell>
          <cell r="H12254" t="str">
            <v>KG</v>
          </cell>
          <cell r="J12254">
            <v>5.72</v>
          </cell>
        </row>
        <row r="12255">
          <cell r="C12255">
            <v>38502</v>
          </cell>
          <cell r="D12255" t="str">
            <v>ADUBO QUÍMICO NPK 10 - 10 - 10 - (PREÇO PARA NÃO PRODUTOR)</v>
          </cell>
          <cell r="E12255" t="str">
            <v>Kg</v>
          </cell>
          <cell r="F12255">
            <v>5.72</v>
          </cell>
          <cell r="G12255">
            <v>1</v>
          </cell>
          <cell r="I12255">
            <v>5.72</v>
          </cell>
        </row>
        <row r="12256">
          <cell r="A12256">
            <v>188030</v>
          </cell>
          <cell r="B12256" t="str">
            <v>PREPARO DO SOLO PARA PLANTIO DE GRAMA BATATAES</v>
          </cell>
          <cell r="H12256" t="str">
            <v>M2</v>
          </cell>
          <cell r="J12256">
            <v>9.7799999999999994</v>
          </cell>
        </row>
        <row r="12257">
          <cell r="C12257">
            <v>2086</v>
          </cell>
          <cell r="D12257" t="str">
            <v>AJUDANTE DE JARDINEIRO (SGSP)</v>
          </cell>
          <cell r="E12257" t="str">
            <v>H</v>
          </cell>
          <cell r="F12257">
            <v>19.559999999999999</v>
          </cell>
          <cell r="G12257">
            <v>0.5</v>
          </cell>
          <cell r="I12257">
            <v>9.7835000000000001</v>
          </cell>
        </row>
        <row r="12258">
          <cell r="A12258">
            <v>188035</v>
          </cell>
          <cell r="B12258" t="str">
            <v>RECOLOCAÇÃO DE TERRA DE JARDIM</v>
          </cell>
          <cell r="H12258" t="str">
            <v>M3</v>
          </cell>
          <cell r="J12258">
            <v>270.24</v>
          </cell>
        </row>
        <row r="12259">
          <cell r="C12259">
            <v>2086</v>
          </cell>
          <cell r="D12259" t="str">
            <v>AJUDANTE DE JARDINEIRO (SGSP)</v>
          </cell>
          <cell r="E12259" t="str">
            <v>H</v>
          </cell>
          <cell r="F12259">
            <v>19.559999999999999</v>
          </cell>
          <cell r="G12259">
            <v>0.5</v>
          </cell>
          <cell r="I12259">
            <v>9.7835000000000001</v>
          </cell>
        </row>
        <row r="12260">
          <cell r="C12260">
            <v>2099</v>
          </cell>
          <cell r="D12260" t="str">
            <v>SERVENTE (SGSP)</v>
          </cell>
          <cell r="E12260" t="str">
            <v>H</v>
          </cell>
          <cell r="F12260">
            <v>19.59</v>
          </cell>
          <cell r="G12260">
            <v>1.5</v>
          </cell>
          <cell r="I12260">
            <v>29.389199999999999</v>
          </cell>
        </row>
        <row r="12261">
          <cell r="C12261">
            <v>38555</v>
          </cell>
          <cell r="D12261" t="str">
            <v>ADUBO ORGÂNICO - ESTERCO</v>
          </cell>
          <cell r="E12261" t="str">
            <v>M3</v>
          </cell>
          <cell r="F12261">
            <v>218.66</v>
          </cell>
          <cell r="G12261">
            <v>0.15</v>
          </cell>
          <cell r="I12261">
            <v>32.798999999999999</v>
          </cell>
        </row>
        <row r="12262">
          <cell r="C12262">
            <v>38557</v>
          </cell>
          <cell r="D12262" t="str">
            <v>TERRA VEGETAL PRETA</v>
          </cell>
          <cell r="E12262" t="str">
            <v>M3</v>
          </cell>
          <cell r="F12262">
            <v>233.26</v>
          </cell>
          <cell r="G12262">
            <v>0.85</v>
          </cell>
          <cell r="I12262">
            <v>198.27099999999999</v>
          </cell>
        </row>
        <row r="12263">
          <cell r="A12263">
            <v>200101</v>
          </cell>
          <cell r="B12263" t="str">
            <v>LEVANTAMENTO PLANIMÉTRICO DE PERÍMETRO - ATÉ 1.000M</v>
          </cell>
          <cell r="H12263" t="str">
            <v>GL</v>
          </cell>
          <cell r="J12263">
            <v>2806.81</v>
          </cell>
        </row>
        <row r="12264">
          <cell r="C12264">
            <v>1134</v>
          </cell>
          <cell r="D12264" t="str">
            <v>AJUDANTE OU AUXILIAR DE TOPOGRAFIA (SGSP)</v>
          </cell>
          <cell r="E12264" t="str">
            <v>H</v>
          </cell>
          <cell r="F12264">
            <v>23.48</v>
          </cell>
          <cell r="G12264">
            <v>26</v>
          </cell>
          <cell r="I12264">
            <v>610.60270000000003</v>
          </cell>
        </row>
        <row r="12265">
          <cell r="C12265">
            <v>1158</v>
          </cell>
          <cell r="D12265" t="str">
            <v>DESENHISTA CADISTA  (SGSP)</v>
          </cell>
          <cell r="E12265" t="str">
            <v>H</v>
          </cell>
          <cell r="F12265">
            <v>47.18</v>
          </cell>
          <cell r="G12265">
            <v>5</v>
          </cell>
          <cell r="I12265">
            <v>235.94550000000001</v>
          </cell>
        </row>
        <row r="12266">
          <cell r="C12266">
            <v>1163</v>
          </cell>
          <cell r="D12266" t="str">
            <v>DESENHISTA DE TOPOGRAFIA - NÍVEL TÉCNICO (SGSP)</v>
          </cell>
          <cell r="E12266" t="str">
            <v>H</v>
          </cell>
          <cell r="F12266">
            <v>48.52</v>
          </cell>
          <cell r="G12266">
            <v>10</v>
          </cell>
          <cell r="I12266">
            <v>485.27100000000002</v>
          </cell>
        </row>
        <row r="12267">
          <cell r="C12267">
            <v>1181</v>
          </cell>
          <cell r="D12267" t="str">
            <v>TOPÓGRAFO (SGSP)</v>
          </cell>
          <cell r="E12267" t="str">
            <v>H</v>
          </cell>
          <cell r="F12267">
            <v>66.75</v>
          </cell>
          <cell r="G12267">
            <v>13</v>
          </cell>
          <cell r="I12267">
            <v>867.87620000000004</v>
          </cell>
        </row>
        <row r="12268">
          <cell r="C12268">
            <v>94286</v>
          </cell>
          <cell r="D12268" t="str">
            <v>TEODOLITO COM PRECISÃO DE 10 SEGUNDOS</v>
          </cell>
          <cell r="E12268" t="str">
            <v>H</v>
          </cell>
          <cell r="F12268">
            <v>1</v>
          </cell>
          <cell r="G12268">
            <v>13</v>
          </cell>
          <cell r="I12268">
            <v>12.9879</v>
          </cell>
        </row>
        <row r="12269">
          <cell r="C12269">
            <v>94298</v>
          </cell>
          <cell r="D12269" t="str">
            <v>VAN, TETO ALTO 50% EM OPERAÇÃO</v>
          </cell>
          <cell r="E12269" t="str">
            <v>H</v>
          </cell>
          <cell r="F12269">
            <v>74.27</v>
          </cell>
          <cell r="G12269">
            <v>8</v>
          </cell>
          <cell r="I12269">
            <v>594.12890000000004</v>
          </cell>
        </row>
        <row r="12270">
          <cell r="A12270">
            <v>200102</v>
          </cell>
          <cell r="B12270" t="str">
            <v>LEVANTAMENTO PLANIMÉTRICO DE PERÍMETRO - EXCEDENTE 1.000M</v>
          </cell>
          <cell r="H12270" t="str">
            <v>M</v>
          </cell>
          <cell r="J12270">
            <v>2.21</v>
          </cell>
        </row>
        <row r="12271">
          <cell r="C12271">
            <v>1134</v>
          </cell>
          <cell r="D12271" t="str">
            <v>AJUDANTE OU AUXILIAR DE TOPOGRAFIA (SGSP)</v>
          </cell>
          <cell r="E12271" t="str">
            <v>H</v>
          </cell>
          <cell r="F12271">
            <v>23.48</v>
          </cell>
          <cell r="G12271">
            <v>2.5999999999999999E-2</v>
          </cell>
          <cell r="I12271">
            <v>0.61060000000000003</v>
          </cell>
        </row>
        <row r="12272">
          <cell r="C12272">
            <v>1158</v>
          </cell>
          <cell r="D12272" t="str">
            <v>DESENHISTA CADISTA  (SGSP)</v>
          </cell>
          <cell r="E12272" t="str">
            <v>H</v>
          </cell>
          <cell r="F12272">
            <v>47.18</v>
          </cell>
          <cell r="G12272">
            <v>5.0000000000000001E-3</v>
          </cell>
          <cell r="I12272">
            <v>0.2359</v>
          </cell>
        </row>
        <row r="12273">
          <cell r="C12273">
            <v>1163</v>
          </cell>
          <cell r="D12273" t="str">
            <v>DESENHISTA DE TOPOGRAFIA - NÍVEL TÉCNICO (SGSP)</v>
          </cell>
          <cell r="E12273" t="str">
            <v>H</v>
          </cell>
          <cell r="F12273">
            <v>48.52</v>
          </cell>
          <cell r="G12273">
            <v>0.01</v>
          </cell>
          <cell r="I12273">
            <v>0.48520000000000002</v>
          </cell>
        </row>
        <row r="12274">
          <cell r="C12274">
            <v>1181</v>
          </cell>
          <cell r="D12274" t="str">
            <v>TOPÓGRAFO (SGSP)</v>
          </cell>
          <cell r="E12274" t="str">
            <v>H</v>
          </cell>
          <cell r="F12274">
            <v>66.75</v>
          </cell>
          <cell r="G12274">
            <v>1.2999999999999999E-2</v>
          </cell>
          <cell r="I12274">
            <v>0.86780000000000002</v>
          </cell>
        </row>
        <row r="12275">
          <cell r="C12275">
            <v>94286</v>
          </cell>
          <cell r="D12275" t="str">
            <v>TEODOLITO COM PRECISÃO DE 10 SEGUNDOS</v>
          </cell>
          <cell r="E12275" t="str">
            <v>H</v>
          </cell>
          <cell r="F12275">
            <v>1</v>
          </cell>
          <cell r="G12275">
            <v>1.2999999999999999E-2</v>
          </cell>
          <cell r="I12275">
            <v>1.29E-2</v>
          </cell>
        </row>
        <row r="12276">
          <cell r="A12276">
            <v>200113</v>
          </cell>
          <cell r="B12276" t="str">
            <v>LEVANTAMENTO PLANIALTIMÉTRICO DE ÁREAS - ATÉ 10.000M2</v>
          </cell>
          <cell r="H12276" t="str">
            <v>GL</v>
          </cell>
          <cell r="J12276">
            <v>5346.17</v>
          </cell>
        </row>
        <row r="12277">
          <cell r="C12277">
            <v>1134</v>
          </cell>
          <cell r="D12277" t="str">
            <v>AJUDANTE OU AUXILIAR DE TOPOGRAFIA (SGSP)</v>
          </cell>
          <cell r="E12277" t="str">
            <v>H</v>
          </cell>
          <cell r="F12277">
            <v>23.48</v>
          </cell>
          <cell r="G12277">
            <v>50</v>
          </cell>
          <cell r="I12277">
            <v>1174.2360000000001</v>
          </cell>
        </row>
        <row r="12278">
          <cell r="C12278">
            <v>1158</v>
          </cell>
          <cell r="D12278" t="str">
            <v>DESENHISTA CADISTA  (SGSP)</v>
          </cell>
          <cell r="E12278" t="str">
            <v>H</v>
          </cell>
          <cell r="F12278">
            <v>47.18</v>
          </cell>
          <cell r="G12278">
            <v>12</v>
          </cell>
          <cell r="I12278">
            <v>566.26930000000004</v>
          </cell>
        </row>
        <row r="12279">
          <cell r="C12279">
            <v>1163</v>
          </cell>
          <cell r="D12279" t="str">
            <v>DESENHISTA DE TOPOGRAFIA - NÍVEL TÉCNICO (SGSP)</v>
          </cell>
          <cell r="E12279" t="str">
            <v>H</v>
          </cell>
          <cell r="F12279">
            <v>48.52</v>
          </cell>
          <cell r="G12279">
            <v>24</v>
          </cell>
          <cell r="I12279">
            <v>1164.6504</v>
          </cell>
        </row>
        <row r="12280">
          <cell r="C12280">
            <v>1181</v>
          </cell>
          <cell r="D12280" t="str">
            <v>TOPÓGRAFO (SGSP)</v>
          </cell>
          <cell r="E12280" t="str">
            <v>H</v>
          </cell>
          <cell r="F12280">
            <v>66.75</v>
          </cell>
          <cell r="G12280">
            <v>25</v>
          </cell>
          <cell r="I12280">
            <v>1668.9927</v>
          </cell>
        </row>
        <row r="12281">
          <cell r="C12281">
            <v>94264</v>
          </cell>
          <cell r="D12281" t="str">
            <v>NÍVEL COM PRECISÃO DE 0,7 MM/KM</v>
          </cell>
          <cell r="E12281" t="str">
            <v>H</v>
          </cell>
          <cell r="F12281">
            <v>2.1</v>
          </cell>
          <cell r="G12281">
            <v>4</v>
          </cell>
          <cell r="I12281">
            <v>8.3805999999999994</v>
          </cell>
        </row>
        <row r="12282">
          <cell r="C12282">
            <v>94286</v>
          </cell>
          <cell r="D12282" t="str">
            <v>TEODOLITO COM PRECISÃO DE 10 SEGUNDOS</v>
          </cell>
          <cell r="E12282" t="str">
            <v>H</v>
          </cell>
          <cell r="F12282">
            <v>1</v>
          </cell>
          <cell r="G12282">
            <v>21</v>
          </cell>
          <cell r="I12282">
            <v>20.980499999999999</v>
          </cell>
        </row>
        <row r="12283">
          <cell r="C12283">
            <v>94298</v>
          </cell>
          <cell r="D12283" t="str">
            <v>VAN, TETO ALTO 50% EM OPERAÇÃO</v>
          </cell>
          <cell r="E12283" t="str">
            <v>H</v>
          </cell>
          <cell r="F12283">
            <v>74.27</v>
          </cell>
          <cell r="G12283">
            <v>10</v>
          </cell>
          <cell r="I12283">
            <v>742.66110000000003</v>
          </cell>
        </row>
        <row r="12284">
          <cell r="A12284">
            <v>200114</v>
          </cell>
          <cell r="B12284" t="str">
            <v>LEVANTAMENTO PLANIALTIMÉTRICO DE ÁREAS - EXCEDENTE A 10.000M2</v>
          </cell>
          <cell r="H12284" t="str">
            <v>M2</v>
          </cell>
          <cell r="J12284">
            <v>0.46</v>
          </cell>
        </row>
        <row r="12285">
          <cell r="C12285">
            <v>1134</v>
          </cell>
          <cell r="D12285" t="str">
            <v>AJUDANTE OU AUXILIAR DE TOPOGRAFIA (SGSP)</v>
          </cell>
          <cell r="E12285" t="str">
            <v>H</v>
          </cell>
          <cell r="F12285">
            <v>23.48</v>
          </cell>
          <cell r="G12285">
            <v>5.0000000000000001E-3</v>
          </cell>
          <cell r="I12285">
            <v>0.1174</v>
          </cell>
        </row>
        <row r="12286">
          <cell r="C12286">
            <v>1158</v>
          </cell>
          <cell r="D12286" t="str">
            <v>DESENHISTA CADISTA  (SGSP)</v>
          </cell>
          <cell r="E12286" t="str">
            <v>H</v>
          </cell>
          <cell r="F12286">
            <v>47.18</v>
          </cell>
          <cell r="G12286">
            <v>1.1999999999999999E-3</v>
          </cell>
          <cell r="I12286">
            <v>5.6599999999999998E-2</v>
          </cell>
        </row>
        <row r="12287">
          <cell r="C12287">
            <v>1163</v>
          </cell>
          <cell r="D12287" t="str">
            <v>DESENHISTA DE TOPOGRAFIA - NÍVEL TÉCNICO (SGSP)</v>
          </cell>
          <cell r="E12287" t="str">
            <v>H</v>
          </cell>
          <cell r="F12287">
            <v>48.52</v>
          </cell>
          <cell r="G12287">
            <v>2.3999999999999998E-3</v>
          </cell>
          <cell r="I12287">
            <v>0.1164</v>
          </cell>
        </row>
        <row r="12288">
          <cell r="C12288">
            <v>1181</v>
          </cell>
          <cell r="D12288" t="str">
            <v>TOPÓGRAFO (SGSP)</v>
          </cell>
          <cell r="E12288" t="str">
            <v>H</v>
          </cell>
          <cell r="F12288">
            <v>66.75</v>
          </cell>
          <cell r="G12288">
            <v>2.5000000000000001E-3</v>
          </cell>
          <cell r="I12288">
            <v>0.1668</v>
          </cell>
        </row>
        <row r="12289">
          <cell r="C12289">
            <v>94264</v>
          </cell>
          <cell r="D12289" t="str">
            <v>NÍVEL COM PRECISÃO DE 0,7 MM/KM</v>
          </cell>
          <cell r="E12289" t="str">
            <v>H</v>
          </cell>
          <cell r="F12289">
            <v>2.1</v>
          </cell>
          <cell r="G12289">
            <v>4.0000000000000002E-4</v>
          </cell>
          <cell r="I12289">
            <v>8.0000000000000004E-4</v>
          </cell>
        </row>
        <row r="12290">
          <cell r="C12290">
            <v>94286</v>
          </cell>
          <cell r="D12290" t="str">
            <v>TEODOLITO COM PRECISÃO DE 10 SEGUNDOS</v>
          </cell>
          <cell r="E12290" t="str">
            <v>H</v>
          </cell>
          <cell r="F12290">
            <v>1</v>
          </cell>
          <cell r="G12290">
            <v>2.0999999999999999E-3</v>
          </cell>
          <cell r="I12290">
            <v>2E-3</v>
          </cell>
        </row>
        <row r="12291">
          <cell r="A12291">
            <v>200201</v>
          </cell>
          <cell r="B12291" t="str">
            <v>TRADO MANUAL</v>
          </cell>
          <cell r="H12291" t="str">
            <v>M</v>
          </cell>
          <cell r="J12291">
            <v>78.14</v>
          </cell>
        </row>
        <row r="12292">
          <cell r="C12292">
            <v>1003</v>
          </cell>
          <cell r="D12292" t="str">
            <v>AJUDANTE GERAL (SGSP)</v>
          </cell>
          <cell r="E12292" t="str">
            <v>H</v>
          </cell>
          <cell r="F12292">
            <v>20.260000000000002</v>
          </cell>
          <cell r="G12292">
            <v>0.8</v>
          </cell>
          <cell r="I12292">
            <v>16.215599999999998</v>
          </cell>
        </row>
        <row r="12293">
          <cell r="C12293">
            <v>1164</v>
          </cell>
          <cell r="D12293" t="str">
            <v>DESENHISTA PROJETISTA (SGSP)</v>
          </cell>
          <cell r="E12293" t="str">
            <v>H</v>
          </cell>
          <cell r="F12293">
            <v>61.28</v>
          </cell>
          <cell r="G12293">
            <v>0.05</v>
          </cell>
          <cell r="I12293">
            <v>3.0642999999999998</v>
          </cell>
        </row>
        <row r="12294">
          <cell r="C12294">
            <v>1182</v>
          </cell>
          <cell r="D12294" t="str">
            <v>SONDADOR (SGSP)</v>
          </cell>
          <cell r="E12294" t="str">
            <v>H</v>
          </cell>
          <cell r="F12294">
            <v>42.05</v>
          </cell>
          <cell r="G12294">
            <v>0.4</v>
          </cell>
          <cell r="I12294">
            <v>16.822700000000001</v>
          </cell>
        </row>
        <row r="12295">
          <cell r="C12295">
            <v>82030</v>
          </cell>
          <cell r="D12295" t="str">
            <v>MATERIAIS E EQUIPAMENTOS PARA SONDAGEM</v>
          </cell>
          <cell r="E12295" t="str">
            <v>VB</v>
          </cell>
          <cell r="F12295">
            <v>4.9000000000000004</v>
          </cell>
          <cell r="G12295">
            <v>1</v>
          </cell>
          <cell r="I12295">
            <v>4.8998999999999997</v>
          </cell>
        </row>
        <row r="12296">
          <cell r="C12296">
            <v>94298</v>
          </cell>
          <cell r="D12296" t="str">
            <v>VAN, TETO ALTO 50% EM OPERAÇÃO</v>
          </cell>
          <cell r="E12296" t="str">
            <v>H</v>
          </cell>
          <cell r="F12296">
            <v>74.27</v>
          </cell>
          <cell r="G12296">
            <v>0.5</v>
          </cell>
          <cell r="I12296">
            <v>37.133000000000003</v>
          </cell>
        </row>
        <row r="12297">
          <cell r="A12297">
            <v>200202</v>
          </cell>
          <cell r="B12297" t="str">
            <v>MOBILIZAÇÃO E INSTALAÇÃO DE 1  EQUIPAMENTO PARA EXECUÇÃO DE SONDAGEM A PERCUSSÃO</v>
          </cell>
          <cell r="H12297" t="str">
            <v>UN</v>
          </cell>
          <cell r="J12297">
            <v>600.03</v>
          </cell>
        </row>
        <row r="12298">
          <cell r="C12298">
            <v>1003</v>
          </cell>
          <cell r="D12298" t="str">
            <v>AJUDANTE GERAL (SGSP)</v>
          </cell>
          <cell r="E12298" t="str">
            <v>H</v>
          </cell>
          <cell r="F12298">
            <v>20.260000000000002</v>
          </cell>
          <cell r="G12298">
            <v>8</v>
          </cell>
          <cell r="I12298">
            <v>162.15639999999999</v>
          </cell>
        </row>
        <row r="12299">
          <cell r="C12299">
            <v>1182</v>
          </cell>
          <cell r="D12299" t="str">
            <v>SONDADOR (SGSP)</v>
          </cell>
          <cell r="E12299" t="str">
            <v>H</v>
          </cell>
          <cell r="F12299">
            <v>42.05</v>
          </cell>
          <cell r="G12299">
            <v>4</v>
          </cell>
          <cell r="I12299">
            <v>168.22720000000001</v>
          </cell>
        </row>
        <row r="12300">
          <cell r="C12300">
            <v>94011</v>
          </cell>
          <cell r="D12300" t="str">
            <v>CAMINHÃO COM CARROCERIA DE MADEIRA COMP. 4,20 M</v>
          </cell>
          <cell r="E12300" t="str">
            <v>H</v>
          </cell>
          <cell r="F12300">
            <v>134.82</v>
          </cell>
          <cell r="G12300">
            <v>2</v>
          </cell>
          <cell r="I12300">
            <v>269.64319999999998</v>
          </cell>
        </row>
        <row r="12301">
          <cell r="A12301">
            <v>200203</v>
          </cell>
          <cell r="B12301" t="str">
            <v>DESLOCAMENTO DE EQUIPAMENTO ENTRE FUROS EM TERRENO PLANO, CONSIDERANDO A DISTÂNCIA ATÉ 100M, PARA SONDAGEM A PERCUSSÃO</v>
          </cell>
          <cell r="H12301" t="str">
            <v>UN</v>
          </cell>
          <cell r="J12301">
            <v>82.6</v>
          </cell>
        </row>
        <row r="12302">
          <cell r="C12302">
            <v>1003</v>
          </cell>
          <cell r="D12302" t="str">
            <v>AJUDANTE GERAL (SGSP)</v>
          </cell>
          <cell r="E12302" t="str">
            <v>H</v>
          </cell>
          <cell r="F12302">
            <v>20.260000000000002</v>
          </cell>
          <cell r="G12302">
            <v>2</v>
          </cell>
          <cell r="I12302">
            <v>40.539099999999998</v>
          </cell>
        </row>
        <row r="12303">
          <cell r="C12303">
            <v>1182</v>
          </cell>
          <cell r="D12303" t="str">
            <v>SONDADOR (SGSP)</v>
          </cell>
          <cell r="E12303" t="str">
            <v>H</v>
          </cell>
          <cell r="F12303">
            <v>42.05</v>
          </cell>
          <cell r="G12303">
            <v>1</v>
          </cell>
          <cell r="I12303">
            <v>42.056800000000003</v>
          </cell>
        </row>
        <row r="12304">
          <cell r="A12304">
            <v>200204</v>
          </cell>
          <cell r="B12304" t="str">
            <v>DESLOCAMENTO DE EQUIPAMENTO ENTRE FUROS EM TERRENO PLANO, CONSIDERANDO A DISTÂNCIA DE 100 À 200M, PARA FUNDAÇÃO A PERCUSSÃO</v>
          </cell>
          <cell r="H12304" t="str">
            <v>UN</v>
          </cell>
          <cell r="J12304">
            <v>165.19</v>
          </cell>
        </row>
        <row r="12305">
          <cell r="C12305">
            <v>1003</v>
          </cell>
          <cell r="D12305" t="str">
            <v>AJUDANTE GERAL (SGSP)</v>
          </cell>
          <cell r="E12305" t="str">
            <v>H</v>
          </cell>
          <cell r="F12305">
            <v>20.260000000000002</v>
          </cell>
          <cell r="G12305">
            <v>4</v>
          </cell>
          <cell r="I12305">
            <v>81.078199999999995</v>
          </cell>
        </row>
        <row r="12306">
          <cell r="C12306">
            <v>1182</v>
          </cell>
          <cell r="D12306" t="str">
            <v>SONDADOR (SGSP)</v>
          </cell>
          <cell r="E12306" t="str">
            <v>H</v>
          </cell>
          <cell r="F12306">
            <v>42.05</v>
          </cell>
          <cell r="G12306">
            <v>2</v>
          </cell>
          <cell r="I12306">
            <v>84.113600000000005</v>
          </cell>
        </row>
        <row r="12307">
          <cell r="A12307">
            <v>200205</v>
          </cell>
          <cell r="B12307" t="str">
            <v>DESLOCAMENTO DE EQUIPAMENTO ENTRE FUROS EM TERRENO PLANO, CONSIDERANDO A DISTÂNCIA ACIMA DE 200M, PARA SONDAGEM A PERCUSSÃO</v>
          </cell>
          <cell r="H12307" t="str">
            <v>UN</v>
          </cell>
          <cell r="J12307">
            <v>247.79</v>
          </cell>
        </row>
        <row r="12308">
          <cell r="C12308">
            <v>1003</v>
          </cell>
          <cell r="D12308" t="str">
            <v>AJUDANTE GERAL (SGSP)</v>
          </cell>
          <cell r="E12308" t="str">
            <v>H</v>
          </cell>
          <cell r="F12308">
            <v>20.260000000000002</v>
          </cell>
          <cell r="G12308">
            <v>6</v>
          </cell>
          <cell r="I12308">
            <v>121.6173</v>
          </cell>
        </row>
        <row r="12309">
          <cell r="C12309">
            <v>1182</v>
          </cell>
          <cell r="D12309" t="str">
            <v>SONDADOR (SGSP)</v>
          </cell>
          <cell r="E12309" t="str">
            <v>H</v>
          </cell>
          <cell r="F12309">
            <v>42.05</v>
          </cell>
          <cell r="G12309">
            <v>3</v>
          </cell>
          <cell r="I12309">
            <v>126.1704</v>
          </cell>
        </row>
        <row r="12310">
          <cell r="A12310">
            <v>200206</v>
          </cell>
          <cell r="B12310" t="str">
            <v>DESLOCAMENTO DE EQUIPAMENTO ENTRE FUROS EM TERRENO ACIDENTADO, CONSIDERANDO A DISTÂNCIA ATÉ 50M, PARA SONDAGEM A PERCUSSÃO</v>
          </cell>
          <cell r="H12310" t="str">
            <v>UN</v>
          </cell>
          <cell r="J12310">
            <v>82.6</v>
          </cell>
        </row>
        <row r="12311">
          <cell r="C12311">
            <v>1003</v>
          </cell>
          <cell r="D12311" t="str">
            <v>AJUDANTE GERAL (SGSP)</v>
          </cell>
          <cell r="E12311" t="str">
            <v>H</v>
          </cell>
          <cell r="F12311">
            <v>20.260000000000002</v>
          </cell>
          <cell r="G12311">
            <v>2</v>
          </cell>
          <cell r="I12311">
            <v>40.539099999999998</v>
          </cell>
        </row>
        <row r="12312">
          <cell r="C12312">
            <v>1182</v>
          </cell>
          <cell r="D12312" t="str">
            <v>SONDADOR (SGSP)</v>
          </cell>
          <cell r="E12312" t="str">
            <v>H</v>
          </cell>
          <cell r="F12312">
            <v>42.05</v>
          </cell>
          <cell r="G12312">
            <v>1</v>
          </cell>
          <cell r="I12312">
            <v>42.056800000000003</v>
          </cell>
        </row>
        <row r="12313">
          <cell r="A12313">
            <v>200207</v>
          </cell>
          <cell r="B12313" t="str">
            <v>DESLOCAMENTO DE EQUIPAMENTO ENTRE FUROS EM TERRENO ACIDENTADO, CONSIDERANDO A DISTÂNCIA ACIMA DE 50M, PARA SONDAGEM A PERCUSSÃO</v>
          </cell>
          <cell r="H12313" t="str">
            <v>UN</v>
          </cell>
          <cell r="J12313">
            <v>144.91999999999999</v>
          </cell>
        </row>
        <row r="12314">
          <cell r="C12314">
            <v>1003</v>
          </cell>
          <cell r="D12314" t="str">
            <v>AJUDANTE GERAL (SGSP)</v>
          </cell>
          <cell r="E12314" t="str">
            <v>H</v>
          </cell>
          <cell r="F12314">
            <v>20.260000000000002</v>
          </cell>
          <cell r="G12314">
            <v>3</v>
          </cell>
          <cell r="I12314">
            <v>60.808599999999998</v>
          </cell>
        </row>
        <row r="12315">
          <cell r="C12315">
            <v>1182</v>
          </cell>
          <cell r="D12315" t="str">
            <v>SONDADOR (SGSP)</v>
          </cell>
          <cell r="E12315" t="str">
            <v>H</v>
          </cell>
          <cell r="F12315">
            <v>42.05</v>
          </cell>
          <cell r="G12315">
            <v>2</v>
          </cell>
          <cell r="I12315">
            <v>84.113600000000005</v>
          </cell>
        </row>
        <row r="12316">
          <cell r="A12316">
            <v>200208</v>
          </cell>
          <cell r="B12316" t="str">
            <v>EXECUÇÃO DE PLATAFORMA EM TERRENO ALAGADIÇO OU ACIDENTADO, PARA SONDAGEM A PERCUSSÃO</v>
          </cell>
          <cell r="H12316" t="str">
            <v>UN</v>
          </cell>
          <cell r="J12316">
            <v>196.45</v>
          </cell>
        </row>
        <row r="12317">
          <cell r="C12317">
            <v>1003</v>
          </cell>
          <cell r="D12317" t="str">
            <v>AJUDANTE GERAL (SGSP)</v>
          </cell>
          <cell r="E12317" t="str">
            <v>H</v>
          </cell>
          <cell r="F12317">
            <v>20.260000000000002</v>
          </cell>
          <cell r="G12317">
            <v>4</v>
          </cell>
          <cell r="I12317">
            <v>81.078199999999995</v>
          </cell>
        </row>
        <row r="12318">
          <cell r="C12318">
            <v>2013</v>
          </cell>
          <cell r="D12318" t="str">
            <v>CARPINTEIRO (SGSP)</v>
          </cell>
          <cell r="E12318" t="str">
            <v>H</v>
          </cell>
          <cell r="F12318">
            <v>24.1</v>
          </cell>
          <cell r="G12318">
            <v>2</v>
          </cell>
          <cell r="I12318">
            <v>48.208599999999997</v>
          </cell>
        </row>
        <row r="12319">
          <cell r="C12319">
            <v>11066</v>
          </cell>
          <cell r="D12319" t="str">
            <v>PINUS - SARRAFO DE 1" X 4" - BRUTO</v>
          </cell>
          <cell r="E12319" t="str">
            <v>M</v>
          </cell>
          <cell r="F12319">
            <v>3.45</v>
          </cell>
          <cell r="G12319">
            <v>4</v>
          </cell>
          <cell r="I12319">
            <v>13.8</v>
          </cell>
        </row>
        <row r="12320">
          <cell r="C12320">
            <v>11070</v>
          </cell>
          <cell r="D12320" t="str">
            <v>PINUS - TÁBUA DE 1" X 12" - BRUTA</v>
          </cell>
          <cell r="E12320" t="str">
            <v>M</v>
          </cell>
          <cell r="F12320">
            <v>12.51</v>
          </cell>
          <cell r="G12320">
            <v>4</v>
          </cell>
          <cell r="I12320">
            <v>50.04</v>
          </cell>
        </row>
        <row r="12321">
          <cell r="C12321">
            <v>17515</v>
          </cell>
          <cell r="D12321" t="str">
            <v>PREGO 18 X 27 COMUM - POLIDO</v>
          </cell>
          <cell r="E12321" t="str">
            <v>Kg</v>
          </cell>
          <cell r="F12321">
            <v>16.64</v>
          </cell>
          <cell r="G12321">
            <v>0.2</v>
          </cell>
          <cell r="I12321">
            <v>3.3279999999999998</v>
          </cell>
        </row>
        <row r="12322">
          <cell r="A12322">
            <v>200209</v>
          </cell>
          <cell r="B12322" t="str">
            <v>PERFURAÇÃO E EXECUÇÃO DE ENSAIO PENETROMÉTRICO OU DE LAVAGEM POR TEMPO</v>
          </cell>
          <cell r="H12322" t="str">
            <v>M</v>
          </cell>
          <cell r="J12322">
            <v>118.11</v>
          </cell>
        </row>
        <row r="12323">
          <cell r="C12323">
            <v>1003</v>
          </cell>
          <cell r="D12323" t="str">
            <v>AJUDANTE GERAL (SGSP)</v>
          </cell>
          <cell r="E12323" t="str">
            <v>H</v>
          </cell>
          <cell r="F12323">
            <v>20.260000000000002</v>
          </cell>
          <cell r="G12323">
            <v>1.0660000000000001</v>
          </cell>
          <cell r="I12323">
            <v>21.607299999999999</v>
          </cell>
        </row>
        <row r="12324">
          <cell r="C12324">
            <v>1136</v>
          </cell>
          <cell r="D12324" t="str">
            <v>TECNÓLOGO  EM CONSTRUÇÃO CIVIL NÍVEL SUPERIOR, COM 5 À 10 ANOS DE EXPERIÊNCIA</v>
          </cell>
          <cell r="E12324" t="str">
            <v>H</v>
          </cell>
          <cell r="F12324">
            <v>77.2</v>
          </cell>
          <cell r="G12324">
            <v>0.375</v>
          </cell>
          <cell r="I12324">
            <v>28.951499999999999</v>
          </cell>
        </row>
        <row r="12325">
          <cell r="C12325">
            <v>1164</v>
          </cell>
          <cell r="D12325" t="str">
            <v>DESENHISTA PROJETISTA (SGSP)</v>
          </cell>
          <cell r="E12325" t="str">
            <v>H</v>
          </cell>
          <cell r="F12325">
            <v>61.28</v>
          </cell>
          <cell r="G12325">
            <v>0.13300000000000001</v>
          </cell>
          <cell r="I12325">
            <v>8.1511999999999993</v>
          </cell>
        </row>
        <row r="12326">
          <cell r="C12326">
            <v>1182</v>
          </cell>
          <cell r="D12326" t="str">
            <v>SONDADOR (SGSP)</v>
          </cell>
          <cell r="E12326" t="str">
            <v>H</v>
          </cell>
          <cell r="F12326">
            <v>42.05</v>
          </cell>
          <cell r="G12326">
            <v>0.53300000000000003</v>
          </cell>
          <cell r="I12326">
            <v>22.4162</v>
          </cell>
        </row>
        <row r="12327">
          <cell r="C12327">
            <v>82030</v>
          </cell>
          <cell r="D12327" t="str">
            <v>MATERIAIS E EQUIPAMENTOS PARA SONDAGEM</v>
          </cell>
          <cell r="E12327" t="str">
            <v>VB</v>
          </cell>
          <cell r="F12327">
            <v>4.9000000000000004</v>
          </cell>
          <cell r="G12327">
            <v>2.5</v>
          </cell>
          <cell r="I12327">
            <v>12.249700000000001</v>
          </cell>
        </row>
        <row r="12328">
          <cell r="C12328">
            <v>94298</v>
          </cell>
          <cell r="D12328" t="str">
            <v>VAN, TETO ALTO 50% EM OPERAÇÃO</v>
          </cell>
          <cell r="E12328" t="str">
            <v>H</v>
          </cell>
          <cell r="F12328">
            <v>74.27</v>
          </cell>
          <cell r="G12328">
            <v>0.33300000000000002</v>
          </cell>
          <cell r="I12328">
            <v>24.730599999999999</v>
          </cell>
        </row>
        <row r="12329">
          <cell r="A12329">
            <v>200301</v>
          </cell>
          <cell r="B12329" t="str">
            <v>COORDENADOR GERAL</v>
          </cell>
          <cell r="H12329" t="str">
            <v>H</v>
          </cell>
          <cell r="J12329">
            <v>413.52</v>
          </cell>
        </row>
        <row r="12330">
          <cell r="C12330">
            <v>1120</v>
          </cell>
          <cell r="D12330" t="str">
            <v>ENGENHEIRO CIVIL/ ARQUITETO COORDENADOR GERAL - MAIS DE 20 ANOS EXPERIÊNCIA (SGSP)</v>
          </cell>
          <cell r="E12330" t="str">
            <v>H</v>
          </cell>
          <cell r="F12330">
            <v>413.51</v>
          </cell>
          <cell r="G12330">
            <v>1</v>
          </cell>
          <cell r="I12330">
            <v>413.51870000000002</v>
          </cell>
        </row>
        <row r="12331">
          <cell r="A12331">
            <v>200302</v>
          </cell>
          <cell r="B12331" t="str">
            <v>ENGENHEIRO/ ARQUITETO SÊNIOR</v>
          </cell>
          <cell r="H12331" t="str">
            <v>H</v>
          </cell>
          <cell r="J12331">
            <v>266.38</v>
          </cell>
        </row>
        <row r="12332">
          <cell r="C12332">
            <v>1124</v>
          </cell>
          <cell r="D12332" t="str">
            <v>ENGENHEIRO/ ARQUITETO SÊNIOR - MAIS DE 15 ANOS DE EXPERIÊNCIA (SGSP)</v>
          </cell>
          <cell r="E12332" t="str">
            <v>H</v>
          </cell>
          <cell r="F12332">
            <v>266.37</v>
          </cell>
          <cell r="G12332">
            <v>1</v>
          </cell>
          <cell r="I12332">
            <v>266.37979999999999</v>
          </cell>
        </row>
        <row r="12333">
          <cell r="A12333">
            <v>200303</v>
          </cell>
          <cell r="B12333" t="str">
            <v>ENGENHEIRO/ ARQUITETO JUNIOR</v>
          </cell>
          <cell r="H12333" t="str">
            <v>H</v>
          </cell>
          <cell r="J12333">
            <v>111.49</v>
          </cell>
        </row>
        <row r="12334">
          <cell r="C12334">
            <v>1128</v>
          </cell>
          <cell r="D12334" t="str">
            <v>ENGENHEIRO/ ARQUITETO JÚNIOR - ATÉ 5 ANOS DE EXPERIÊNCIA (SGSP)</v>
          </cell>
          <cell r="E12334" t="str">
            <v>H</v>
          </cell>
          <cell r="F12334">
            <v>111.49</v>
          </cell>
          <cell r="G12334">
            <v>1</v>
          </cell>
          <cell r="I12334">
            <v>111.49250000000001</v>
          </cell>
        </row>
        <row r="12335">
          <cell r="A12335">
            <v>200304</v>
          </cell>
          <cell r="B12335" t="str">
            <v>ENGENHEIRO/ ARQUITETO PLENO</v>
          </cell>
          <cell r="H12335" t="str">
            <v>H</v>
          </cell>
          <cell r="J12335">
            <v>154.75</v>
          </cell>
        </row>
        <row r="12336">
          <cell r="C12336">
            <v>1125</v>
          </cell>
          <cell r="D12336" t="str">
            <v>ENGENHEIRO/ARQUITETO PLENO - DE 5 A 15 ANOS DE EXPERIÊNCIA (SGSP)</v>
          </cell>
          <cell r="E12336" t="str">
            <v>H</v>
          </cell>
          <cell r="F12336">
            <v>154.74</v>
          </cell>
          <cell r="G12336">
            <v>1</v>
          </cell>
          <cell r="I12336">
            <v>154.7475</v>
          </cell>
        </row>
        <row r="12337">
          <cell r="A12337">
            <v>200305</v>
          </cell>
          <cell r="B12337" t="str">
            <v>PROJETISTA</v>
          </cell>
          <cell r="H12337" t="str">
            <v>H</v>
          </cell>
          <cell r="J12337">
            <v>84.87</v>
          </cell>
        </row>
        <row r="12338">
          <cell r="C12338">
            <v>1114</v>
          </cell>
          <cell r="D12338" t="str">
            <v>PROJETISTA - SEM CURSO SUPERIOR, COM MAIS DE 5 ANOS DE EXPERIÊNCIA (SGSP)</v>
          </cell>
          <cell r="E12338" t="str">
            <v>H</v>
          </cell>
          <cell r="F12338">
            <v>84.87</v>
          </cell>
          <cell r="G12338">
            <v>1</v>
          </cell>
          <cell r="I12338">
            <v>84.872500000000002</v>
          </cell>
        </row>
        <row r="12339">
          <cell r="A12339">
            <v>200306</v>
          </cell>
          <cell r="B12339" t="str">
            <v>DESENHISTA PROJETISTA</v>
          </cell>
          <cell r="H12339" t="str">
            <v>H</v>
          </cell>
          <cell r="J12339">
            <v>61.29</v>
          </cell>
        </row>
        <row r="12340">
          <cell r="C12340">
            <v>1164</v>
          </cell>
          <cell r="D12340" t="str">
            <v>DESENHISTA PROJETISTA (SGSP)</v>
          </cell>
          <cell r="E12340" t="str">
            <v>H</v>
          </cell>
          <cell r="F12340">
            <v>61.28</v>
          </cell>
          <cell r="G12340">
            <v>1</v>
          </cell>
          <cell r="I12340">
            <v>61.2879</v>
          </cell>
        </row>
        <row r="12341">
          <cell r="A12341">
            <v>200307</v>
          </cell>
          <cell r="B12341" t="str">
            <v>COORDENADOR SETORIAL</v>
          </cell>
          <cell r="H12341" t="str">
            <v>H</v>
          </cell>
          <cell r="J12341">
            <v>413.52</v>
          </cell>
        </row>
        <row r="12342">
          <cell r="C12342">
            <v>1115</v>
          </cell>
          <cell r="D12342" t="str">
            <v>ENGENHEIRO CIVIL/ ARQUITETO COORDENADOR SETORIAL - 20 ANOS EXPERIÊNCIA (SGSP)</v>
          </cell>
          <cell r="E12342" t="str">
            <v>H</v>
          </cell>
          <cell r="F12342">
            <v>413.51</v>
          </cell>
          <cell r="G12342">
            <v>1</v>
          </cell>
          <cell r="I12342">
            <v>413.51870000000002</v>
          </cell>
        </row>
        <row r="12343">
          <cell r="A12343">
            <v>200308</v>
          </cell>
          <cell r="B12343" t="str">
            <v>CONSULTOR</v>
          </cell>
          <cell r="H12343" t="str">
            <v>H</v>
          </cell>
          <cell r="J12343">
            <v>413.52</v>
          </cell>
        </row>
        <row r="12344">
          <cell r="C12344">
            <v>1110</v>
          </cell>
          <cell r="D12344" t="str">
            <v>ENGENHEIRO CIVIL/ARQUITETO CONSULTOR - 20 ANOS DE EXPERIÊNCIA (SGSP)</v>
          </cell>
          <cell r="E12344" t="str">
            <v>H</v>
          </cell>
          <cell r="F12344">
            <v>413.51</v>
          </cell>
          <cell r="G12344">
            <v>1</v>
          </cell>
          <cell r="I12344">
            <v>413.51870000000002</v>
          </cell>
        </row>
        <row r="12345">
          <cell r="A12345">
            <v>200309</v>
          </cell>
          <cell r="B12345" t="str">
            <v>PROJETISTA CADISTA</v>
          </cell>
          <cell r="H12345" t="str">
            <v>H</v>
          </cell>
          <cell r="J12345">
            <v>61.29</v>
          </cell>
        </row>
        <row r="12346">
          <cell r="C12346">
            <v>1164</v>
          </cell>
          <cell r="D12346" t="str">
            <v>DESENHISTA PROJETISTA (SGSP)</v>
          </cell>
          <cell r="E12346" t="str">
            <v>H</v>
          </cell>
          <cell r="F12346">
            <v>61.28</v>
          </cell>
          <cell r="G12346">
            <v>1</v>
          </cell>
          <cell r="I12346">
            <v>61.2879</v>
          </cell>
        </row>
        <row r="12347">
          <cell r="A12347">
            <v>200321</v>
          </cell>
          <cell r="B12347" t="str">
            <v>DESENVOLVIMENTO DE PRANCHA DE DESENHO TÉCNICO/ DETALHAMENTO FORMATO A1</v>
          </cell>
          <cell r="H12347" t="str">
            <v>UN</v>
          </cell>
          <cell r="J12347">
            <v>1394.98</v>
          </cell>
        </row>
        <row r="12348">
          <cell r="C12348">
            <v>1114</v>
          </cell>
          <cell r="D12348" t="str">
            <v>PROJETISTA - SEM CURSO SUPERIOR, COM MAIS DE 5 ANOS DE EXPERIÊNCIA (SGSP)</v>
          </cell>
          <cell r="E12348" t="str">
            <v>H</v>
          </cell>
          <cell r="F12348">
            <v>84.87</v>
          </cell>
          <cell r="G12348">
            <v>4</v>
          </cell>
          <cell r="I12348">
            <v>339.49</v>
          </cell>
        </row>
        <row r="12349">
          <cell r="C12349">
            <v>1125</v>
          </cell>
          <cell r="D12349" t="str">
            <v>ENGENHEIRO/ARQUITETO PLENO - DE 5 A 15 ANOS DE EXPERIÊNCIA (SGSP)</v>
          </cell>
          <cell r="E12349" t="str">
            <v>H</v>
          </cell>
          <cell r="F12349">
            <v>154.74</v>
          </cell>
          <cell r="G12349">
            <v>1</v>
          </cell>
          <cell r="I12349">
            <v>154.7475</v>
          </cell>
        </row>
        <row r="12350">
          <cell r="C12350">
            <v>1128</v>
          </cell>
          <cell r="D12350" t="str">
            <v>ENGENHEIRO/ ARQUITETO JÚNIOR - ATÉ 5 ANOS DE EXPERIÊNCIA (SGSP)</v>
          </cell>
          <cell r="E12350" t="str">
            <v>H</v>
          </cell>
          <cell r="F12350">
            <v>111.49</v>
          </cell>
          <cell r="G12350">
            <v>3</v>
          </cell>
          <cell r="I12350">
            <v>334.47750000000002</v>
          </cell>
        </row>
        <row r="12351">
          <cell r="C12351">
            <v>1158</v>
          </cell>
          <cell r="D12351" t="str">
            <v>DESENHISTA CADISTA  (SGSP)</v>
          </cell>
          <cell r="E12351" t="str">
            <v>H</v>
          </cell>
          <cell r="F12351">
            <v>47.18</v>
          </cell>
          <cell r="G12351">
            <v>12</v>
          </cell>
          <cell r="I12351">
            <v>566.26930000000004</v>
          </cell>
        </row>
        <row r="12352">
          <cell r="A12352">
            <v>200324</v>
          </cell>
          <cell r="B12352" t="str">
            <v>DESENHISTA CADISTA</v>
          </cell>
          <cell r="H12352" t="str">
            <v>H</v>
          </cell>
          <cell r="J12352">
            <v>47.19</v>
          </cell>
        </row>
        <row r="12353">
          <cell r="C12353">
            <v>1158</v>
          </cell>
          <cell r="D12353" t="str">
            <v>DESENHISTA CADISTA  (SGSP)</v>
          </cell>
          <cell r="E12353" t="str">
            <v>H</v>
          </cell>
          <cell r="F12353">
            <v>47.18</v>
          </cell>
          <cell r="G12353">
            <v>1</v>
          </cell>
          <cell r="I12353">
            <v>47.189100000000003</v>
          </cell>
        </row>
        <row r="12354">
          <cell r="A12354">
            <v>200350</v>
          </cell>
          <cell r="B12354" t="str">
            <v>SERVIÇO DE PLOTAGEM EM PAPEL SULFITE, TAMANHO A1, PRETO E BRANCO</v>
          </cell>
          <cell r="H12354" t="str">
            <v>UN</v>
          </cell>
          <cell r="J12354">
            <v>8.9</v>
          </cell>
        </row>
        <row r="12355">
          <cell r="C12355">
            <v>84088</v>
          </cell>
          <cell r="D12355" t="str">
            <v>PLOTAGEM EM PAPEL SULFITE - TAMANHO "A1" -  PRETO E BRANCO (594 x 841 MM) -  PLT</v>
          </cell>
          <cell r="E12355" t="str">
            <v>Un</v>
          </cell>
          <cell r="F12355">
            <v>8.9</v>
          </cell>
          <cell r="G12355">
            <v>1</v>
          </cell>
          <cell r="I12355">
            <v>8.9</v>
          </cell>
        </row>
        <row r="12356">
          <cell r="A12356">
            <v>200351</v>
          </cell>
          <cell r="B12356" t="str">
            <v>SERVIÇO DE PLOTAGEM EM PAPEL SULFITE, TAMANHO A0, PRETO E BRANCO</v>
          </cell>
          <cell r="H12356" t="str">
            <v>UN</v>
          </cell>
          <cell r="J12356">
            <v>12.17</v>
          </cell>
        </row>
        <row r="12357">
          <cell r="C12357">
            <v>84089</v>
          </cell>
          <cell r="D12357" t="str">
            <v>PLOTAGEM EM PAPEL SULFITE - TAMANHO "A0" -  PRETO E BRANCO (841 X 1184 MM) - PLT</v>
          </cell>
          <cell r="E12357" t="str">
            <v>Un</v>
          </cell>
          <cell r="F12357">
            <v>12.17</v>
          </cell>
          <cell r="G12357">
            <v>1</v>
          </cell>
          <cell r="I12357">
            <v>12.17</v>
          </cell>
        </row>
        <row r="12358">
          <cell r="A12358">
            <v>200352</v>
          </cell>
          <cell r="B12358" t="str">
            <v>SERVIÇO DE PLOTAGEM EM PAPEL SULFITE, TAMANHO A1, COLORIDA</v>
          </cell>
          <cell r="H12358" t="str">
            <v>UN</v>
          </cell>
          <cell r="J12358">
            <v>12.67</v>
          </cell>
        </row>
        <row r="12359">
          <cell r="C12359">
            <v>84090</v>
          </cell>
          <cell r="D12359" t="str">
            <v>PLOTAGEM EM PAPEL SULFITE - TAMANHO "A1" - COLORIDA (594 x 841 MM) - PLT</v>
          </cell>
          <cell r="E12359" t="str">
            <v>Un</v>
          </cell>
          <cell r="F12359">
            <v>12.67</v>
          </cell>
          <cell r="G12359">
            <v>1</v>
          </cell>
          <cell r="I12359">
            <v>12.67</v>
          </cell>
        </row>
        <row r="12360">
          <cell r="A12360">
            <v>200353</v>
          </cell>
          <cell r="B12360" t="str">
            <v>SERVIÇO DE PLOTAGEM EM PAPEL SULFITE, TAMANHO A0, COLORIDA</v>
          </cell>
          <cell r="H12360" t="str">
            <v>UN</v>
          </cell>
          <cell r="J12360">
            <v>16.440000000000001</v>
          </cell>
        </row>
        <row r="12361">
          <cell r="C12361">
            <v>84091</v>
          </cell>
          <cell r="D12361" t="str">
            <v>PLOTAGEM EM PAPEL SULFITE - TAMANHO "A0" - COLORIDA (841 X 1184 MM) - PLT</v>
          </cell>
          <cell r="E12361" t="str">
            <v>Un</v>
          </cell>
          <cell r="F12361">
            <v>16.440000000000001</v>
          </cell>
          <cell r="G12361">
            <v>1</v>
          </cell>
          <cell r="I12361">
            <v>16.440000000000001</v>
          </cell>
        </row>
        <row r="12362">
          <cell r="A12362">
            <v>200354</v>
          </cell>
          <cell r="B12362" t="str">
            <v>CÓPIA XEROX EM TAMANHO OFÍCIO, UMA FACE, PRETO E BRANCO</v>
          </cell>
          <cell r="H12362" t="str">
            <v>UN</v>
          </cell>
          <cell r="J12362">
            <v>0.47</v>
          </cell>
        </row>
        <row r="12363">
          <cell r="C12363">
            <v>84082</v>
          </cell>
          <cell r="D12363" t="str">
            <v>CÓPIA XEROX EM TAMANHO OFÍCIO UMA FACE (PRETO/BRANCO) (PREÇO UNITÁRIO P/ AQUISIÇÃO DE 10 CÓPIAS DO MESMO ORIGINAL)</v>
          </cell>
          <cell r="E12363" t="str">
            <v>Un</v>
          </cell>
          <cell r="F12363">
            <v>0.47</v>
          </cell>
          <cell r="G12363">
            <v>1</v>
          </cell>
          <cell r="I12363">
            <v>0.47</v>
          </cell>
        </row>
        <row r="12364">
          <cell r="A12364">
            <v>200355</v>
          </cell>
          <cell r="B12364" t="str">
            <v>CÓPIA XEROX EM TAMANHO OFÍCIO, UMA FACE, COLORIDA</v>
          </cell>
          <cell r="H12364" t="str">
            <v>UN</v>
          </cell>
          <cell r="J12364">
            <v>2.36</v>
          </cell>
        </row>
        <row r="12365">
          <cell r="C12365">
            <v>84083</v>
          </cell>
          <cell r="D12365" t="str">
            <v>CÓPIA XEROX EM TAMANHO OFÍCIO UMA FACE - COLORIDA (PREÇO UNITÁRIO P/ AQUISIÇÃO DE 10 CÓPIAS DO MESMO ORIGINAL)</v>
          </cell>
          <cell r="E12365" t="str">
            <v>Un</v>
          </cell>
          <cell r="F12365">
            <v>2.36</v>
          </cell>
          <cell r="G12365">
            <v>1</v>
          </cell>
          <cell r="I12365">
            <v>2.36</v>
          </cell>
        </row>
        <row r="12366">
          <cell r="A12366">
            <v>200356</v>
          </cell>
          <cell r="B12366" t="str">
            <v>CÓPIA XEROX EM TAMANHO A3, UMA FACE, PRETO E BRANCO</v>
          </cell>
          <cell r="H12366" t="str">
            <v>UN</v>
          </cell>
          <cell r="J12366">
            <v>1</v>
          </cell>
        </row>
        <row r="12367">
          <cell r="C12367">
            <v>84084</v>
          </cell>
          <cell r="D12367" t="str">
            <v>CÓPIA XEROX EM TAMANHO A3 UMA FACE - PRETO E BRANCO (PREÇO UNITÁRIO P/ AQUISIÇÃO DE 10 CÓPIAS DO MESMO ORIGINAL)</v>
          </cell>
          <cell r="E12367" t="str">
            <v>Un</v>
          </cell>
          <cell r="F12367">
            <v>1</v>
          </cell>
          <cell r="G12367">
            <v>1</v>
          </cell>
          <cell r="I12367">
            <v>1</v>
          </cell>
        </row>
        <row r="12368">
          <cell r="A12368">
            <v>200357</v>
          </cell>
          <cell r="B12368" t="str">
            <v>CÓPIA XEROX EM TAMANHO A3, UMA FACE, COLORIDA</v>
          </cell>
          <cell r="H12368" t="str">
            <v>UN</v>
          </cell>
          <cell r="J12368">
            <v>5.07</v>
          </cell>
        </row>
        <row r="12369">
          <cell r="C12369">
            <v>84085</v>
          </cell>
          <cell r="D12369" t="str">
            <v>CÓPIA XEROX EM TAMANHO A3 UMA FACE - COLORIDA (PREÇO UNITÁRIO P/ AQUISIÇÃO DE 10 CÓPIAS DO MESMO ORIGINAL)</v>
          </cell>
          <cell r="E12369" t="str">
            <v>Un</v>
          </cell>
          <cell r="F12369">
            <v>5.07</v>
          </cell>
          <cell r="G12369">
            <v>1</v>
          </cell>
          <cell r="I12369">
            <v>5.07</v>
          </cell>
        </row>
        <row r="12370">
          <cell r="A12370">
            <v>200358</v>
          </cell>
          <cell r="B12370" t="str">
            <v>CÓPIA XEROX - PRETO E BRANCO</v>
          </cell>
          <cell r="H12370" t="str">
            <v>M2</v>
          </cell>
          <cell r="J12370">
            <v>14.58</v>
          </cell>
        </row>
        <row r="12371">
          <cell r="C12371">
            <v>84086</v>
          </cell>
          <cell r="D12371" t="str">
            <v>CÓPIA XEROX PRETO / BRANCO</v>
          </cell>
          <cell r="E12371" t="str">
            <v>M2</v>
          </cell>
          <cell r="F12371">
            <v>14.58</v>
          </cell>
          <cell r="G12371">
            <v>1</v>
          </cell>
          <cell r="I12371">
            <v>14.58</v>
          </cell>
        </row>
        <row r="12372">
          <cell r="A12372">
            <v>200359</v>
          </cell>
          <cell r="B12372" t="str">
            <v>ENGENHEIRO DA OBRA</v>
          </cell>
          <cell r="H12372" t="str">
            <v>H</v>
          </cell>
          <cell r="J12372">
            <v>155.19999999999999</v>
          </cell>
        </row>
        <row r="12373">
          <cell r="C12373">
            <v>2254</v>
          </cell>
          <cell r="D12373" t="str">
            <v>ENGENHEIRO DA OBRA</v>
          </cell>
          <cell r="E12373" t="str">
            <v>H</v>
          </cell>
          <cell r="F12373">
            <v>155.19</v>
          </cell>
          <cell r="G12373">
            <v>1</v>
          </cell>
          <cell r="I12373">
            <v>155.19560000000001</v>
          </cell>
        </row>
        <row r="12374">
          <cell r="A12374">
            <v>200360</v>
          </cell>
          <cell r="B12374" t="str">
            <v>PROJETO BÁSICO (PRANCHA A1)</v>
          </cell>
          <cell r="H12374" t="str">
            <v>UN</v>
          </cell>
          <cell r="J12374">
            <v>4062.42</v>
          </cell>
        </row>
        <row r="12375">
          <cell r="C12375">
            <v>1114</v>
          </cell>
          <cell r="D12375" t="str">
            <v>PROJETISTA - SEM CURSO SUPERIOR, COM MAIS DE 5 ANOS DE EXPERIÊNCIA (SGSP)</v>
          </cell>
          <cell r="E12375" t="str">
            <v>H</v>
          </cell>
          <cell r="F12375">
            <v>84.87</v>
          </cell>
          <cell r="G12375">
            <v>4</v>
          </cell>
          <cell r="I12375">
            <v>339.49</v>
          </cell>
        </row>
        <row r="12376">
          <cell r="C12376">
            <v>1120</v>
          </cell>
          <cell r="D12376" t="str">
            <v>ENGENHEIRO CIVIL/ ARQUITETO COORDENADOR GERAL - MAIS DE 20 ANOS EXPERIÊNCIA (SGSP)</v>
          </cell>
          <cell r="E12376" t="str">
            <v>H</v>
          </cell>
          <cell r="F12376">
            <v>413.51</v>
          </cell>
          <cell r="G12376">
            <v>0.7</v>
          </cell>
          <cell r="I12376">
            <v>289.4631</v>
          </cell>
        </row>
        <row r="12377">
          <cell r="C12377">
            <v>1124</v>
          </cell>
          <cell r="D12377" t="str">
            <v>ENGENHEIRO/ ARQUITETO SÊNIOR - MAIS DE 15 ANOS DE EXPERIÊNCIA (SGSP)</v>
          </cell>
          <cell r="E12377" t="str">
            <v>H</v>
          </cell>
          <cell r="F12377">
            <v>266.37</v>
          </cell>
          <cell r="G12377">
            <v>6</v>
          </cell>
          <cell r="I12377">
            <v>1598.2789</v>
          </cell>
        </row>
        <row r="12378">
          <cell r="C12378">
            <v>1125</v>
          </cell>
          <cell r="D12378" t="str">
            <v>ENGENHEIRO/ARQUITETO PLENO - DE 5 A 15 ANOS DE EXPERIÊNCIA (SGSP)</v>
          </cell>
          <cell r="E12378" t="str">
            <v>H</v>
          </cell>
          <cell r="F12378">
            <v>154.74</v>
          </cell>
          <cell r="G12378">
            <v>2</v>
          </cell>
          <cell r="I12378">
            <v>309.495</v>
          </cell>
        </row>
        <row r="12379">
          <cell r="C12379">
            <v>1128</v>
          </cell>
          <cell r="D12379" t="str">
            <v>ENGENHEIRO/ ARQUITETO JÚNIOR - ATÉ 5 ANOS DE EXPERIÊNCIA (SGSP)</v>
          </cell>
          <cell r="E12379" t="str">
            <v>H</v>
          </cell>
          <cell r="F12379">
            <v>111.49</v>
          </cell>
          <cell r="G12379">
            <v>7</v>
          </cell>
          <cell r="I12379">
            <v>780.44749999999999</v>
          </cell>
        </row>
        <row r="12380">
          <cell r="C12380">
            <v>1158</v>
          </cell>
          <cell r="D12380" t="str">
            <v>DESENHISTA CADISTA  (SGSP)</v>
          </cell>
          <cell r="E12380" t="str">
            <v>H</v>
          </cell>
          <cell r="F12380">
            <v>47.18</v>
          </cell>
          <cell r="G12380">
            <v>8</v>
          </cell>
          <cell r="I12380">
            <v>377.51280000000003</v>
          </cell>
        </row>
        <row r="12381">
          <cell r="C12381">
            <v>1164</v>
          </cell>
          <cell r="D12381" t="str">
            <v>DESENHISTA PROJETISTA (SGSP)</v>
          </cell>
          <cell r="E12381" t="str">
            <v>H</v>
          </cell>
          <cell r="F12381">
            <v>61.28</v>
          </cell>
          <cell r="G12381">
            <v>6</v>
          </cell>
          <cell r="I12381">
            <v>367.72750000000002</v>
          </cell>
        </row>
        <row r="12382">
          <cell r="A12382">
            <v>200361</v>
          </cell>
          <cell r="B12382" t="str">
            <v>PROJETO EXECUTIVO (PRANCHA A1)</v>
          </cell>
          <cell r="H12382" t="str">
            <v>UN</v>
          </cell>
          <cell r="J12382">
            <v>3069.22</v>
          </cell>
        </row>
        <row r="12383">
          <cell r="C12383">
            <v>1114</v>
          </cell>
          <cell r="D12383" t="str">
            <v>PROJETISTA - SEM CURSO SUPERIOR, COM MAIS DE 5 ANOS DE EXPERIÊNCIA (SGSP)</v>
          </cell>
          <cell r="E12383" t="str">
            <v>H</v>
          </cell>
          <cell r="F12383">
            <v>84.87</v>
          </cell>
          <cell r="G12383">
            <v>4</v>
          </cell>
          <cell r="I12383">
            <v>339.49</v>
          </cell>
        </row>
        <row r="12384">
          <cell r="C12384">
            <v>1120</v>
          </cell>
          <cell r="D12384" t="str">
            <v>ENGENHEIRO CIVIL/ ARQUITETO COORDENADOR GERAL - MAIS DE 20 ANOS EXPERIÊNCIA (SGSP)</v>
          </cell>
          <cell r="E12384" t="str">
            <v>H</v>
          </cell>
          <cell r="F12384">
            <v>413.51</v>
          </cell>
          <cell r="G12384">
            <v>0.5</v>
          </cell>
          <cell r="I12384">
            <v>206.7593</v>
          </cell>
        </row>
        <row r="12385">
          <cell r="C12385">
            <v>1124</v>
          </cell>
          <cell r="D12385" t="str">
            <v>ENGENHEIRO/ ARQUITETO SÊNIOR - MAIS DE 15 ANOS DE EXPERIÊNCIA (SGSP)</v>
          </cell>
          <cell r="E12385" t="str">
            <v>H</v>
          </cell>
          <cell r="F12385">
            <v>266.37</v>
          </cell>
          <cell r="G12385">
            <v>4</v>
          </cell>
          <cell r="I12385">
            <v>1065.5192999999999</v>
          </cell>
        </row>
        <row r="12386">
          <cell r="C12386">
            <v>1125</v>
          </cell>
          <cell r="D12386" t="str">
            <v>ENGENHEIRO/ARQUITETO PLENO - DE 5 A 15 ANOS DE EXPERIÊNCIA (SGSP)</v>
          </cell>
          <cell r="E12386" t="str">
            <v>H</v>
          </cell>
          <cell r="F12386">
            <v>154.74</v>
          </cell>
          <cell r="G12386">
            <v>1</v>
          </cell>
          <cell r="I12386">
            <v>154.7475</v>
          </cell>
        </row>
        <row r="12387">
          <cell r="C12387">
            <v>1128</v>
          </cell>
          <cell r="D12387" t="str">
            <v>ENGENHEIRO/ ARQUITETO JÚNIOR - ATÉ 5 ANOS DE EXPERIÊNCIA (SGSP)</v>
          </cell>
          <cell r="E12387" t="str">
            <v>H</v>
          </cell>
          <cell r="F12387">
            <v>111.49</v>
          </cell>
          <cell r="G12387">
            <v>5</v>
          </cell>
          <cell r="I12387">
            <v>557.46249999999998</v>
          </cell>
        </row>
        <row r="12388">
          <cell r="C12388">
            <v>1158</v>
          </cell>
          <cell r="D12388" t="str">
            <v>DESENHISTA CADISTA  (SGSP)</v>
          </cell>
          <cell r="E12388" t="str">
            <v>H</v>
          </cell>
          <cell r="F12388">
            <v>47.18</v>
          </cell>
          <cell r="G12388">
            <v>8</v>
          </cell>
          <cell r="I12388">
            <v>377.51280000000003</v>
          </cell>
        </row>
        <row r="12389">
          <cell r="C12389">
            <v>1164</v>
          </cell>
          <cell r="D12389" t="str">
            <v>DESENHISTA PROJETISTA (SGSP)</v>
          </cell>
          <cell r="E12389" t="str">
            <v>H</v>
          </cell>
          <cell r="F12389">
            <v>61.28</v>
          </cell>
          <cell r="G12389">
            <v>6</v>
          </cell>
          <cell r="I12389">
            <v>367.72750000000002</v>
          </cell>
        </row>
        <row r="12390">
          <cell r="A12390">
            <v>200370</v>
          </cell>
          <cell r="B12390" t="str">
            <v>LEVANTAMENTO CADASTRAL DE EDIFICAÇÃO ATÉ 500M2</v>
          </cell>
          <cell r="H12390" t="str">
            <v>UN</v>
          </cell>
          <cell r="J12390">
            <v>3468.39</v>
          </cell>
        </row>
        <row r="12391">
          <cell r="C12391">
            <v>1128</v>
          </cell>
          <cell r="D12391" t="str">
            <v>ENGENHEIRO/ ARQUITETO JÚNIOR - ATÉ 5 ANOS DE EXPERIÊNCIA (SGSP)</v>
          </cell>
          <cell r="E12391" t="str">
            <v>H</v>
          </cell>
          <cell r="F12391">
            <v>111.49</v>
          </cell>
          <cell r="G12391">
            <v>8</v>
          </cell>
          <cell r="I12391">
            <v>891.94</v>
          </cell>
        </row>
        <row r="12392">
          <cell r="C12392">
            <v>1134</v>
          </cell>
          <cell r="D12392" t="str">
            <v>AJUDANTE OU AUXILIAR DE TOPOGRAFIA (SGSP)</v>
          </cell>
          <cell r="E12392" t="str">
            <v>H</v>
          </cell>
          <cell r="F12392">
            <v>23.48</v>
          </cell>
          <cell r="G12392">
            <v>16</v>
          </cell>
          <cell r="I12392">
            <v>375.75549999999998</v>
          </cell>
        </row>
        <row r="12393">
          <cell r="C12393">
            <v>1158</v>
          </cell>
          <cell r="D12393" t="str">
            <v>DESENHISTA CADISTA  (SGSP)</v>
          </cell>
          <cell r="E12393" t="str">
            <v>H</v>
          </cell>
          <cell r="F12393">
            <v>47.18</v>
          </cell>
          <cell r="G12393">
            <v>24</v>
          </cell>
          <cell r="I12393">
            <v>1132.5386000000001</v>
          </cell>
        </row>
        <row r="12394">
          <cell r="C12394">
            <v>1181</v>
          </cell>
          <cell r="D12394" t="str">
            <v>TOPÓGRAFO (SGSP)</v>
          </cell>
          <cell r="E12394" t="str">
            <v>H</v>
          </cell>
          <cell r="F12394">
            <v>66.75</v>
          </cell>
          <cell r="G12394">
            <v>16</v>
          </cell>
          <cell r="I12394">
            <v>1068.1552999999999</v>
          </cell>
        </row>
        <row r="12395">
          <cell r="A12395">
            <v>200371</v>
          </cell>
          <cell r="B12395" t="str">
            <v>LEVANTAMENTO CADASTRAL DE EDIFICAÇÃO EXCEDENTE ENTRE 501M2 À 2000M2</v>
          </cell>
          <cell r="H12395" t="str">
            <v>M2</v>
          </cell>
          <cell r="J12395">
            <v>5.9</v>
          </cell>
        </row>
        <row r="12396">
          <cell r="C12396">
            <v>1128</v>
          </cell>
          <cell r="D12396" t="str">
            <v>ENGENHEIRO/ ARQUITETO JÚNIOR - ATÉ 5 ANOS DE EXPERIÊNCIA (SGSP)</v>
          </cell>
          <cell r="E12396" t="str">
            <v>H</v>
          </cell>
          <cell r="F12396">
            <v>111.49</v>
          </cell>
          <cell r="G12396">
            <v>1.3599999999999999E-2</v>
          </cell>
          <cell r="I12396">
            <v>1.5162</v>
          </cell>
        </row>
        <row r="12397">
          <cell r="C12397">
            <v>1134</v>
          </cell>
          <cell r="D12397" t="str">
            <v>AJUDANTE OU AUXILIAR DE TOPOGRAFIA (SGSP)</v>
          </cell>
          <cell r="E12397" t="str">
            <v>H</v>
          </cell>
          <cell r="F12397">
            <v>23.48</v>
          </cell>
          <cell r="G12397">
            <v>2.7199999999999998E-2</v>
          </cell>
          <cell r="I12397">
            <v>0.63870000000000005</v>
          </cell>
        </row>
        <row r="12398">
          <cell r="C12398">
            <v>1158</v>
          </cell>
          <cell r="D12398" t="str">
            <v>DESENHISTA CADISTA  (SGSP)</v>
          </cell>
          <cell r="E12398" t="str">
            <v>H</v>
          </cell>
          <cell r="F12398">
            <v>47.18</v>
          </cell>
          <cell r="G12398">
            <v>4.0800000000000003E-2</v>
          </cell>
          <cell r="I12398">
            <v>1.9253</v>
          </cell>
        </row>
        <row r="12399">
          <cell r="C12399">
            <v>1181</v>
          </cell>
          <cell r="D12399" t="str">
            <v>TOPÓGRAFO (SGSP)</v>
          </cell>
          <cell r="E12399" t="str">
            <v>H</v>
          </cell>
          <cell r="F12399">
            <v>66.75</v>
          </cell>
          <cell r="G12399">
            <v>2.7199999999999998E-2</v>
          </cell>
          <cell r="I12399">
            <v>1.8158000000000001</v>
          </cell>
        </row>
        <row r="12400">
          <cell r="A12400">
            <v>200372</v>
          </cell>
          <cell r="B12400" t="str">
            <v>LEVANTAMENTO CADASTRAL DE EDIFICAÇÃO EXCEDENTE ENTRE 2001M2 À 5000M2</v>
          </cell>
          <cell r="H12400" t="str">
            <v>M2</v>
          </cell>
          <cell r="J12400">
            <v>5.2</v>
          </cell>
        </row>
        <row r="12401">
          <cell r="C12401">
            <v>1128</v>
          </cell>
          <cell r="D12401" t="str">
            <v>ENGENHEIRO/ ARQUITETO JÚNIOR - ATÉ 5 ANOS DE EXPERIÊNCIA (SGSP)</v>
          </cell>
          <cell r="E12401" t="str">
            <v>H</v>
          </cell>
          <cell r="F12401">
            <v>111.49</v>
          </cell>
          <cell r="G12401">
            <v>1.2E-2</v>
          </cell>
          <cell r="I12401">
            <v>1.3379000000000001</v>
          </cell>
        </row>
        <row r="12402">
          <cell r="C12402">
            <v>1134</v>
          </cell>
          <cell r="D12402" t="str">
            <v>AJUDANTE OU AUXILIAR DE TOPOGRAFIA (SGSP)</v>
          </cell>
          <cell r="E12402" t="str">
            <v>H</v>
          </cell>
          <cell r="F12402">
            <v>23.48</v>
          </cell>
          <cell r="G12402">
            <v>2.4E-2</v>
          </cell>
          <cell r="I12402">
            <v>0.56359999999999999</v>
          </cell>
        </row>
        <row r="12403">
          <cell r="C12403">
            <v>1158</v>
          </cell>
          <cell r="D12403" t="str">
            <v>DESENHISTA CADISTA  (SGSP)</v>
          </cell>
          <cell r="E12403" t="str">
            <v>H</v>
          </cell>
          <cell r="F12403">
            <v>47.18</v>
          </cell>
          <cell r="G12403">
            <v>3.5999999999999997E-2</v>
          </cell>
          <cell r="I12403">
            <v>1.6988000000000001</v>
          </cell>
        </row>
        <row r="12404">
          <cell r="C12404">
            <v>1181</v>
          </cell>
          <cell r="D12404" t="str">
            <v>TOPÓGRAFO (SGSP)</v>
          </cell>
          <cell r="E12404" t="str">
            <v>H</v>
          </cell>
          <cell r="F12404">
            <v>66.75</v>
          </cell>
          <cell r="G12404">
            <v>2.4E-2</v>
          </cell>
          <cell r="I12404">
            <v>1.6022000000000001</v>
          </cell>
        </row>
        <row r="12405">
          <cell r="A12405">
            <v>200373</v>
          </cell>
          <cell r="B12405" t="str">
            <v>LEVANTAMENTO CADASTRAL DE EDIFICAÇÃO EXCEDENTE ACIMA DE 5001M2</v>
          </cell>
          <cell r="H12405" t="str">
            <v>M2</v>
          </cell>
          <cell r="J12405">
            <v>3.12</v>
          </cell>
        </row>
        <row r="12406">
          <cell r="C12406">
            <v>1128</v>
          </cell>
          <cell r="D12406" t="str">
            <v>ENGENHEIRO/ ARQUITETO JÚNIOR - ATÉ 5 ANOS DE EXPERIÊNCIA (SGSP)</v>
          </cell>
          <cell r="E12406" t="str">
            <v>H</v>
          </cell>
          <cell r="F12406">
            <v>111.49</v>
          </cell>
          <cell r="G12406">
            <v>7.1999999999999998E-3</v>
          </cell>
          <cell r="I12406">
            <v>0.80269999999999997</v>
          </cell>
        </row>
        <row r="12407">
          <cell r="C12407">
            <v>1134</v>
          </cell>
          <cell r="D12407" t="str">
            <v>AJUDANTE OU AUXILIAR DE TOPOGRAFIA (SGSP)</v>
          </cell>
          <cell r="E12407" t="str">
            <v>H</v>
          </cell>
          <cell r="F12407">
            <v>23.48</v>
          </cell>
          <cell r="G12407">
            <v>1.44E-2</v>
          </cell>
          <cell r="I12407">
            <v>0.33810000000000001</v>
          </cell>
        </row>
        <row r="12408">
          <cell r="C12408">
            <v>1158</v>
          </cell>
          <cell r="D12408" t="str">
            <v>DESENHISTA CADISTA  (SGSP)</v>
          </cell>
          <cell r="E12408" t="str">
            <v>H</v>
          </cell>
          <cell r="F12408">
            <v>47.18</v>
          </cell>
          <cell r="G12408">
            <v>2.1600000000000001E-2</v>
          </cell>
          <cell r="I12408">
            <v>1.0192000000000001</v>
          </cell>
        </row>
        <row r="12409">
          <cell r="C12409">
            <v>1181</v>
          </cell>
          <cell r="D12409" t="str">
            <v>TOPÓGRAFO (SGSP)</v>
          </cell>
          <cell r="E12409" t="str">
            <v>H</v>
          </cell>
          <cell r="F12409">
            <v>66.75</v>
          </cell>
          <cell r="G12409">
            <v>1.44E-2</v>
          </cell>
          <cell r="I12409">
            <v>0.96130000000000004</v>
          </cell>
        </row>
        <row r="12410">
          <cell r="A12410">
            <v>200374</v>
          </cell>
          <cell r="B12410" t="str">
            <v>LEVANTAMENTO CADASTRAL INSTALAÇÕES ELÉTRICAS ATÉ 500M2</v>
          </cell>
          <cell r="H12410" t="str">
            <v>GL</v>
          </cell>
          <cell r="J12410">
            <v>1904.18</v>
          </cell>
        </row>
        <row r="12411">
          <cell r="C12411">
            <v>1128</v>
          </cell>
          <cell r="D12411" t="str">
            <v>ENGENHEIRO/ ARQUITETO JÚNIOR - ATÉ 5 ANOS DE EXPERIÊNCIA (SGSP)</v>
          </cell>
          <cell r="E12411" t="str">
            <v>H</v>
          </cell>
          <cell r="F12411">
            <v>111.49</v>
          </cell>
          <cell r="G12411">
            <v>12</v>
          </cell>
          <cell r="I12411">
            <v>1337.9101000000001</v>
          </cell>
        </row>
        <row r="12412">
          <cell r="C12412">
            <v>1158</v>
          </cell>
          <cell r="D12412" t="str">
            <v>DESENHISTA CADISTA  (SGSP)</v>
          </cell>
          <cell r="E12412" t="str">
            <v>H</v>
          </cell>
          <cell r="F12412">
            <v>47.18</v>
          </cell>
          <cell r="G12412">
            <v>12</v>
          </cell>
          <cell r="I12412">
            <v>566.26930000000004</v>
          </cell>
        </row>
        <row r="12413">
          <cell r="A12413">
            <v>200375</v>
          </cell>
          <cell r="B12413" t="str">
            <v>LEVANT. CADASTRAL INSTALAÇÕES ELÉTRICAS EXCEDENTE ENTRE 501M2 À 2000M2</v>
          </cell>
          <cell r="H12413" t="str">
            <v>M2</v>
          </cell>
          <cell r="J12413">
            <v>3.24</v>
          </cell>
        </row>
        <row r="12414">
          <cell r="C12414">
            <v>1128</v>
          </cell>
          <cell r="D12414" t="str">
            <v>ENGENHEIRO/ ARQUITETO JÚNIOR - ATÉ 5 ANOS DE EXPERIÊNCIA (SGSP)</v>
          </cell>
          <cell r="E12414" t="str">
            <v>H</v>
          </cell>
          <cell r="F12414">
            <v>111.49</v>
          </cell>
          <cell r="G12414">
            <v>2.0400000000000001E-2</v>
          </cell>
          <cell r="I12414">
            <v>2.2744</v>
          </cell>
        </row>
        <row r="12415">
          <cell r="C12415">
            <v>1158</v>
          </cell>
          <cell r="D12415" t="str">
            <v>DESENHISTA CADISTA  (SGSP)</v>
          </cell>
          <cell r="E12415" t="str">
            <v>H</v>
          </cell>
          <cell r="F12415">
            <v>47.18</v>
          </cell>
          <cell r="G12415">
            <v>2.0400000000000001E-2</v>
          </cell>
          <cell r="I12415">
            <v>0.96260000000000001</v>
          </cell>
        </row>
        <row r="12416">
          <cell r="A12416">
            <v>200376</v>
          </cell>
          <cell r="B12416" t="str">
            <v>LEVANTAMENTO CADASTRAL INSTALAÇÕES ELÉTRICAS EXCEDENTE ENTRE 2001M2 À 5000M2</v>
          </cell>
          <cell r="H12416" t="str">
            <v>M2</v>
          </cell>
          <cell r="J12416">
            <v>2.86</v>
          </cell>
        </row>
        <row r="12417">
          <cell r="C12417">
            <v>1128</v>
          </cell>
          <cell r="D12417" t="str">
            <v>ENGENHEIRO/ ARQUITETO JÚNIOR - ATÉ 5 ANOS DE EXPERIÊNCIA (SGSP)</v>
          </cell>
          <cell r="E12417" t="str">
            <v>H</v>
          </cell>
          <cell r="F12417">
            <v>111.49</v>
          </cell>
          <cell r="G12417">
            <v>1.7999999999999999E-2</v>
          </cell>
          <cell r="I12417">
            <v>2.0068000000000001</v>
          </cell>
        </row>
        <row r="12418">
          <cell r="C12418">
            <v>1158</v>
          </cell>
          <cell r="D12418" t="str">
            <v>DESENHISTA CADISTA  (SGSP)</v>
          </cell>
          <cell r="E12418" t="str">
            <v>H</v>
          </cell>
          <cell r="F12418">
            <v>47.18</v>
          </cell>
          <cell r="G12418">
            <v>1.7999999999999999E-2</v>
          </cell>
          <cell r="I12418">
            <v>0.84940000000000004</v>
          </cell>
        </row>
        <row r="12419">
          <cell r="A12419">
            <v>200377</v>
          </cell>
          <cell r="B12419" t="str">
            <v>LEVANTAMENTO CADASTRAL INSTALAÇÕES ELÉTRICAS EXCEDENTE ACIMA DE  5000M2</v>
          </cell>
          <cell r="H12419" t="str">
            <v>M2</v>
          </cell>
          <cell r="J12419">
            <v>1.71</v>
          </cell>
        </row>
        <row r="12420">
          <cell r="C12420">
            <v>1128</v>
          </cell>
          <cell r="D12420" t="str">
            <v>ENGENHEIRO/ ARQUITETO JÚNIOR - ATÉ 5 ANOS DE EXPERIÊNCIA (SGSP)</v>
          </cell>
          <cell r="E12420" t="str">
            <v>H</v>
          </cell>
          <cell r="F12420">
            <v>111.49</v>
          </cell>
          <cell r="G12420">
            <v>1.0800000000000001E-2</v>
          </cell>
          <cell r="I12420">
            <v>1.2040999999999999</v>
          </cell>
        </row>
        <row r="12421">
          <cell r="C12421">
            <v>1158</v>
          </cell>
          <cell r="D12421" t="str">
            <v>DESENHISTA CADISTA  (SGSP)</v>
          </cell>
          <cell r="E12421" t="str">
            <v>H</v>
          </cell>
          <cell r="F12421">
            <v>47.18</v>
          </cell>
          <cell r="G12421">
            <v>1.0800000000000001E-2</v>
          </cell>
          <cell r="I12421">
            <v>0.50960000000000005</v>
          </cell>
        </row>
        <row r="12422">
          <cell r="A12422">
            <v>200378</v>
          </cell>
          <cell r="B12422" t="str">
            <v>LEVANTAMENTO CADASTRAL INSTALAÇÕES HIDRO-SANITÁRIAS ATÉ 500M2</v>
          </cell>
          <cell r="H12422" t="str">
            <v>UN</v>
          </cell>
          <cell r="J12422">
            <v>1458.21</v>
          </cell>
        </row>
        <row r="12423">
          <cell r="C12423">
            <v>1128</v>
          </cell>
          <cell r="D12423" t="str">
            <v>ENGENHEIRO/ ARQUITETO JÚNIOR - ATÉ 5 ANOS DE EXPERIÊNCIA (SGSP)</v>
          </cell>
          <cell r="E12423" t="str">
            <v>H</v>
          </cell>
          <cell r="F12423">
            <v>111.49</v>
          </cell>
          <cell r="G12423">
            <v>8</v>
          </cell>
          <cell r="I12423">
            <v>891.94</v>
          </cell>
        </row>
        <row r="12424">
          <cell r="C12424">
            <v>1158</v>
          </cell>
          <cell r="D12424" t="str">
            <v>DESENHISTA CADISTA  (SGSP)</v>
          </cell>
          <cell r="E12424" t="str">
            <v>H</v>
          </cell>
          <cell r="F12424">
            <v>47.18</v>
          </cell>
          <cell r="G12424">
            <v>12</v>
          </cell>
          <cell r="I12424">
            <v>566.26930000000004</v>
          </cell>
        </row>
        <row r="12425">
          <cell r="A12425">
            <v>200379</v>
          </cell>
          <cell r="B12425" t="str">
            <v>LEVANTAMENTO CADASTRAL INSTALAÇÕES HIDRO-SANITÁRIAS EXCEDENTE ENTRE 501M2 À 2000M2</v>
          </cell>
          <cell r="H12425" t="str">
            <v>M2</v>
          </cell>
          <cell r="J12425">
            <v>2.48</v>
          </cell>
        </row>
        <row r="12426">
          <cell r="C12426">
            <v>1128</v>
          </cell>
          <cell r="D12426" t="str">
            <v>ENGENHEIRO/ ARQUITETO JÚNIOR - ATÉ 5 ANOS DE EXPERIÊNCIA (SGSP)</v>
          </cell>
          <cell r="E12426" t="str">
            <v>H</v>
          </cell>
          <cell r="F12426">
            <v>111.49</v>
          </cell>
          <cell r="G12426">
            <v>1.3599999999999999E-2</v>
          </cell>
          <cell r="I12426">
            <v>1.5162</v>
          </cell>
        </row>
        <row r="12427">
          <cell r="C12427">
            <v>1158</v>
          </cell>
          <cell r="D12427" t="str">
            <v>DESENHISTA CADISTA  (SGSP)</v>
          </cell>
          <cell r="E12427" t="str">
            <v>H</v>
          </cell>
          <cell r="F12427">
            <v>47.18</v>
          </cell>
          <cell r="G12427">
            <v>2.0400000000000001E-2</v>
          </cell>
          <cell r="I12427">
            <v>0.96260000000000001</v>
          </cell>
        </row>
        <row r="12428">
          <cell r="A12428">
            <v>200380</v>
          </cell>
          <cell r="B12428" t="str">
            <v>LEVANTAMENTO CADASTRAL INSTALAÇÕES HIDRO-SANITÁRIAS EXCEDENTE ENTRE 2001 M2 À 5000M2</v>
          </cell>
          <cell r="H12428" t="str">
            <v>M2</v>
          </cell>
          <cell r="J12428">
            <v>2.19</v>
          </cell>
        </row>
        <row r="12429">
          <cell r="C12429">
            <v>1128</v>
          </cell>
          <cell r="D12429" t="str">
            <v>ENGENHEIRO/ ARQUITETO JÚNIOR - ATÉ 5 ANOS DE EXPERIÊNCIA (SGSP)</v>
          </cell>
          <cell r="E12429" t="str">
            <v>H</v>
          </cell>
          <cell r="F12429">
            <v>111.49</v>
          </cell>
          <cell r="G12429">
            <v>1.2E-2</v>
          </cell>
          <cell r="I12429">
            <v>1.3379000000000001</v>
          </cell>
        </row>
        <row r="12430">
          <cell r="C12430">
            <v>1158</v>
          </cell>
          <cell r="D12430" t="str">
            <v>DESENHISTA CADISTA  (SGSP)</v>
          </cell>
          <cell r="E12430" t="str">
            <v>H</v>
          </cell>
          <cell r="F12430">
            <v>47.18</v>
          </cell>
          <cell r="G12430">
            <v>1.7999999999999999E-2</v>
          </cell>
          <cell r="I12430">
            <v>0.84940000000000004</v>
          </cell>
        </row>
        <row r="12431">
          <cell r="A12431">
            <v>200381</v>
          </cell>
          <cell r="B12431" t="str">
            <v>LEVANTAMENTO CADASTRAL INSTALAÇÕES HIDRO-SANITÁRIAS EXCEDENTE ACIMA DE 5000M2</v>
          </cell>
          <cell r="H12431" t="str">
            <v>M2</v>
          </cell>
          <cell r="J12431">
            <v>1.31</v>
          </cell>
        </row>
        <row r="12432">
          <cell r="C12432">
            <v>1128</v>
          </cell>
          <cell r="D12432" t="str">
            <v>ENGENHEIRO/ ARQUITETO JÚNIOR - ATÉ 5 ANOS DE EXPERIÊNCIA (SGSP)</v>
          </cell>
          <cell r="E12432" t="str">
            <v>H</v>
          </cell>
          <cell r="F12432">
            <v>111.49</v>
          </cell>
          <cell r="G12432">
            <v>7.1999999999999998E-3</v>
          </cell>
          <cell r="I12432">
            <v>0.80269999999999997</v>
          </cell>
        </row>
        <row r="12433">
          <cell r="C12433">
            <v>1158</v>
          </cell>
          <cell r="D12433" t="str">
            <v>DESENHISTA CADISTA  (SGSP)</v>
          </cell>
          <cell r="E12433" t="str">
            <v>H</v>
          </cell>
          <cell r="F12433">
            <v>47.18</v>
          </cell>
          <cell r="G12433">
            <v>1.0800000000000001E-2</v>
          </cell>
          <cell r="I12433">
            <v>0.50960000000000005</v>
          </cell>
        </row>
        <row r="12434">
          <cell r="A12434">
            <v>200441</v>
          </cell>
          <cell r="B12434" t="str">
            <v>CADASTRAMENTO DE VEGETAÇÃO ARBOREA ATÉ 30 EXEMPLARES</v>
          </cell>
          <cell r="H12434" t="str">
            <v>GL</v>
          </cell>
          <cell r="J12434">
            <v>3724.72</v>
          </cell>
        </row>
        <row r="12435">
          <cell r="C12435">
            <v>1003</v>
          </cell>
          <cell r="D12435" t="str">
            <v>AJUDANTE GERAL (SGSP)</v>
          </cell>
          <cell r="E12435" t="str">
            <v>H</v>
          </cell>
          <cell r="F12435">
            <v>20.260000000000002</v>
          </cell>
          <cell r="G12435">
            <v>4</v>
          </cell>
          <cell r="I12435">
            <v>81.078199999999995</v>
          </cell>
        </row>
        <row r="12436">
          <cell r="C12436">
            <v>1120</v>
          </cell>
          <cell r="D12436" t="str">
            <v>ENGENHEIRO CIVIL/ ARQUITETO COORDENADOR GERAL - MAIS DE 20 ANOS EXPERIÊNCIA (SGSP)</v>
          </cell>
          <cell r="E12436" t="str">
            <v>H</v>
          </cell>
          <cell r="F12436">
            <v>413.51</v>
          </cell>
          <cell r="G12436">
            <v>1</v>
          </cell>
          <cell r="I12436">
            <v>413.51870000000002</v>
          </cell>
        </row>
        <row r="12437">
          <cell r="C12437">
            <v>1124</v>
          </cell>
          <cell r="D12437" t="str">
            <v>ENGENHEIRO/ ARQUITETO SÊNIOR - MAIS DE 15 ANOS DE EXPERIÊNCIA (SGSP)</v>
          </cell>
          <cell r="E12437" t="str">
            <v>H</v>
          </cell>
          <cell r="F12437">
            <v>266.37</v>
          </cell>
          <cell r="G12437">
            <v>8</v>
          </cell>
          <cell r="I12437">
            <v>2131.0385999999999</v>
          </cell>
        </row>
        <row r="12438">
          <cell r="C12438">
            <v>1158</v>
          </cell>
          <cell r="D12438" t="str">
            <v>DESENHISTA CADISTA  (SGSP)</v>
          </cell>
          <cell r="E12438" t="str">
            <v>H</v>
          </cell>
          <cell r="F12438">
            <v>47.18</v>
          </cell>
          <cell r="G12438">
            <v>2.5</v>
          </cell>
          <cell r="I12438">
            <v>117.9727</v>
          </cell>
        </row>
        <row r="12439">
          <cell r="C12439">
            <v>1181</v>
          </cell>
          <cell r="D12439" t="str">
            <v>TOPÓGRAFO (SGSP)</v>
          </cell>
          <cell r="E12439" t="str">
            <v>H</v>
          </cell>
          <cell r="F12439">
            <v>66.75</v>
          </cell>
          <cell r="G12439">
            <v>4</v>
          </cell>
          <cell r="I12439">
            <v>267.03879999999998</v>
          </cell>
        </row>
        <row r="12440">
          <cell r="C12440">
            <v>2014</v>
          </cell>
          <cell r="D12440" t="str">
            <v>AJUDANTE DE CARPINTEIRO (SGSP)</v>
          </cell>
          <cell r="E12440" t="str">
            <v>H</v>
          </cell>
          <cell r="F12440">
            <v>19.559999999999999</v>
          </cell>
          <cell r="G12440">
            <v>0.33300000000000002</v>
          </cell>
          <cell r="I12440">
            <v>6.5157999999999996</v>
          </cell>
        </row>
        <row r="12441">
          <cell r="C12441">
            <v>2076</v>
          </cell>
          <cell r="D12441" t="str">
            <v>AJUDANTE DE PINTOR (SGSP)</v>
          </cell>
          <cell r="E12441" t="str">
            <v>H</v>
          </cell>
          <cell r="F12441">
            <v>19.559999999999999</v>
          </cell>
          <cell r="G12441">
            <v>0.1</v>
          </cell>
          <cell r="I12441">
            <v>1.9567000000000001</v>
          </cell>
        </row>
        <row r="12442">
          <cell r="C12442">
            <v>11010</v>
          </cell>
          <cell r="D12442" t="str">
            <v>COMPENSADO PLASTIFICADO 10MM CHAPA DE 2,20 X 1,10 M</v>
          </cell>
          <cell r="E12442" t="str">
            <v>M2</v>
          </cell>
          <cell r="F12442">
            <v>49.15</v>
          </cell>
          <cell r="G12442">
            <v>0.432</v>
          </cell>
          <cell r="I12442">
            <v>21.232800000000001</v>
          </cell>
        </row>
        <row r="12443">
          <cell r="C12443">
            <v>17710</v>
          </cell>
          <cell r="D12443" t="str">
            <v>ARAME GALVANIZADO N. 10</v>
          </cell>
          <cell r="E12443" t="str">
            <v>Kg</v>
          </cell>
          <cell r="F12443">
            <v>16.649999999999999</v>
          </cell>
          <cell r="G12443">
            <v>1</v>
          </cell>
          <cell r="I12443">
            <v>16.649999999999999</v>
          </cell>
        </row>
        <row r="12444">
          <cell r="C12444">
            <v>37020</v>
          </cell>
          <cell r="D12444" t="str">
            <v>TINTA A ÓLEO BRILHANTE BRANCA</v>
          </cell>
          <cell r="E12444" t="str">
            <v>L</v>
          </cell>
          <cell r="F12444">
            <v>18.739999999999998</v>
          </cell>
          <cell r="G12444">
            <v>0.2</v>
          </cell>
          <cell r="I12444">
            <v>3.7480000000000002</v>
          </cell>
        </row>
        <row r="12445">
          <cell r="C12445">
            <v>37540</v>
          </cell>
          <cell r="D12445" t="str">
            <v>LIXA PARA MADEIRA - N.100</v>
          </cell>
          <cell r="E12445" t="str">
            <v>Un</v>
          </cell>
          <cell r="F12445">
            <v>0.61</v>
          </cell>
          <cell r="G12445">
            <v>0.15</v>
          </cell>
          <cell r="I12445">
            <v>9.1499999999999998E-2</v>
          </cell>
        </row>
        <row r="12446">
          <cell r="C12446">
            <v>94286</v>
          </cell>
          <cell r="D12446" t="str">
            <v>TEODOLITO COM PRECISÃO DE 10 SEGUNDOS</v>
          </cell>
          <cell r="E12446" t="str">
            <v>H</v>
          </cell>
          <cell r="F12446">
            <v>1</v>
          </cell>
          <cell r="G12446">
            <v>4</v>
          </cell>
          <cell r="I12446">
            <v>3.9962</v>
          </cell>
        </row>
        <row r="12447">
          <cell r="C12447">
            <v>94298</v>
          </cell>
          <cell r="D12447" t="str">
            <v>VAN, TETO ALTO 50% EM OPERAÇÃO</v>
          </cell>
          <cell r="E12447" t="str">
            <v>H</v>
          </cell>
          <cell r="F12447">
            <v>74.27</v>
          </cell>
          <cell r="G12447">
            <v>8</v>
          </cell>
          <cell r="I12447">
            <v>594.12890000000004</v>
          </cell>
        </row>
        <row r="12448">
          <cell r="C12448">
            <v>94531</v>
          </cell>
          <cell r="D12448" t="str">
            <v>CÂMARA NOVA DE PNEU R13 165 - PARA CARRO DE PASSEIO</v>
          </cell>
          <cell r="E12448" t="str">
            <v>Un</v>
          </cell>
          <cell r="F12448">
            <v>65.75</v>
          </cell>
          <cell r="G12448">
            <v>1</v>
          </cell>
          <cell r="I12448">
            <v>65.75</v>
          </cell>
        </row>
        <row r="12449">
          <cell r="A12449">
            <v>200442</v>
          </cell>
          <cell r="B12449" t="str">
            <v>CADASTRAMENTO/ INVENTÁRIO DE VEGETAÇÃO ARBOREA ACIMA DE 30 EXEMPLARES</v>
          </cell>
          <cell r="H12449" t="str">
            <v>UN</v>
          </cell>
          <cell r="J12449">
            <v>104.31</v>
          </cell>
        </row>
        <row r="12450">
          <cell r="C12450">
            <v>1003</v>
          </cell>
          <cell r="D12450" t="str">
            <v>AJUDANTE GERAL (SGSP)</v>
          </cell>
          <cell r="E12450" t="str">
            <v>H</v>
          </cell>
          <cell r="F12450">
            <v>20.260000000000002</v>
          </cell>
          <cell r="G12450">
            <v>0.1333</v>
          </cell>
          <cell r="I12450">
            <v>2.7019000000000002</v>
          </cell>
        </row>
        <row r="12451">
          <cell r="C12451">
            <v>1120</v>
          </cell>
          <cell r="D12451" t="str">
            <v>ENGENHEIRO CIVIL/ ARQUITETO COORDENADOR GERAL - MAIS DE 20 ANOS EXPERIÊNCIA (SGSP)</v>
          </cell>
          <cell r="E12451" t="str">
            <v>H</v>
          </cell>
          <cell r="F12451">
            <v>413.51</v>
          </cell>
          <cell r="G12451">
            <v>3.3300000000000003E-2</v>
          </cell>
          <cell r="I12451">
            <v>13.770099999999999</v>
          </cell>
        </row>
        <row r="12452">
          <cell r="C12452">
            <v>1124</v>
          </cell>
          <cell r="D12452" t="str">
            <v>ENGENHEIRO/ ARQUITETO SÊNIOR - MAIS DE 15 ANOS DE EXPERIÊNCIA (SGSP)</v>
          </cell>
          <cell r="E12452" t="str">
            <v>H</v>
          </cell>
          <cell r="F12452">
            <v>266.37</v>
          </cell>
          <cell r="G12452">
            <v>0.2666</v>
          </cell>
          <cell r="I12452">
            <v>71.016800000000003</v>
          </cell>
        </row>
        <row r="12453">
          <cell r="C12453">
            <v>1158</v>
          </cell>
          <cell r="D12453" t="str">
            <v>DESENHISTA CADISTA  (SGSP)</v>
          </cell>
          <cell r="E12453" t="str">
            <v>H</v>
          </cell>
          <cell r="F12453">
            <v>47.18</v>
          </cell>
          <cell r="G12453">
            <v>8.3299999999999999E-2</v>
          </cell>
          <cell r="I12453">
            <v>3.9308000000000001</v>
          </cell>
        </row>
        <row r="12454">
          <cell r="C12454">
            <v>1181</v>
          </cell>
          <cell r="D12454" t="str">
            <v>TOPÓGRAFO (SGSP)</v>
          </cell>
          <cell r="E12454" t="str">
            <v>H</v>
          </cell>
          <cell r="F12454">
            <v>66.75</v>
          </cell>
          <cell r="G12454">
            <v>0.1333</v>
          </cell>
          <cell r="I12454">
            <v>8.8989999999999991</v>
          </cell>
        </row>
        <row r="12455">
          <cell r="C12455">
            <v>2014</v>
          </cell>
          <cell r="D12455" t="str">
            <v>AJUDANTE DE CARPINTEIRO (SGSP)</v>
          </cell>
          <cell r="E12455" t="str">
            <v>H</v>
          </cell>
          <cell r="F12455">
            <v>19.559999999999999</v>
          </cell>
          <cell r="G12455">
            <v>1.11E-2</v>
          </cell>
          <cell r="I12455">
            <v>0.21709999999999999</v>
          </cell>
        </row>
        <row r="12456">
          <cell r="C12456">
            <v>2076</v>
          </cell>
          <cell r="D12456" t="str">
            <v>AJUDANTE DE PINTOR (SGSP)</v>
          </cell>
          <cell r="E12456" t="str">
            <v>H</v>
          </cell>
          <cell r="F12456">
            <v>19.559999999999999</v>
          </cell>
          <cell r="G12456">
            <v>3.3E-3</v>
          </cell>
          <cell r="I12456">
            <v>6.4500000000000002E-2</v>
          </cell>
        </row>
        <row r="12457">
          <cell r="C12457">
            <v>11010</v>
          </cell>
          <cell r="D12457" t="str">
            <v>COMPENSADO PLASTIFICADO 10MM CHAPA DE 2,20 X 1,10 M</v>
          </cell>
          <cell r="E12457" t="str">
            <v>M2</v>
          </cell>
          <cell r="F12457">
            <v>49.15</v>
          </cell>
          <cell r="G12457">
            <v>1.44E-2</v>
          </cell>
          <cell r="I12457">
            <v>0.7077</v>
          </cell>
        </row>
        <row r="12458">
          <cell r="C12458">
            <v>17710</v>
          </cell>
          <cell r="D12458" t="str">
            <v>ARAME GALVANIZADO N. 10</v>
          </cell>
          <cell r="E12458" t="str">
            <v>Kg</v>
          </cell>
          <cell r="F12458">
            <v>16.649999999999999</v>
          </cell>
          <cell r="G12458">
            <v>3.3300000000000003E-2</v>
          </cell>
          <cell r="I12458">
            <v>0.5544</v>
          </cell>
        </row>
        <row r="12459">
          <cell r="C12459">
            <v>37020</v>
          </cell>
          <cell r="D12459" t="str">
            <v>TINTA A ÓLEO BRILHANTE BRANCA</v>
          </cell>
          <cell r="E12459" t="str">
            <v>L</v>
          </cell>
          <cell r="F12459">
            <v>18.739999999999998</v>
          </cell>
          <cell r="G12459">
            <v>6.6E-3</v>
          </cell>
          <cell r="I12459">
            <v>0.1236</v>
          </cell>
        </row>
        <row r="12460">
          <cell r="C12460">
            <v>37540</v>
          </cell>
          <cell r="D12460" t="str">
            <v>LIXA PARA MADEIRA - N.100</v>
          </cell>
          <cell r="E12460" t="str">
            <v>Un</v>
          </cell>
          <cell r="F12460">
            <v>0.61</v>
          </cell>
          <cell r="G12460">
            <v>5.0000000000000001E-3</v>
          </cell>
          <cell r="I12460">
            <v>3.0000000000000001E-3</v>
          </cell>
        </row>
        <row r="12461">
          <cell r="C12461">
            <v>94286</v>
          </cell>
          <cell r="D12461" t="str">
            <v>TEODOLITO COM PRECISÃO DE 10 SEGUNDOS</v>
          </cell>
          <cell r="E12461" t="str">
            <v>H</v>
          </cell>
          <cell r="F12461">
            <v>1</v>
          </cell>
          <cell r="G12461">
            <v>0.1333</v>
          </cell>
          <cell r="I12461">
            <v>0.1331</v>
          </cell>
        </row>
        <row r="12462">
          <cell r="C12462">
            <v>94531</v>
          </cell>
          <cell r="D12462" t="str">
            <v>CÂMARA NOVA DE PNEU R13 165 - PARA CARRO DE PASSEIO</v>
          </cell>
          <cell r="E12462" t="str">
            <v>Un</v>
          </cell>
          <cell r="F12462">
            <v>65.75</v>
          </cell>
          <cell r="G12462">
            <v>3.3300000000000003E-2</v>
          </cell>
          <cell r="I12462">
            <v>2.1894</v>
          </cell>
        </row>
        <row r="12463">
          <cell r="A12463">
            <v>200530</v>
          </cell>
          <cell r="B12463" t="str">
            <v>PARECER TÉCNICO DE FUNDAÇÃO PARA ÁREA CONSTRUÍDA ATÉ 2000M2</v>
          </cell>
          <cell r="H12463" t="str">
            <v>GL</v>
          </cell>
          <cell r="J12463">
            <v>4135.1899999999996</v>
          </cell>
        </row>
        <row r="12464">
          <cell r="C12464">
            <v>1110</v>
          </cell>
          <cell r="D12464" t="str">
            <v>ENGENHEIRO CIVIL/ARQUITETO CONSULTOR - 20 ANOS DE EXPERIÊNCIA (SGSP)</v>
          </cell>
          <cell r="E12464" t="str">
            <v>H</v>
          </cell>
          <cell r="F12464">
            <v>413.51</v>
          </cell>
          <cell r="G12464">
            <v>10</v>
          </cell>
          <cell r="I12464">
            <v>4135.1878999999999</v>
          </cell>
        </row>
        <row r="12465">
          <cell r="A12465">
            <v>200531</v>
          </cell>
          <cell r="B12465" t="str">
            <v>PARECER TÉCNICO DE FUNDAÇÃO PARA ÁREA CONSTRUÍDA DE 2001 À 5000M2</v>
          </cell>
          <cell r="H12465" t="str">
            <v>GL</v>
          </cell>
          <cell r="J12465">
            <v>6616.3</v>
          </cell>
        </row>
        <row r="12466">
          <cell r="C12466">
            <v>1110</v>
          </cell>
          <cell r="D12466" t="str">
            <v>ENGENHEIRO CIVIL/ARQUITETO CONSULTOR - 20 ANOS DE EXPERIÊNCIA (SGSP)</v>
          </cell>
          <cell r="E12466" t="str">
            <v>H</v>
          </cell>
          <cell r="F12466">
            <v>413.51</v>
          </cell>
          <cell r="G12466">
            <v>16</v>
          </cell>
          <cell r="I12466">
            <v>6616.3005999999996</v>
          </cell>
        </row>
        <row r="12467">
          <cell r="A12467">
            <v>200532</v>
          </cell>
          <cell r="B12467" t="str">
            <v>PARECER TÉCNICO DE FUNDAÇÃO PARA ÁREA CONSTRUÍDA DE 5001 À 10000M2</v>
          </cell>
          <cell r="H12467" t="str">
            <v>GL</v>
          </cell>
          <cell r="J12467">
            <v>11578.53</v>
          </cell>
        </row>
        <row r="12468">
          <cell r="C12468">
            <v>1110</v>
          </cell>
          <cell r="D12468" t="str">
            <v>ENGENHEIRO CIVIL/ARQUITETO CONSULTOR - 20 ANOS DE EXPERIÊNCIA (SGSP)</v>
          </cell>
          <cell r="E12468" t="str">
            <v>H</v>
          </cell>
          <cell r="F12468">
            <v>413.51</v>
          </cell>
          <cell r="G12468">
            <v>28</v>
          </cell>
          <cell r="I12468">
            <v>11578.526099999999</v>
          </cell>
        </row>
        <row r="12469">
          <cell r="A12469">
            <v>200533</v>
          </cell>
          <cell r="B12469" t="str">
            <v>DESENVOLVIMENTO DE PROJETO TÉCNICO DE PREVENÇÃO E COMBATE A INCÊNDIO E APROVAÇÃO JUNTO AO CORPO DE BOMBEIROS PARA EDIFICAÇÕES ATÉ 2000 M2</v>
          </cell>
          <cell r="H12469" t="str">
            <v>GL</v>
          </cell>
          <cell r="J12469">
            <v>6229.26</v>
          </cell>
        </row>
        <row r="12470">
          <cell r="C12470">
            <v>1120</v>
          </cell>
          <cell r="D12470" t="str">
            <v>ENGENHEIRO CIVIL/ ARQUITETO COORDENADOR GERAL - MAIS DE 20 ANOS EXPERIÊNCIA (SGSP)</v>
          </cell>
          <cell r="E12470" t="str">
            <v>H</v>
          </cell>
          <cell r="F12470">
            <v>413.51</v>
          </cell>
          <cell r="G12470">
            <v>9</v>
          </cell>
          <cell r="I12470">
            <v>3721.6691000000001</v>
          </cell>
        </row>
        <row r="12471">
          <cell r="C12471">
            <v>1128</v>
          </cell>
          <cell r="D12471" t="str">
            <v>ENGENHEIRO/ ARQUITETO JÚNIOR - ATÉ 5 ANOS DE EXPERIÊNCIA (SGSP)</v>
          </cell>
          <cell r="E12471" t="str">
            <v>H</v>
          </cell>
          <cell r="F12471">
            <v>111.49</v>
          </cell>
          <cell r="G12471">
            <v>6</v>
          </cell>
          <cell r="I12471">
            <v>668.95500000000004</v>
          </cell>
        </row>
        <row r="12472">
          <cell r="C12472">
            <v>1164</v>
          </cell>
          <cell r="D12472" t="str">
            <v>DESENHISTA PROJETISTA (SGSP)</v>
          </cell>
          <cell r="E12472" t="str">
            <v>H</v>
          </cell>
          <cell r="F12472">
            <v>61.28</v>
          </cell>
          <cell r="G12472">
            <v>30</v>
          </cell>
          <cell r="I12472">
            <v>1838.6378999999999</v>
          </cell>
        </row>
        <row r="12473">
          <cell r="A12473">
            <v>200534</v>
          </cell>
          <cell r="B12473" t="str">
            <v>DESENVOLVIMENTO DE PROJETO TÉCNICO DE PREVENÇÃO E COMBATE A INCÊNDIO E APROVAÇÃO JUNTO AO CORPO DE BOMBEIROS PARA EDIFICAÇÕES DE 2001 M2 À 5000 M2</v>
          </cell>
          <cell r="H12473" t="str">
            <v>GL</v>
          </cell>
          <cell r="J12473">
            <v>8103.34</v>
          </cell>
        </row>
        <row r="12474">
          <cell r="C12474">
            <v>1110</v>
          </cell>
          <cell r="D12474" t="str">
            <v>ENGENHEIRO CIVIL/ARQUITETO CONSULTOR - 20 ANOS DE EXPERIÊNCIA (SGSP)</v>
          </cell>
          <cell r="E12474" t="str">
            <v>H</v>
          </cell>
          <cell r="F12474">
            <v>413.51</v>
          </cell>
          <cell r="G12474">
            <v>10.5</v>
          </cell>
          <cell r="I12474">
            <v>4341.9471999999996</v>
          </cell>
        </row>
        <row r="12475">
          <cell r="C12475">
            <v>1128</v>
          </cell>
          <cell r="D12475" t="str">
            <v>ENGENHEIRO/ ARQUITETO JÚNIOR - ATÉ 5 ANOS DE EXPERIÊNCIA (SGSP)</v>
          </cell>
          <cell r="E12475" t="str">
            <v>H</v>
          </cell>
          <cell r="F12475">
            <v>111.49</v>
          </cell>
          <cell r="G12475">
            <v>9</v>
          </cell>
          <cell r="I12475">
            <v>1003.4325</v>
          </cell>
        </row>
        <row r="12476">
          <cell r="C12476">
            <v>1164</v>
          </cell>
          <cell r="D12476" t="str">
            <v>DESENHISTA PROJETISTA (SGSP)</v>
          </cell>
          <cell r="E12476" t="str">
            <v>H</v>
          </cell>
          <cell r="F12476">
            <v>61.28</v>
          </cell>
          <cell r="G12476">
            <v>45</v>
          </cell>
          <cell r="I12476">
            <v>2757.9567999999999</v>
          </cell>
        </row>
        <row r="12477">
          <cell r="A12477">
            <v>200535</v>
          </cell>
          <cell r="B12477" t="str">
            <v>DESENVOLVIMENTO DE PROJETO TÉCNICO DE PREVENÇÃO E COMBATE A INCÊNDIO E APROVAÇÃO JUNTO AO CORPO DE BOMBEIROS PARA EDIFICAÇÕES DE  5001 M2 À 10000 M2</v>
          </cell>
          <cell r="H12477" t="str">
            <v>GL</v>
          </cell>
          <cell r="J12477">
            <v>11017.83</v>
          </cell>
        </row>
        <row r="12478">
          <cell r="C12478">
            <v>1110</v>
          </cell>
          <cell r="D12478" t="str">
            <v>ENGENHEIRO CIVIL/ARQUITETO CONSULTOR - 20 ANOS DE EXPERIÊNCIA (SGSP)</v>
          </cell>
          <cell r="E12478" t="str">
            <v>H</v>
          </cell>
          <cell r="F12478">
            <v>413.51</v>
          </cell>
          <cell r="G12478">
            <v>13</v>
          </cell>
          <cell r="I12478">
            <v>5375.7442000000001</v>
          </cell>
        </row>
        <row r="12479">
          <cell r="C12479">
            <v>1128</v>
          </cell>
          <cell r="D12479" t="str">
            <v>ENGENHEIRO/ ARQUITETO JÚNIOR - ATÉ 5 ANOS DE EXPERIÊNCIA (SGSP)</v>
          </cell>
          <cell r="E12479" t="str">
            <v>H</v>
          </cell>
          <cell r="F12479">
            <v>111.49</v>
          </cell>
          <cell r="G12479">
            <v>13.5</v>
          </cell>
          <cell r="I12479">
            <v>1505.1487999999999</v>
          </cell>
        </row>
        <row r="12480">
          <cell r="C12480">
            <v>1164</v>
          </cell>
          <cell r="D12480" t="str">
            <v>DESENHISTA PROJETISTA (SGSP)</v>
          </cell>
          <cell r="E12480" t="str">
            <v>H</v>
          </cell>
          <cell r="F12480">
            <v>61.28</v>
          </cell>
          <cell r="G12480">
            <v>67.5</v>
          </cell>
          <cell r="I12480">
            <v>4136.9351999999999</v>
          </cell>
        </row>
        <row r="12481">
          <cell r="A12481">
            <v>200536</v>
          </cell>
          <cell r="B12481" t="str">
            <v>SERVIÇOS TÉCNICOS PROFISSIONAIS PARA OBTENÇÃO DO AVCB JUNTO AO CORPO DE BOMBEIROS PARA EDIFICAÇÕES ATÉ 2000 M2</v>
          </cell>
          <cell r="H12481" t="str">
            <v>GL</v>
          </cell>
          <cell r="J12481">
            <v>3150.07</v>
          </cell>
        </row>
        <row r="12482">
          <cell r="C12482">
            <v>1120</v>
          </cell>
          <cell r="D12482" t="str">
            <v>ENGENHEIRO CIVIL/ ARQUITETO COORDENADOR GERAL - MAIS DE 20 ANOS EXPERIÊNCIA (SGSP)</v>
          </cell>
          <cell r="E12482" t="str">
            <v>H</v>
          </cell>
          <cell r="F12482">
            <v>413.51</v>
          </cell>
          <cell r="G12482">
            <v>6</v>
          </cell>
          <cell r="I12482">
            <v>2481.1127000000001</v>
          </cell>
        </row>
        <row r="12483">
          <cell r="C12483">
            <v>1128</v>
          </cell>
          <cell r="D12483" t="str">
            <v>ENGENHEIRO/ ARQUITETO JÚNIOR - ATÉ 5 ANOS DE EXPERIÊNCIA (SGSP)</v>
          </cell>
          <cell r="E12483" t="str">
            <v>H</v>
          </cell>
          <cell r="F12483">
            <v>111.49</v>
          </cell>
          <cell r="G12483">
            <v>6</v>
          </cell>
          <cell r="I12483">
            <v>668.95500000000004</v>
          </cell>
        </row>
        <row r="12484">
          <cell r="A12484">
            <v>200537</v>
          </cell>
          <cell r="B12484" t="str">
            <v>SERVIÇOS TÉCNICOS PROFISSIONAIS PARA OBTENÇÃO DO AVCB JUNTO AO CORPO DE BOMBEIROS PARA EDIFICAÇÕES DE 2001 À 5000 M2</v>
          </cell>
          <cell r="H12484" t="str">
            <v>GL</v>
          </cell>
          <cell r="J12484">
            <v>4725.1000000000004</v>
          </cell>
        </row>
        <row r="12485">
          <cell r="C12485">
            <v>1110</v>
          </cell>
          <cell r="D12485" t="str">
            <v>ENGENHEIRO CIVIL/ARQUITETO CONSULTOR - 20 ANOS DE EXPERIÊNCIA (SGSP)</v>
          </cell>
          <cell r="E12485" t="str">
            <v>H</v>
          </cell>
          <cell r="F12485">
            <v>413.51</v>
          </cell>
          <cell r="G12485">
            <v>9</v>
          </cell>
          <cell r="I12485">
            <v>3721.6691000000001</v>
          </cell>
        </row>
        <row r="12486">
          <cell r="C12486">
            <v>1128</v>
          </cell>
          <cell r="D12486" t="str">
            <v>ENGENHEIRO/ ARQUITETO JÚNIOR - ATÉ 5 ANOS DE EXPERIÊNCIA (SGSP)</v>
          </cell>
          <cell r="E12486" t="str">
            <v>H</v>
          </cell>
          <cell r="F12486">
            <v>111.49</v>
          </cell>
          <cell r="G12486">
            <v>9</v>
          </cell>
          <cell r="I12486">
            <v>1003.4325</v>
          </cell>
        </row>
        <row r="12487">
          <cell r="A12487">
            <v>200538</v>
          </cell>
          <cell r="B12487" t="str">
            <v>SERVIÇOS TÉCNICOS PROFISSIONAIS PARA OBTENÇÃO DO AVCB JUNTO AO CORPO DE BOMBEIROS PARA EDIFICAÇÕES DE 5001 À 10000 M2</v>
          </cell>
          <cell r="H12487" t="str">
            <v>GL</v>
          </cell>
          <cell r="J12487">
            <v>7087.65</v>
          </cell>
        </row>
        <row r="12488">
          <cell r="C12488">
            <v>1110</v>
          </cell>
          <cell r="D12488" t="str">
            <v>ENGENHEIRO CIVIL/ARQUITETO CONSULTOR - 20 ANOS DE EXPERIÊNCIA (SGSP)</v>
          </cell>
          <cell r="E12488" t="str">
            <v>H</v>
          </cell>
          <cell r="F12488">
            <v>413.51</v>
          </cell>
          <cell r="G12488">
            <v>13.5</v>
          </cell>
          <cell r="I12488">
            <v>5582.5036</v>
          </cell>
        </row>
        <row r="12489">
          <cell r="C12489">
            <v>1128</v>
          </cell>
          <cell r="D12489" t="str">
            <v>ENGENHEIRO/ ARQUITETO JÚNIOR - ATÉ 5 ANOS DE EXPERIÊNCIA (SGSP)</v>
          </cell>
          <cell r="E12489" t="str">
            <v>H</v>
          </cell>
          <cell r="F12489">
            <v>111.49</v>
          </cell>
          <cell r="G12489">
            <v>13.5</v>
          </cell>
          <cell r="I12489">
            <v>1505.1487999999999</v>
          </cell>
        </row>
        <row r="12490">
          <cell r="A12490">
            <v>200601</v>
          </cell>
          <cell r="B12490" t="str">
            <v>CONCRETO - ESTUDOS E ENSAIOS</v>
          </cell>
          <cell r="H12490" t="str">
            <v>UN</v>
          </cell>
          <cell r="J12490">
            <v>2127.6799999999998</v>
          </cell>
        </row>
        <row r="12491">
          <cell r="C12491">
            <v>86010</v>
          </cell>
          <cell r="D12491" t="str">
            <v>CONTROLE TECNOLÓGICO EM CONCRETO: VERIFICAÇÃO DA DOSAGEM (DOS.PRE.INF-REP.LAB-MED.AB.MOLD.CORP.PROV.ENS.ID=3,7,28DIA)</v>
          </cell>
          <cell r="E12491" t="str">
            <v>Un</v>
          </cell>
          <cell r="F12491">
            <v>2127.6799999999998</v>
          </cell>
          <cell r="G12491">
            <v>1</v>
          </cell>
          <cell r="I12491">
            <v>2127.6799999999998</v>
          </cell>
        </row>
        <row r="12492">
          <cell r="A12492">
            <v>200602</v>
          </cell>
          <cell r="B12492" t="str">
            <v>CONCRETO - ENSAIOS DE RUPTURA A COMPRESSÃO (CORPOS DE PROVA)</v>
          </cell>
          <cell r="H12492" t="str">
            <v>UN</v>
          </cell>
          <cell r="J12492">
            <v>20.18</v>
          </cell>
        </row>
        <row r="12493">
          <cell r="C12493">
            <v>86020</v>
          </cell>
          <cell r="D12493" t="str">
            <v>CONTROLE TECNOLÓGICO EM CONCRETO - RUPTURA DE CORPOS DE PROVA - MOLDADOS PELO LABORATÓRIO</v>
          </cell>
          <cell r="E12493" t="str">
            <v>Un</v>
          </cell>
          <cell r="F12493">
            <v>20.18</v>
          </cell>
          <cell r="G12493">
            <v>1</v>
          </cell>
          <cell r="I12493">
            <v>20.18</v>
          </cell>
        </row>
        <row r="12494">
          <cell r="A12494">
            <v>200603</v>
          </cell>
          <cell r="B12494" t="str">
            <v>CONTROLE TECNOLÓGICO DE CONCRETO - MOBILIZAÇÃO PARA MOLDAGEM E/OU COLETA DOS CORPOS DE PROVA DE CONCRETO</v>
          </cell>
          <cell r="H12494" t="str">
            <v>VIAGEM</v>
          </cell>
          <cell r="J12494">
            <v>363.53</v>
          </cell>
        </row>
        <row r="12495">
          <cell r="C12495">
            <v>86050</v>
          </cell>
          <cell r="D12495" t="str">
            <v>CONTROLE TECNOLÓGICO DE MATERIAIS: TRANSPORTE DE MOLDES DE CORPOS DE PROVA/OUTROS MATERIAIS (LAB P/OBRA E OBRA P/LAB)</v>
          </cell>
          <cell r="E12495" t="str">
            <v>Viagem</v>
          </cell>
          <cell r="F12495">
            <v>363.53</v>
          </cell>
          <cell r="G12495">
            <v>1</v>
          </cell>
          <cell r="I12495">
            <v>363.53</v>
          </cell>
        </row>
        <row r="12496">
          <cell r="A12496">
            <v>200604</v>
          </cell>
          <cell r="B12496" t="str">
            <v>CONTROLE TECNOLÓGICO DE CONCRETO MOLDAGEM DE CORPO DE PROVA</v>
          </cell>
          <cell r="H12496" t="str">
            <v>PERÍODO</v>
          </cell>
          <cell r="J12496">
            <v>302.07</v>
          </cell>
        </row>
        <row r="12497">
          <cell r="C12497">
            <v>86070</v>
          </cell>
          <cell r="D12497" t="str">
            <v>CONTROLE TECNOLÓGICO EM CONCRETO: MOLDADOR DOS CORPOS DE PROVA PARA PERÍODO DE 4 HORAS (PERÍODO)</v>
          </cell>
          <cell r="E12497" t="str">
            <v>Período</v>
          </cell>
          <cell r="F12497">
            <v>302.07</v>
          </cell>
          <cell r="G12497">
            <v>1</v>
          </cell>
          <cell r="I12497">
            <v>302.07</v>
          </cell>
        </row>
        <row r="12498">
          <cell r="A12498">
            <v>200605</v>
          </cell>
          <cell r="B12498" t="str">
            <v>CONTROLE TECNOLÓGICO DE CONCRETO - ENSAIO DE ESCLEROMETRIA EM 10 PONTOS COM 16 TIROS POR PONTO</v>
          </cell>
          <cell r="H12498" t="str">
            <v>ENS.</v>
          </cell>
          <cell r="J12498">
            <v>1805.01</v>
          </cell>
        </row>
        <row r="12499">
          <cell r="C12499">
            <v>86060</v>
          </cell>
          <cell r="D12499" t="str">
            <v>CONTROLE TECNOLÓGICO EM CONCRETO: ENSAIO DE ESCLEROMETRIA EM 10 PONT/REG. C/16 TIROS POR PT.(10 PTS) C/MAT,MO,MOB,REL</v>
          </cell>
          <cell r="E12499" t="str">
            <v>Ensaio</v>
          </cell>
          <cell r="F12499">
            <v>1805.01</v>
          </cell>
          <cell r="G12499">
            <v>1</v>
          </cell>
          <cell r="I12499">
            <v>1805.01</v>
          </cell>
        </row>
        <row r="12500">
          <cell r="A12500">
            <v>200611</v>
          </cell>
          <cell r="B12500" t="str">
            <v>AÇO - ENSAIOS DE TRAÇÃO EM BARRAS</v>
          </cell>
          <cell r="H12500" t="str">
            <v>UN</v>
          </cell>
          <cell r="J12500">
            <v>61.8</v>
          </cell>
        </row>
        <row r="12501">
          <cell r="C12501">
            <v>86030</v>
          </cell>
          <cell r="D12501" t="str">
            <v>CONTROLE TECNOLÓGICO EM AÇO - TRAÇÃO EM BARRAS</v>
          </cell>
          <cell r="E12501" t="str">
            <v>Un</v>
          </cell>
          <cell r="F12501">
            <v>61.8</v>
          </cell>
          <cell r="G12501">
            <v>1</v>
          </cell>
          <cell r="I12501">
            <v>61.8</v>
          </cell>
        </row>
        <row r="12502">
          <cell r="A12502">
            <v>200612</v>
          </cell>
          <cell r="B12502" t="str">
            <v>AÇO - ENSAIOS DE DOBRAMENTO EM BARRAS</v>
          </cell>
          <cell r="H12502" t="str">
            <v>UN</v>
          </cell>
          <cell r="J12502">
            <v>17.7</v>
          </cell>
        </row>
        <row r="12503">
          <cell r="C12503">
            <v>86040</v>
          </cell>
          <cell r="D12503" t="str">
            <v>CONTROLE TECNOLÓGICO EM AÇO - DOBRAMENTO EM BARRAS</v>
          </cell>
          <cell r="E12503" t="str">
            <v>Un</v>
          </cell>
          <cell r="F12503">
            <v>17.7</v>
          </cell>
          <cell r="G12503">
            <v>1</v>
          </cell>
          <cell r="I12503">
            <v>17.7</v>
          </cell>
        </row>
        <row r="12504">
          <cell r="A12504">
            <v>200613</v>
          </cell>
          <cell r="B12504" t="str">
            <v>AÇO - ENSAIOS DE VERIFICAÇÃO DE BITOLA</v>
          </cell>
          <cell r="H12504" t="str">
            <v>UN</v>
          </cell>
          <cell r="J12504">
            <v>21.56</v>
          </cell>
        </row>
        <row r="12505">
          <cell r="C12505">
            <v>86029</v>
          </cell>
          <cell r="D12505" t="str">
            <v>CONTROLE TECNOLÓGICO EM AÇO - VERIFICAÇÃO DE BITOLAS</v>
          </cell>
          <cell r="E12505" t="str">
            <v>Un</v>
          </cell>
          <cell r="F12505">
            <v>21.56</v>
          </cell>
          <cell r="G12505">
            <v>1</v>
          </cell>
          <cell r="I12505">
            <v>21.56</v>
          </cell>
        </row>
        <row r="12506">
          <cell r="A12506">
            <v>200614</v>
          </cell>
          <cell r="B12506" t="str">
            <v>ENSAIO DE ISOLAÇÃO DE CABO DE MÉDIA TENSÃO</v>
          </cell>
          <cell r="H12506" t="str">
            <v>Un</v>
          </cell>
          <cell r="J12506">
            <v>2690.83</v>
          </cell>
        </row>
        <row r="12507">
          <cell r="C12507">
            <v>86080</v>
          </cell>
          <cell r="D12507" t="str">
            <v>ENSAIO DE ISOLAÇÃO DE CABO DE MÉDIA TENSÃO</v>
          </cell>
          <cell r="E12507" t="str">
            <v>Un</v>
          </cell>
          <cell r="F12507">
            <v>2690.83</v>
          </cell>
          <cell r="G12507">
            <v>1</v>
          </cell>
          <cell r="I12507">
            <v>2690.83</v>
          </cell>
        </row>
        <row r="12508">
          <cell r="A12508">
            <v>200615</v>
          </cell>
          <cell r="B12508" t="str">
            <v>ENSAIO DE ISOLAÇÃO DE TRANFORMADOR DE POTÊNCIA</v>
          </cell>
          <cell r="H12508" t="str">
            <v>Un</v>
          </cell>
          <cell r="J12508">
            <v>2659.77</v>
          </cell>
        </row>
        <row r="12509">
          <cell r="C12509">
            <v>86081</v>
          </cell>
          <cell r="D12509" t="str">
            <v>ENSAIO DE ISOLAÇÃO DE TRANFORMADOR DE POTÊNCIA</v>
          </cell>
          <cell r="E12509" t="str">
            <v>Un</v>
          </cell>
          <cell r="F12509">
            <v>2659.77</v>
          </cell>
          <cell r="G12509">
            <v>1</v>
          </cell>
          <cell r="I12509">
            <v>2659.77</v>
          </cell>
        </row>
        <row r="12510">
          <cell r="A12510">
            <v>200616</v>
          </cell>
          <cell r="B12510" t="str">
            <v>ENSAIO DE RELAÇÃO DE TRANSFORMAÇÃO EM TRANSFORMADOR DE POTÊNCIA</v>
          </cell>
          <cell r="H12510" t="str">
            <v>Un</v>
          </cell>
          <cell r="J12510">
            <v>3070.4</v>
          </cell>
        </row>
        <row r="12511">
          <cell r="C12511">
            <v>86082</v>
          </cell>
          <cell r="D12511" t="str">
            <v>ENSAIO DE RELAÇÃO DE TRANSFORMAÇÃO EM TRANSFORMADOR DE POTÊNCIA</v>
          </cell>
          <cell r="E12511" t="str">
            <v>Un</v>
          </cell>
          <cell r="F12511">
            <v>3070.4</v>
          </cell>
          <cell r="G12511">
            <v>1</v>
          </cell>
          <cell r="I12511">
            <v>3070.4</v>
          </cell>
        </row>
        <row r="12512">
          <cell r="A12512">
            <v>200617</v>
          </cell>
          <cell r="B12512" t="str">
            <v>ENSAIO DE RESISTÊNCIA DE ISOLAÇÃO DE CHAVE SECCIONADORA CLASSE 15KV</v>
          </cell>
          <cell r="H12512" t="str">
            <v>Un</v>
          </cell>
          <cell r="J12512">
            <v>2556.9</v>
          </cell>
        </row>
        <row r="12513">
          <cell r="C12513">
            <v>86083</v>
          </cell>
          <cell r="D12513" t="str">
            <v>ENSAIO DE RESISTÊNCIA DE ISOLAÇÃO DE CHAVE SECCIONADORA CLASSE 15KV</v>
          </cell>
          <cell r="E12513" t="str">
            <v>Un</v>
          </cell>
          <cell r="F12513">
            <v>2556.9</v>
          </cell>
          <cell r="G12513">
            <v>1</v>
          </cell>
          <cell r="I12513">
            <v>2556.9</v>
          </cell>
        </row>
        <row r="12514">
          <cell r="A12514">
            <v>200618</v>
          </cell>
          <cell r="B12514" t="str">
            <v>PARAMETRIZAÇÃO DO RELÊ DE PROTEÇÃO INDIRETA DE DISJUNTOR EM MÉDIA TENSÃO</v>
          </cell>
          <cell r="H12514" t="str">
            <v>Un</v>
          </cell>
          <cell r="J12514">
            <v>2160.88</v>
          </cell>
        </row>
        <row r="12515">
          <cell r="C12515">
            <v>86084</v>
          </cell>
          <cell r="D12515" t="str">
            <v>PARAMETRIZAÇÃO DO RELÊ DE PROTEÇÃO INDIRETA DE DISJUNTOR EM MÉDIA TENSÃO</v>
          </cell>
          <cell r="E12515" t="str">
            <v>Un</v>
          </cell>
          <cell r="F12515">
            <v>2160.88</v>
          </cell>
          <cell r="G12515">
            <v>1</v>
          </cell>
          <cell r="I12515">
            <v>2160.88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CAMENTARIA"/>
      <sheetName val="Cronograma Físico-Financeiro"/>
      <sheetName val="% de BDI"/>
      <sheetName val="COMPOSICOES "/>
      <sheetName val="COMPOSICOES PROPRIAS"/>
      <sheetName val="COMPOSICOES AUXILIARES"/>
      <sheetName val="COMPOSICOES PROPRIAS "/>
      <sheetName val="CURVA ABC SERVICOS"/>
      <sheetName val="CURVA ABC INSUMOS"/>
      <sheetName val="ENCARGOS SOCIAIS"/>
    </sheetNames>
    <sheetDataSet>
      <sheetData sheetId="0">
        <row r="31">
          <cell r="D31" t="str">
            <v>BLOCOS VAZADOS DE CONCRETO ESTRURURAL - 19CM - 10MPA</v>
          </cell>
        </row>
        <row r="32">
          <cell r="D32" t="str">
            <v>Concreto dosado,bombeado e lancado fck 25 mpa</v>
          </cell>
        </row>
        <row r="33">
          <cell r="D33" t="str">
            <v>CHAPISCO COMUM - ARGAMASSA DE CIMENTO E AREIA 1:3</v>
          </cell>
        </row>
        <row r="34">
          <cell r="D34" t="str">
            <v>EMBOÇO - ARGAMASSA MISTA DE CIMENTO, CAL E AREIA 1:4/12</v>
          </cell>
        </row>
        <row r="35">
          <cell r="D35" t="str">
            <v>REBOCO INTERNO - ARGAMASSA PRÉ-FABRICADA</v>
          </cell>
        </row>
        <row r="36">
          <cell r="D36" t="str">
            <v>PISO CERÂMICO ESMALTADO  (PEI-5) - ASSENTADO COM ARGAMASSA COMUM</v>
          </cell>
        </row>
        <row r="37">
          <cell r="D37" t="str">
            <v>LAJE MISTA TRELIÇADA H-12CM COM CAPEAMENTO 4CM (16CM)</v>
          </cell>
        </row>
        <row r="45">
          <cell r="D45" t="str">
            <v>PROJETO RECUPERAÇÃO ESTRUTURAL</v>
          </cell>
        </row>
        <row r="46">
          <cell r="D46" t="str">
            <v>Projeto executivo de instalações elétricas em formato A1</v>
          </cell>
        </row>
        <row r="47">
          <cell r="D47" t="str">
            <v>Projeto executivo de instalações hidráulicas em formato A1</v>
          </cell>
        </row>
        <row r="51">
          <cell r="D51" t="str">
            <v>APICOAMENTO DE SUPERFÍCIE DE CONCRETO</v>
          </cell>
        </row>
        <row r="52">
          <cell r="D52" t="str">
            <v>CORTE SUPERFICIAL DE CONCRETO ATÉ 3 CM DE PROFUNDIDADE</v>
          </cell>
        </row>
        <row r="53">
          <cell r="D53" t="str">
            <v>ARMADURA EM AÇO CA-50</v>
          </cell>
        </row>
        <row r="54">
          <cell r="D54" t="str">
            <v>FORNECIMENTO E APLICAÇÃO DE RESINA EPOXÍDICA PARA CHUMBAMENTO DE ARMADURAS EM FUROS DE CONCRETO</v>
          </cell>
        </row>
        <row r="55">
          <cell r="D55" t="str">
            <v>TRATAMENTO DE ARMADURA COM APLICAÇÃO DE PRODUTO INIBIDOR OXIDANTE</v>
          </cell>
        </row>
        <row r="56">
          <cell r="D56" t="str">
            <v>PREPARAÇÃO DE PONTE DE ADERÊNCIA COM ADESIVO A BASE DE EPÓXI</v>
          </cell>
        </row>
        <row r="61">
          <cell r="D61" t="str">
            <v>Reservatório em polietileno de alta densidade (cisterna) com antioxidante e proteção contra raios ultravioleta (UV) - capacidade de 10.000 litros</v>
          </cell>
        </row>
        <row r="62">
          <cell r="D62" t="str">
            <v>FILTRO VOLUMÉTRICO PARA ÁGUA DE CHUVA CONFORME  DIN 1989-2 TIPO C</v>
          </cell>
        </row>
        <row r="63">
          <cell r="D63" t="str">
            <v>FREIO D'ÁGUA 100 mm</v>
          </cell>
        </row>
        <row r="64">
          <cell r="D64" t="str">
            <v>DOSADOR DE CLORO Q MINI 2,59 m³/h 0,72 l/s</v>
          </cell>
        </row>
        <row r="65">
          <cell r="D65" t="str">
            <v>Conjunto motor-bomba (centrífuga), 0,5 cv, monoestágio, Hman= 10 a 20 mca, Q= 7,5 a 1,5 m³/h</v>
          </cell>
        </row>
        <row r="66">
          <cell r="D66" t="str">
            <v>TUBO, PVC, SOLDÁVEL, DN 25MM, INSTALADO EM RAMAL DE DISTRIBUIÇÃO DE ÁGUA - FORNECIMENTO E INSTALAÇÃO. AF_06/2022</v>
          </cell>
        </row>
        <row r="67">
          <cell r="D67" t="str">
            <v>TUBO, PVC, SOLDÁVEL, DN 32MM, INSTALADO EM RAMAL DE DISTRIBUIÇÃO DE ÁGUA - FORNECIMENTO E INSTALAÇÃO. AF_06/2022</v>
          </cell>
        </row>
        <row r="68">
          <cell r="D68" t="str">
            <v>REALIMENTADOR 3/4"</v>
          </cell>
        </row>
        <row r="77">
          <cell r="D77" t="str">
            <v>PINTURA COM ESMALTE ALQUÍDICO EM ESTRUTURA METÁLICA</v>
          </cell>
        </row>
        <row r="90">
          <cell r="D90" t="str">
            <v>Porta de entrada de abrir em alumínio com vidro, linha comercial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CAMENTARIA"/>
      <sheetName val="Cronograma Físico-Financeiro"/>
      <sheetName val="% de BDI"/>
      <sheetName val="COMPOSICOES "/>
      <sheetName val="COMPOSICOES PROPRIAS"/>
      <sheetName val="COMPOSICOES AUXILIARES"/>
      <sheetName val="COMPOSICOES PROPRIAS "/>
      <sheetName val="CURVA ABC SERVICOS"/>
      <sheetName val="CURVA ABC INSUMOS"/>
      <sheetName val="ENCARGOS SOCIAIS"/>
    </sheetNames>
    <sheetDataSet>
      <sheetData sheetId="0">
        <row r="98">
          <cell r="D98" t="str">
            <v>Portão de ferro perfilado, tipo parque</v>
          </cell>
        </row>
        <row r="102">
          <cell r="D102" t="str">
            <v>SISTEMA DE GERAÇÃO DE ENERGIA FOTOVOLTAICA - 120 m²</v>
          </cell>
        </row>
        <row r="163">
          <cell r="D163" t="str">
            <v>Switch Gigabit 24 portas com capacidade de 10/100/1000/Mbps</v>
          </cell>
        </row>
        <row r="164">
          <cell r="D164" t="str">
            <v>GUIA ORGANIZADORA DE CABOS - FECHADO - 1U</v>
          </cell>
        </row>
        <row r="165">
          <cell r="D165" t="str">
            <v>Guia organizadora de cabos para rack, 19´ 2 U</v>
          </cell>
        </row>
        <row r="175">
          <cell r="D175" t="str">
            <v>ELETROCALHA LISA GALVANIZADA A FOGO, 50 X 50 MM, COM ACESSÓRIOS</v>
          </cell>
        </row>
        <row r="176">
          <cell r="D176" t="str">
            <v>ELETROCALHA LISA GALVANIZADA A FOGO, 100 X 50 MM, COM ACESSÓRIOS</v>
          </cell>
        </row>
        <row r="178">
          <cell r="D178" t="str">
            <v>Quadro geral - cabo de cobre nu de 50 mm2</v>
          </cell>
        </row>
        <row r="179">
          <cell r="D179" t="str">
            <v>Quadro geral - cabo de cobre nu de 35 mm2</v>
          </cell>
        </row>
        <row r="180">
          <cell r="D180" t="str">
            <v>FITA ADESIVA ASFALTICA ALUMINIZADA MULTIUSO, L = 10 CM, ROLO DE 10 M</v>
          </cell>
        </row>
        <row r="181">
          <cell r="D181" t="str">
            <v>Haste de aterramento de 5/8´ x 2,4 m</v>
          </cell>
        </row>
        <row r="182">
          <cell r="D182" t="str">
            <v>CAIXA DE INSPEÇÃO DE ATERRAMENTO TIPO EMBUTIR COM TAMPA E ALÇA</v>
          </cell>
        </row>
        <row r="183">
          <cell r="D183" t="str">
            <v>Conector de emenda em latão para cabo de até 50 mm² com 4 parafusos</v>
          </cell>
        </row>
        <row r="184">
          <cell r="D184" t="str">
            <v>CONECTOR TIPO "SPLIT-BOLT" - PARA CABO DE 300,0MM2</v>
          </cell>
        </row>
        <row r="185">
          <cell r="B185" t="str">
            <v>96988</v>
          </cell>
          <cell r="D185" t="str">
            <v>MASTRO 1 ½  PARA SPDA - FORNECIMENTO E INSTALAÇÃO. AF_12/2017</v>
          </cell>
        </row>
        <row r="228">
          <cell r="D228" t="str">
            <v>PISO PODOTÁTIL, ALERTA OU DIRECIONAL, EM BORRACHA SINTÉTICA ASSENTES COM COLA</v>
          </cell>
        </row>
        <row r="229">
          <cell r="D229" t="str">
            <v>PISO PODOTÁTIL, ALERTA OU DIRECIONAL, EM LADRILHO HIDRÁULICO</v>
          </cell>
        </row>
        <row r="248">
          <cell r="D248" t="str">
            <v>SERVIÇOS TÉCNICOS PROFISSIONAIS PARA OBTENÇÃO DO AVCB JUNTO AO CORPO DE BOMBEIROS PARA EDIFICAÇÕES DE 2001 À 5000 M2</v>
          </cell>
        </row>
        <row r="249">
          <cell r="D249" t="str">
            <v>TREINAMENTO BÁSICO BRIGADA INCÊNDIO INCLUSO EQUIPAMENTO POR PARTICIPANTE</v>
          </cell>
        </row>
        <row r="250">
          <cell r="D250" t="str">
            <v>DIVISORIA SANITÁRIA, TIPO CABINE, EM GRANITO, ESP = 3CM</v>
          </cell>
        </row>
        <row r="257">
          <cell r="D257" t="str">
            <v>EXECUÇÃO E COMPACTAÇÃO DE BASE E OU SUB BASE PARA PAVIMENTAÇÃO DE BRITA GRADUADA SIMPLES - EXCLUSIVE CARGA E TRANSPORTE. AF_11/2019</v>
          </cell>
        </row>
        <row r="263">
          <cell r="D263" t="str">
            <v>Duto flexível aluminizado, seção circular de 20cm (8")</v>
          </cell>
        </row>
        <row r="264">
          <cell r="D264" t="str">
            <v>EXAUSTOR 1/2 HP PARA COIFAS</v>
          </cell>
        </row>
        <row r="266">
          <cell r="D266" t="str">
            <v>EXTINTOR DE INCÊNDIO PORTÁTIL COM CARGA DE PQS DE 6 KG, CLASSE BC - FORNECIMENTO E INSTALAÇÃO. AF_10/2020_P</v>
          </cell>
        </row>
        <row r="267">
          <cell r="D267" t="str">
            <v>EXTINTOR DE INCÊNDIO COM CARGA DE GÁS CARBÔNICO (CO2) - 6KG</v>
          </cell>
        </row>
        <row r="268">
          <cell r="D268" t="str">
            <v>LUMINÁRIA DE EMERGÊNCIA AUTÔNOMA COM LÂMPADA FLUORESCENTE 9W</v>
          </cell>
        </row>
        <row r="269">
          <cell r="D269" t="str">
            <v>PINTURA EM PISO PARA DEMARECAÇÃO DE HIDRANTE</v>
          </cell>
        </row>
        <row r="273">
          <cell r="D273" t="str">
            <v>COTOVELO 90 GALVANIZADO 2.1/2"</v>
          </cell>
        </row>
        <row r="274">
          <cell r="D274" t="str">
            <v>Curva 90° em aço galvanizado, rosca fêmea/fêmea, Ø 2 1/2´</v>
          </cell>
        </row>
        <row r="275">
          <cell r="D275" t="str">
            <v>LUVA DE AÇO GALVANIZADO - 2.1/2"</v>
          </cell>
        </row>
        <row r="277">
          <cell r="D277" t="str">
            <v>BUCHA DE REDUÇÃO 2.1/2" x 1"</v>
          </cell>
        </row>
        <row r="281">
          <cell r="D281" t="str">
            <v>LUVA DE REDUÇÃO, EM FERRO GALVANIZADO, 3" X 1 1/2", CONEXÃO ROSQUEADA, INSTALADO EM PRUMADAS - FORNECIMENTO E INSTALAÇÃO. AF_10/2020</v>
          </cell>
        </row>
        <row r="283">
          <cell r="D283" t="str">
            <v>Valvula de retencao vertical de bronze de 2.1/2"</v>
          </cell>
        </row>
        <row r="285">
          <cell r="D285" t="str">
            <v>Válvula de esfera em aço carbono fundido, passagem plena, extremidades rosqueáveis, classe 300 libras para vapor saturado, DN= 2.1/2´</v>
          </cell>
        </row>
        <row r="288">
          <cell r="D288" t="str">
            <v>Alarme de incendio</v>
          </cell>
        </row>
        <row r="290">
          <cell r="D290" t="str">
            <v>CAIXA DE PASSAGEM E TAMPA PRÉ-MOLDADAS EM CONCRETO, SEM FUNDO, 60X60CM</v>
          </cell>
        </row>
        <row r="291">
          <cell r="D291" t="str">
            <v>ABRIGO DE EMBUTIR PARA HIDRANTE E MANGUEIRA - CHAPA DE AÇO N.20</v>
          </cell>
        </row>
        <row r="293">
          <cell r="D293" t="str">
            <v>Abrigo duplo para hidrante/mangueira, com visor e suporte (embutir e externo)</v>
          </cell>
        </row>
        <row r="294">
          <cell r="D294" t="str">
            <v>Mangueira para hidrante diam 1 1/2' l=30,00m</v>
          </cell>
        </row>
        <row r="295">
          <cell r="D295" t="str">
            <v>CABO 2,50MM2 - ISOLAMENTO PARA 1,0KV - CLASSE 4 - FLEXÍVEL</v>
          </cell>
        </row>
        <row r="297">
          <cell r="D297" t="str">
            <v>CABO COBRE FLEXÍVEL, ISOL. 750V NÃO HALOGENADO, ANTICHAMA - 4,0MM2</v>
          </cell>
        </row>
        <row r="300">
          <cell r="D300" t="str">
            <v>TUBO DE AÇO GALVANIZADO COM COSTURA (SCH-80) - 3/4"</v>
          </cell>
        </row>
        <row r="301">
          <cell r="D301" t="str">
            <v>LUVA DE FERRO GALVANIZADO, COM ROSCA BSP MACHO/FEMEA, DE 3/4"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IF Jan22"/>
      <sheetName val="INFRA Jan22"/>
      <sheetName val="SINAPI Abr22"/>
      <sheetName val="FDE MAIO22"/>
      <sheetName val="CDHU 185"/>
      <sheetName val="SIEC Mar 22"/>
      <sheetName val="DER MAR22"/>
      <sheetName val="SICRO JAN 22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</row>
        <row r="2">
          <cell r="A2">
            <v>10000</v>
          </cell>
          <cell r="B2" t="str">
            <v>SERVICOS PRELIMINARES</v>
          </cell>
          <cell r="C2"/>
          <cell r="D2"/>
        </row>
        <row r="3">
          <cell r="A3">
            <v>10100</v>
          </cell>
          <cell r="B3" t="str">
            <v>LIMPEZA DO TERRENO</v>
          </cell>
          <cell r="C3" t="str">
            <v>.</v>
          </cell>
          <cell r="D3" t="str">
            <v>.</v>
          </cell>
        </row>
        <row r="4">
          <cell r="A4">
            <v>10101</v>
          </cell>
          <cell r="B4" t="str">
            <v>LIMPEZA MECANIZADA GERAL, INCLUSIVE REMOÇÃO DA COBERTURA VEGETAL - TRONCOS COM DIÂMETRO ATÉ 10CM - SEM TRANSPORTE</v>
          </cell>
          <cell r="C4" t="str">
            <v>M2</v>
          </cell>
          <cell r="D4">
            <v>1.48</v>
          </cell>
        </row>
        <row r="5">
          <cell r="A5">
            <v>10102</v>
          </cell>
          <cell r="B5" t="str">
            <v>DESTOCAMENTO, INCLUSIVE REMOÇÃO DAS RAÍZES - DIÂMETROS DE 10,01 À 30CM</v>
          </cell>
          <cell r="C5" t="str">
            <v>UN</v>
          </cell>
          <cell r="D5">
            <v>48.13</v>
          </cell>
        </row>
        <row r="6">
          <cell r="A6">
            <v>10103</v>
          </cell>
          <cell r="B6" t="str">
            <v>DESTOCAMENTO, INCLUSIVE REMOÇÃO DAS RAÍZES - DIÂMETRO 30,01 À 50 CM</v>
          </cell>
          <cell r="C6" t="str">
            <v>UN</v>
          </cell>
          <cell r="D6">
            <v>133.79</v>
          </cell>
        </row>
        <row r="7">
          <cell r="A7">
            <v>10104</v>
          </cell>
          <cell r="B7" t="str">
            <v>DESTOCAMENTO, INCLUSIVE REMOÇÃO DAS RAÍZES - DIÂMETROS MAIORES QUE 50 CM</v>
          </cell>
          <cell r="C7" t="str">
            <v>UN</v>
          </cell>
          <cell r="D7">
            <v>159.4</v>
          </cell>
        </row>
        <row r="8">
          <cell r="A8">
            <v>10105</v>
          </cell>
          <cell r="B8" t="str">
            <v>CARGA MECANIZADA E REMOÇÃO DE ENTULHO, INCLUSIVE TRANSPORTE ATÉ 1KM</v>
          </cell>
          <cell r="C8" t="str">
            <v>M3</v>
          </cell>
          <cell r="D8">
            <v>11.59</v>
          </cell>
        </row>
        <row r="9">
          <cell r="A9">
            <v>10106</v>
          </cell>
          <cell r="B9" t="str">
            <v>CARGA MANUAL E REMOÇÃO DE ENTULHO, INCLUSIVE TRANSPORTE ATÉ 1 KM</v>
          </cell>
          <cell r="C9" t="str">
            <v>M3</v>
          </cell>
          <cell r="D9">
            <v>31.41</v>
          </cell>
        </row>
        <row r="10">
          <cell r="A10">
            <v>10107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104.39</v>
          </cell>
        </row>
        <row r="11">
          <cell r="A11">
            <v>10108</v>
          </cell>
          <cell r="B11" t="str">
            <v>LIMPEZA MANUAL GERAL INCLUSIVE REMOÇÃO DE COBERTURA VEGETAL - TRONCO ATÉ 10CM - SEM TRANSPORTE</v>
          </cell>
          <cell r="C11" t="str">
            <v>M2</v>
          </cell>
          <cell r="D11">
            <v>4.9000000000000004</v>
          </cell>
        </row>
        <row r="12">
          <cell r="A12">
            <v>10109</v>
          </cell>
          <cell r="B12" t="str">
            <v>DESTOCAMENTO MANUAL, INCLUSIVE REMOÇÃO DE RAÍZES - DIÂMETRO 10,01 À 30 CM</v>
          </cell>
          <cell r="C12" t="str">
            <v>UN</v>
          </cell>
          <cell r="D12">
            <v>58.78</v>
          </cell>
        </row>
        <row r="13">
          <cell r="A13">
            <v>10110</v>
          </cell>
          <cell r="B13" t="str">
            <v>TRANSPORTE DE ENTULHO POR CAMINHÃO BASCULANTE, A PARTIR DE 1KM</v>
          </cell>
          <cell r="C13" t="str">
            <v>M3XKM</v>
          </cell>
          <cell r="D13">
            <v>1.96</v>
          </cell>
        </row>
        <row r="14">
          <cell r="A14">
            <v>10120</v>
          </cell>
          <cell r="B14" t="str">
            <v>CORTE, RECORTE E REMOÇÃO DE ÁRVORES INCLUSIVE RAIZES DIÂM. &gt; 5 E &lt; 15CM</v>
          </cell>
          <cell r="C14" t="str">
            <v>UN</v>
          </cell>
          <cell r="D14">
            <v>179.03</v>
          </cell>
        </row>
        <row r="15">
          <cell r="A15">
            <v>10121</v>
          </cell>
          <cell r="B15" t="str">
            <v>CORTE, RECORTE E REMOÇÃO DE ÁRVORES INCLUSIVE RAIZES DIÂM. &gt; 15 E &lt; 30CM</v>
          </cell>
          <cell r="C15" t="str">
            <v>UN</v>
          </cell>
          <cell r="D15">
            <v>471.46</v>
          </cell>
        </row>
        <row r="16">
          <cell r="A16">
            <v>10122</v>
          </cell>
          <cell r="B16" t="str">
            <v>CORTE, RECORTE E REMOÇÃO DE ÁRVORES INCLUSIVE RAIZES DIÂM. &gt; 30 E &lt; 60CM</v>
          </cell>
          <cell r="C16" t="str">
            <v>UN</v>
          </cell>
          <cell r="D16">
            <v>589.32000000000005</v>
          </cell>
        </row>
        <row r="17">
          <cell r="A17">
            <v>10123</v>
          </cell>
          <cell r="B17" t="str">
            <v>CORTE, RECORTE E REMOÇÃO DE ÁRVORES INCLUSIVE RAIZES DIÂM. &gt; 60 E &lt; 90CM</v>
          </cell>
          <cell r="C17" t="str">
            <v>UN</v>
          </cell>
          <cell r="D17">
            <v>707.19</v>
          </cell>
        </row>
        <row r="18">
          <cell r="A18">
            <v>10124</v>
          </cell>
          <cell r="B18" t="str">
            <v>CORTE, RECORTE E REMOÇÃO DE ÁRVORES INCLUSIVE RAIZES DIÂM. &gt; 90CM</v>
          </cell>
          <cell r="C18" t="str">
            <v>UN</v>
          </cell>
          <cell r="D18">
            <v>825.05</v>
          </cell>
        </row>
        <row r="19">
          <cell r="A19">
            <v>10200</v>
          </cell>
          <cell r="B19" t="str">
            <v>MOVIMENTO DE TERRA MANUAL</v>
          </cell>
          <cell r="C19" t="str">
            <v>.</v>
          </cell>
          <cell r="D19" t="str">
            <v>.</v>
          </cell>
        </row>
        <row r="20">
          <cell r="A20">
            <v>10201</v>
          </cell>
          <cell r="B20" t="str">
            <v>CORTE</v>
          </cell>
          <cell r="C20" t="str">
            <v>M3</v>
          </cell>
          <cell r="D20">
            <v>39.19</v>
          </cell>
        </row>
        <row r="21">
          <cell r="A21">
            <v>10202</v>
          </cell>
          <cell r="B21" t="str">
            <v>CORTE E ESPALHAMENTO DENTRO DA OBRA</v>
          </cell>
          <cell r="C21" t="str">
            <v>M3</v>
          </cell>
          <cell r="D21">
            <v>48.98</v>
          </cell>
        </row>
        <row r="22">
          <cell r="A22">
            <v>10205</v>
          </cell>
          <cell r="B22" t="str">
            <v>ATERRO, INCLUSIVE COMPACTAÇÃO</v>
          </cell>
          <cell r="C22" t="str">
            <v>M3</v>
          </cell>
          <cell r="D22">
            <v>29.39</v>
          </cell>
        </row>
        <row r="23">
          <cell r="A23">
            <v>10210</v>
          </cell>
          <cell r="B23" t="str">
            <v>CARGA MECANIZADA E REMOÇÃO DE TERRA, INCLUSIVE TRANSPORTE ATÉ 1KM</v>
          </cell>
          <cell r="C23" t="str">
            <v>M3</v>
          </cell>
          <cell r="D23">
            <v>14.25</v>
          </cell>
        </row>
        <row r="24">
          <cell r="A24">
            <v>10211</v>
          </cell>
          <cell r="B24" t="str">
            <v>CARGA MANUAL E REMOÇÃO DE TERRA, INCLUSIVE TRANSPORTE ATÉ 1 KM</v>
          </cell>
          <cell r="C24" t="str">
            <v>M3</v>
          </cell>
          <cell r="D24">
            <v>33.33</v>
          </cell>
        </row>
        <row r="25">
          <cell r="A25">
            <v>10300</v>
          </cell>
          <cell r="B25" t="str">
            <v>MOVIMENTO DE TERRA MECANIZADO</v>
          </cell>
          <cell r="C25" t="str">
            <v>.</v>
          </cell>
          <cell r="D25" t="str">
            <v>.</v>
          </cell>
        </row>
        <row r="26">
          <cell r="A26">
            <v>10301</v>
          </cell>
          <cell r="B26" t="str">
            <v>CORTE E ESPALHAMENTO DENTRO DA OBRA</v>
          </cell>
          <cell r="C26" t="str">
            <v>M3</v>
          </cell>
          <cell r="D26">
            <v>14.62</v>
          </cell>
        </row>
        <row r="27">
          <cell r="A27">
            <v>10302</v>
          </cell>
          <cell r="B27" t="str">
            <v>CORTE E ATERRO COMPACTADO</v>
          </cell>
          <cell r="C27" t="str">
            <v>M3</v>
          </cell>
          <cell r="D27">
            <v>17</v>
          </cell>
        </row>
        <row r="28">
          <cell r="A28">
            <v>10303</v>
          </cell>
          <cell r="B28" t="str">
            <v>CORTE E CARREGAMENTO PARA BOTA-FORA, INCLUSIVE TRANSPORTE ATÉ 1KM</v>
          </cell>
          <cell r="C28" t="str">
            <v>M3</v>
          </cell>
          <cell r="D28">
            <v>23.45</v>
          </cell>
        </row>
        <row r="29">
          <cell r="A29">
            <v>10305</v>
          </cell>
          <cell r="B29" t="str">
            <v>FORNECIMENTO DE TERRA, INCLUSIVE CORTE, CARGA, DESCARGA E TRANSPORTE ATÉ 1KM</v>
          </cell>
          <cell r="C29" t="str">
            <v>M3</v>
          </cell>
          <cell r="D29">
            <v>26.69</v>
          </cell>
        </row>
        <row r="30">
          <cell r="A30">
            <v>10306</v>
          </cell>
          <cell r="B30" t="str">
            <v>ATERRO, INCLUSIVE COMPACTAÇÃO</v>
          </cell>
          <cell r="C30" t="str">
            <v>M3</v>
          </cell>
          <cell r="D30">
            <v>6.27</v>
          </cell>
        </row>
        <row r="31">
          <cell r="A31">
            <v>10310</v>
          </cell>
          <cell r="B31" t="str">
            <v>TRANSPORTE DE TERRA POR CAMINHÃO BASCULANTE, A PARTIR DE 1KM</v>
          </cell>
          <cell r="C31" t="str">
            <v>M3XKM</v>
          </cell>
          <cell r="D31">
            <v>2.52</v>
          </cell>
        </row>
        <row r="32">
          <cell r="A32">
            <v>10400</v>
          </cell>
          <cell r="B32" t="str">
            <v>DRENAGEM DO TERRENO</v>
          </cell>
          <cell r="C32" t="str">
            <v>.</v>
          </cell>
          <cell r="D32" t="str">
            <v>.</v>
          </cell>
        </row>
        <row r="33">
          <cell r="A33">
            <v>10401</v>
          </cell>
          <cell r="B33" t="str">
            <v>ESCAVAÇÃO MANUAL,  PROFUNDIDADE IGUAL OU INFERIOR A 1,50M</v>
          </cell>
          <cell r="C33" t="str">
            <v>M3</v>
          </cell>
          <cell r="D33">
            <v>58.78</v>
          </cell>
        </row>
        <row r="34">
          <cell r="A34">
            <v>10402</v>
          </cell>
          <cell r="B34" t="str">
            <v>ESCAVAÇÃO MANUAL,  PROFUNDIDADE SUPERIOR A 1,50M</v>
          </cell>
          <cell r="C34" t="str">
            <v>M3</v>
          </cell>
          <cell r="D34">
            <v>68.569999999999993</v>
          </cell>
        </row>
        <row r="35">
          <cell r="A35">
            <v>10405</v>
          </cell>
          <cell r="B35" t="str">
            <v>ESCORAMENTO DE VALAS, CONTINUO</v>
          </cell>
          <cell r="C35" t="str">
            <v>M2</v>
          </cell>
          <cell r="D35">
            <v>106.78</v>
          </cell>
        </row>
        <row r="36">
          <cell r="A36">
            <v>10406</v>
          </cell>
          <cell r="B36" t="str">
            <v>ESCORAMENTO DE VALAS, DESCONTINUO</v>
          </cell>
          <cell r="C36" t="str">
            <v>M2</v>
          </cell>
          <cell r="D36">
            <v>61.61</v>
          </cell>
        </row>
        <row r="37">
          <cell r="A37">
            <v>10410</v>
          </cell>
          <cell r="B37" t="str">
            <v>APILOAMENTO DO FUNDO DE VALAS, PARA SIMPLES REGULARIZAÇÃO</v>
          </cell>
          <cell r="C37" t="str">
            <v>M2</v>
          </cell>
          <cell r="D37">
            <v>4.9000000000000004</v>
          </cell>
        </row>
        <row r="38">
          <cell r="A38">
            <v>10414</v>
          </cell>
          <cell r="B38" t="str">
            <v>LASTRO DE AGREGADO RECICLADO</v>
          </cell>
          <cell r="C38" t="str">
            <v>M3</v>
          </cell>
          <cell r="D38">
            <v>106.71</v>
          </cell>
        </row>
        <row r="39">
          <cell r="A39">
            <v>10415</v>
          </cell>
          <cell r="B39" t="str">
            <v>LASTRO DE BRITA</v>
          </cell>
          <cell r="C39" t="str">
            <v>M3</v>
          </cell>
          <cell r="D39">
            <v>154.57</v>
          </cell>
        </row>
        <row r="40">
          <cell r="A40">
            <v>10416</v>
          </cell>
          <cell r="B40" t="str">
            <v>LASTRO DE CONCRETO, 150KG CIM/M3</v>
          </cell>
          <cell r="C40" t="str">
            <v>M3</v>
          </cell>
          <cell r="D40">
            <v>414.05</v>
          </cell>
        </row>
        <row r="41">
          <cell r="A41">
            <v>10417</v>
          </cell>
          <cell r="B41" t="str">
            <v>LASTRO DE CONCRETO COM AGREGADO RECICLADO, 150 KG CIM/M3</v>
          </cell>
          <cell r="C41" t="str">
            <v>M3</v>
          </cell>
          <cell r="D41">
            <v>376.89</v>
          </cell>
        </row>
        <row r="42">
          <cell r="A42">
            <v>10420</v>
          </cell>
          <cell r="B42" t="str">
            <v>TUBO DE PEAD CORRUGADO E PERFURADOPARA DRENAGEM - DIÂMETRO 2,5" (EM ACORDO COM AS NORMAS DNIT 093/06, NBR 15073 E NBR 14692)</v>
          </cell>
          <cell r="C42" t="str">
            <v>M</v>
          </cell>
          <cell r="D42">
            <v>20.75</v>
          </cell>
        </row>
        <row r="43">
          <cell r="A43">
            <v>10421</v>
          </cell>
          <cell r="B43" t="str">
            <v>TUBO DE PEAD CORRUGADO E PERFURADOPARA DRENAGEM - DIÂMETRO 3,0" (EM ACORDO COM AS NORMAS DNIT 093/06, NBR 15073 E NBR 14692)</v>
          </cell>
          <cell r="C43" t="str">
            <v>M</v>
          </cell>
          <cell r="D43">
            <v>23.65</v>
          </cell>
        </row>
        <row r="44">
          <cell r="A44">
            <v>10422</v>
          </cell>
          <cell r="B44" t="str">
            <v>TUBO DE PEAD CORRUGADO E PERFURADOPARA DRENAGEM - DIÂMETRO 4,0" (EM ACORDO COM AS NORMAS DNIT 093/06, NBR 15073 E NBR 14692)</v>
          </cell>
          <cell r="C44" t="str">
            <v>M</v>
          </cell>
          <cell r="D44">
            <v>29.13</v>
          </cell>
        </row>
        <row r="45">
          <cell r="A45">
            <v>10423</v>
          </cell>
          <cell r="B45" t="str">
            <v>TUBO DE PEAD CORRUGADO E PERFURADOPARA DRENAGEM - DIÂMETRO 6,0" (EM ACORDO COM AS NORMAS DNIT 093/06, NBR 15073 E NBR 14692)</v>
          </cell>
          <cell r="C45" t="str">
            <v>M</v>
          </cell>
          <cell r="D45">
            <v>60.4</v>
          </cell>
        </row>
        <row r="46">
          <cell r="A46">
            <v>10426</v>
          </cell>
          <cell r="B46" t="str">
            <v>TUBO PVC PERFURADO PARA DRENAGEM - DIÂMETRO 4" (100MM)</v>
          </cell>
          <cell r="C46" t="str">
            <v>M</v>
          </cell>
          <cell r="D46">
            <v>68.89</v>
          </cell>
        </row>
        <row r="47">
          <cell r="A47">
            <v>10427</v>
          </cell>
          <cell r="B47" t="str">
            <v>TUBO PVC PERFURADO PARA DRENAGEM - DIÂMETRO 6" (150MM)</v>
          </cell>
          <cell r="C47" t="str">
            <v>M</v>
          </cell>
          <cell r="D47">
            <v>104.02</v>
          </cell>
        </row>
        <row r="48">
          <cell r="A48">
            <v>10430</v>
          </cell>
          <cell r="B48" t="str">
            <v>TUBO DE CONCRETO - DIÂMETRO DE 30CM</v>
          </cell>
          <cell r="C48" t="str">
            <v>M</v>
          </cell>
          <cell r="D48">
            <v>57.03</v>
          </cell>
        </row>
        <row r="49">
          <cell r="A49">
            <v>10431</v>
          </cell>
          <cell r="B49" t="str">
            <v>TUBO DE CONCRETO - DIÂMETRO DE 40CM</v>
          </cell>
          <cell r="C49" t="str">
            <v>M</v>
          </cell>
          <cell r="D49">
            <v>77.53</v>
          </cell>
        </row>
        <row r="50">
          <cell r="A50">
            <v>10432</v>
          </cell>
          <cell r="B50" t="str">
            <v>TUBO DE CONCRETO - DIÂMETRO DE 50CM</v>
          </cell>
          <cell r="C50" t="str">
            <v>M</v>
          </cell>
          <cell r="D50">
            <v>104.13</v>
          </cell>
        </row>
        <row r="51">
          <cell r="A51">
            <v>10433</v>
          </cell>
          <cell r="B51" t="str">
            <v>TUBO DE CONCRETO - DIÂMETRO DE 60CM</v>
          </cell>
          <cell r="C51" t="str">
            <v>M</v>
          </cell>
          <cell r="D51">
            <v>132.16999999999999</v>
          </cell>
        </row>
        <row r="52">
          <cell r="A52">
            <v>10435</v>
          </cell>
          <cell r="B52" t="str">
            <v>TUBO DE CONCRETO - DIÂMETRO DE 80CM</v>
          </cell>
          <cell r="C52" t="str">
            <v>M</v>
          </cell>
          <cell r="D52">
            <v>331.21</v>
          </cell>
        </row>
        <row r="53">
          <cell r="A53">
            <v>10437</v>
          </cell>
          <cell r="B53" t="str">
            <v>TUBO DE CONCRETO - DIÂMETRO DE 100CM</v>
          </cell>
          <cell r="C53" t="str">
            <v>M</v>
          </cell>
          <cell r="D53">
            <v>447.52</v>
          </cell>
        </row>
        <row r="54">
          <cell r="A54">
            <v>10439</v>
          </cell>
          <cell r="B54" t="str">
            <v>TUBO DE CONCRETO - DIÂMETRO DE 120CM</v>
          </cell>
          <cell r="C54" t="str">
            <v>M</v>
          </cell>
          <cell r="D54">
            <v>655.11</v>
          </cell>
        </row>
        <row r="55">
          <cell r="A55">
            <v>10448</v>
          </cell>
          <cell r="B55" t="str">
            <v>CAIXA DE LIGAÇÃO OU INSPEÇÃO - ESCAVAÇÃO E APILOAMENTO</v>
          </cell>
          <cell r="C55" t="str">
            <v>M3</v>
          </cell>
          <cell r="D55">
            <v>52.9</v>
          </cell>
        </row>
        <row r="56">
          <cell r="A56">
            <v>10449</v>
          </cell>
          <cell r="B56" t="str">
            <v>CAIXA DE LIGAÇÃO OU INSPEÇÃO - LASTRO DE CONCRETO (FUNDO)</v>
          </cell>
          <cell r="C56" t="str">
            <v>M3</v>
          </cell>
          <cell r="D56">
            <v>447.74</v>
          </cell>
        </row>
        <row r="57">
          <cell r="A57">
            <v>10450</v>
          </cell>
          <cell r="B57" t="str">
            <v>CAIXA DE LIGAÇÃO OU INSPEÇÃO - ALVENARIA DE 1/2 TIJOLO, REVESTIDA</v>
          </cell>
          <cell r="C57" t="str">
            <v>M2</v>
          </cell>
          <cell r="D57">
            <v>233.32</v>
          </cell>
        </row>
        <row r="58">
          <cell r="A58">
            <v>10451</v>
          </cell>
          <cell r="B58" t="str">
            <v>CAIXA DE LIGAÇÃO OU INSPEÇÃO - ALVENARIA DE 1 TIJOLO, REVESTIDA</v>
          </cell>
          <cell r="C58" t="str">
            <v>M2</v>
          </cell>
          <cell r="D58">
            <v>329.44</v>
          </cell>
        </row>
        <row r="59">
          <cell r="A59">
            <v>10452</v>
          </cell>
          <cell r="B59" t="str">
            <v>CAIXA DE LIGAÇÃO OU INSPEÇÃO - TAMPA DE CONCRETO</v>
          </cell>
          <cell r="C59" t="str">
            <v>M2</v>
          </cell>
          <cell r="D59">
            <v>233.09</v>
          </cell>
        </row>
        <row r="60">
          <cell r="A60">
            <v>10470</v>
          </cell>
          <cell r="B60" t="str">
            <v>ENVOLVIMENTO DE TUBOS COM BRITA</v>
          </cell>
          <cell r="C60" t="str">
            <v>M3</v>
          </cell>
          <cell r="D60">
            <v>164.36</v>
          </cell>
        </row>
        <row r="61">
          <cell r="A61">
            <v>10471</v>
          </cell>
          <cell r="B61" t="str">
            <v>ENVOLVIMENTO DE TUBOS COM AREIA</v>
          </cell>
          <cell r="C61" t="str">
            <v>M3</v>
          </cell>
          <cell r="D61">
            <v>214.69</v>
          </cell>
        </row>
        <row r="62">
          <cell r="A62">
            <v>10475</v>
          </cell>
          <cell r="B62" t="str">
            <v>MANTA GEOTÊXTIL</v>
          </cell>
          <cell r="C62" t="str">
            <v>M2</v>
          </cell>
          <cell r="D62">
            <v>8.59</v>
          </cell>
        </row>
        <row r="63">
          <cell r="A63">
            <v>10476</v>
          </cell>
          <cell r="B63" t="str">
            <v>FORNECIMENTO E APLICAÇÃO DE GEOMEMBRANA DE PEAD - 1MM DE ESPESSURA</v>
          </cell>
          <cell r="C63" t="str">
            <v>M2</v>
          </cell>
          <cell r="D63">
            <v>38.08</v>
          </cell>
        </row>
        <row r="64">
          <cell r="A64">
            <v>10477</v>
          </cell>
          <cell r="B64" t="str">
            <v>FORNECIMENTO E APLICAÇÃO DE MANTA FORMADA PELA ASSOCIAÇÃO DE UM TECIDO TÉCNICO DE POLIESTER COM UM FILME DE POLIETILENO DE BAIXA DENSIDADE EM ACORDO COM A NBR 12824</v>
          </cell>
          <cell r="C64" t="str">
            <v>M2</v>
          </cell>
          <cell r="D64">
            <v>32.840000000000003</v>
          </cell>
        </row>
        <row r="65">
          <cell r="A65">
            <v>10478</v>
          </cell>
          <cell r="B65" t="str">
            <v>FORNECIMENTO E APLICAÇÃO DE GEOCOMPOSTO FORMADO POR NÚCLEO TRIDIMENSIONAL, FLEXÍVEL DE FILAMENTO DE POLIPROPILENO, ASSOCIADO ÀS SUAS DUAS SUPERFÍCIES GEOTEXTEIS NÃO TECIDOS</v>
          </cell>
          <cell r="C65" t="str">
            <v>M2</v>
          </cell>
          <cell r="D65">
            <v>41.07</v>
          </cell>
        </row>
        <row r="66">
          <cell r="A66">
            <v>10480</v>
          </cell>
          <cell r="B66" t="str">
            <v>REATERRO DE VALAS, INCLUSIVE COMPACTAÇÃO</v>
          </cell>
          <cell r="C66" t="str">
            <v>M3</v>
          </cell>
          <cell r="D66">
            <v>12.28</v>
          </cell>
        </row>
        <row r="67">
          <cell r="A67">
            <v>10500</v>
          </cell>
          <cell r="B67" t="str">
            <v>TAPUMES</v>
          </cell>
          <cell r="C67" t="str">
            <v>.</v>
          </cell>
          <cell r="D67" t="str">
            <v>.</v>
          </cell>
        </row>
        <row r="68">
          <cell r="A68">
            <v>10501</v>
          </cell>
          <cell r="B68" t="str">
            <v>TAPUME CHAPA COMPENSADA 6MM</v>
          </cell>
          <cell r="C68" t="str">
            <v>M2</v>
          </cell>
          <cell r="D68">
            <v>83.08</v>
          </cell>
        </row>
        <row r="69">
          <cell r="A69">
            <v>10502</v>
          </cell>
          <cell r="B69" t="str">
            <v>TAPUME CHAPA COMPENSADA RESINADA 10MM</v>
          </cell>
          <cell r="C69" t="str">
            <v>M2</v>
          </cell>
          <cell r="D69">
            <v>94.14</v>
          </cell>
        </row>
        <row r="70">
          <cell r="A70">
            <v>10505</v>
          </cell>
          <cell r="B70" t="str">
            <v>TAPUME METÁLICO COM TELHA METÁLICA, SEM PINTURA, TRAPEZOIDAL 40 ESP=0,43MM, COLUNAS, BASES E PARAFUSOS</v>
          </cell>
          <cell r="C70" t="str">
            <v>M2</v>
          </cell>
          <cell r="D70">
            <v>163.95</v>
          </cell>
        </row>
        <row r="71">
          <cell r="A71">
            <v>10506</v>
          </cell>
          <cell r="B71" t="str">
            <v>PORTÃO METÁLICO DE OBRA - 5M, PIVOTANTE, 2 FOLHAS, PARA TAPUME</v>
          </cell>
          <cell r="C71" t="str">
            <v>M2</v>
          </cell>
          <cell r="D71">
            <v>352.93</v>
          </cell>
        </row>
        <row r="72">
          <cell r="A72">
            <v>10507</v>
          </cell>
          <cell r="B72" t="str">
            <v>PORTÃO DE PEDESTRES - 1,15M, PARA TAPUME</v>
          </cell>
          <cell r="C72" t="str">
            <v>M2</v>
          </cell>
          <cell r="D72">
            <v>269.99</v>
          </cell>
        </row>
        <row r="73">
          <cell r="A73">
            <v>10540</v>
          </cell>
          <cell r="B73" t="str">
            <v>TELA PARA PROTEÇÃO DE OBRAS, MALHA 2 MM</v>
          </cell>
          <cell r="C73" t="str">
            <v>M2</v>
          </cell>
          <cell r="D73">
            <v>25.15</v>
          </cell>
        </row>
        <row r="74">
          <cell r="A74">
            <v>20000</v>
          </cell>
          <cell r="B74" t="str">
            <v>FUNDACOES</v>
          </cell>
          <cell r="C74"/>
          <cell r="D74"/>
        </row>
        <row r="75">
          <cell r="A75">
            <v>20100</v>
          </cell>
          <cell r="B75" t="str">
            <v>FUNDAÇÃO PROFUNDA</v>
          </cell>
          <cell r="C75" t="str">
            <v>.</v>
          </cell>
          <cell r="D75" t="str">
            <v>.</v>
          </cell>
        </row>
        <row r="76">
          <cell r="A76">
            <v>20101</v>
          </cell>
          <cell r="B76" t="str">
            <v>BROCA DE CONCRETO - DIÂMETRO DE 20CM</v>
          </cell>
          <cell r="C76" t="str">
            <v>M</v>
          </cell>
          <cell r="D76">
            <v>52.17</v>
          </cell>
        </row>
        <row r="77">
          <cell r="A77">
            <v>20102</v>
          </cell>
          <cell r="B77" t="str">
            <v>BROCA DE CONCRETO - DIÂMETRO DE 25CM</v>
          </cell>
          <cell r="C77" t="str">
            <v>M</v>
          </cell>
          <cell r="D77">
            <v>79.19</v>
          </cell>
        </row>
        <row r="78">
          <cell r="A78">
            <v>20103</v>
          </cell>
          <cell r="B78" t="str">
            <v>BROCA DE CONCRETO - DIÂMETRO DE 30CM</v>
          </cell>
          <cell r="C78" t="str">
            <v>M</v>
          </cell>
          <cell r="D78">
            <v>117.54</v>
          </cell>
        </row>
        <row r="79">
          <cell r="A79">
            <v>20105</v>
          </cell>
          <cell r="B79" t="str">
            <v>ESTACA DE CONCRETO MOLDADA NO LOCAL, TIPO "STRAUSS" - ATÉ 20T</v>
          </cell>
          <cell r="C79" t="str">
            <v>M</v>
          </cell>
          <cell r="D79">
            <v>57.56</v>
          </cell>
        </row>
        <row r="80">
          <cell r="A80">
            <v>20106</v>
          </cell>
          <cell r="B80" t="str">
            <v>ESTACA DE CONCRETO MOLDADA NO LOCAL, TIPO "STRAUSS" - ATÉ 30T</v>
          </cell>
          <cell r="C80" t="str">
            <v>M</v>
          </cell>
          <cell r="D80">
            <v>72.709999999999994</v>
          </cell>
        </row>
        <row r="81">
          <cell r="A81">
            <v>20107</v>
          </cell>
          <cell r="B81" t="str">
            <v>ESTACA DE CONCRETO MOLDADA NO LOCAL, TIPO "STRAUSS" - ATÉ 40T</v>
          </cell>
          <cell r="C81" t="str">
            <v>M</v>
          </cell>
          <cell r="D81">
            <v>95.25</v>
          </cell>
        </row>
        <row r="82">
          <cell r="A82">
            <v>20108</v>
          </cell>
          <cell r="B82" t="str">
            <v>ESTACA DE CONCRETO MOLDADA NO LOCAL, TIPO "STRAUSS" - ATÉ 60T</v>
          </cell>
          <cell r="C82" t="str">
            <v>M</v>
          </cell>
          <cell r="D82">
            <v>130.81</v>
          </cell>
        </row>
        <row r="83">
          <cell r="A83">
            <v>20120</v>
          </cell>
          <cell r="B83" t="str">
            <v>TUBULÃO - ESCAVAÇÃO A CÉU ABERTO, COM PÁ E PICARETA</v>
          </cell>
          <cell r="C83" t="str">
            <v>M3</v>
          </cell>
          <cell r="D83">
            <v>475.64</v>
          </cell>
        </row>
        <row r="84">
          <cell r="A84">
            <v>20134</v>
          </cell>
          <cell r="B84" t="str">
            <v>TUBULÃO A CÉU ABERTO FCK=20 MPA</v>
          </cell>
          <cell r="C84" t="str">
            <v>M3</v>
          </cell>
          <cell r="D84">
            <v>627.91999999999996</v>
          </cell>
        </row>
        <row r="85">
          <cell r="A85">
            <v>20138</v>
          </cell>
          <cell r="B85" t="str">
            <v>ESTACA DE CONCRETO PRÉ-MOLDADA COM CARGA ADMISSÍVEL PARA ESTRUTURA DE 20 T</v>
          </cell>
          <cell r="C85" t="str">
            <v>M</v>
          </cell>
          <cell r="D85">
            <v>87.61</v>
          </cell>
        </row>
        <row r="86">
          <cell r="A86">
            <v>20139</v>
          </cell>
          <cell r="B86" t="str">
            <v>ESTACA DE CONCRETO PRÉ-MOLDADA COM CARGA ADMISSÍVEL PARA ESTRUTURA DE 30 T</v>
          </cell>
          <cell r="C86" t="str">
            <v>M</v>
          </cell>
          <cell r="D86">
            <v>91.41</v>
          </cell>
        </row>
        <row r="87">
          <cell r="A87">
            <v>20140</v>
          </cell>
          <cell r="B87" t="str">
            <v>ESTACA DE CONCRETO PRÉ-MOLDADA COM CARGA ADMISSÍVEL PARA ESTRUTURA DE 40 T</v>
          </cell>
          <cell r="C87" t="str">
            <v>M</v>
          </cell>
          <cell r="D87">
            <v>120.73</v>
          </cell>
        </row>
        <row r="88">
          <cell r="A88">
            <v>20141</v>
          </cell>
          <cell r="B88" t="str">
            <v>ESTACA DE CONCRETO PRÉ-MOLDADA COM CARGA ADMISSÍVEL PARA ESTRUTURA DE 60 T</v>
          </cell>
          <cell r="C88" t="str">
            <v>M</v>
          </cell>
          <cell r="D88">
            <v>160.29</v>
          </cell>
        </row>
        <row r="89">
          <cell r="A89">
            <v>20142</v>
          </cell>
          <cell r="B89" t="str">
            <v>ESTACA DE CONCRETO PRÉ-MOLDADA COM CARGA ADMISSÍVEL PARA ESTRUTURA DE 70 T</v>
          </cell>
          <cell r="C89" t="str">
            <v>M</v>
          </cell>
          <cell r="D89">
            <v>190.21</v>
          </cell>
        </row>
        <row r="90">
          <cell r="A90">
            <v>20143</v>
          </cell>
          <cell r="B90" t="str">
            <v>EMENDA DE ESTACA DE CONCRETO PRÉ-MOLDADA - DIÂMETRO 17 CM - 20 T</v>
          </cell>
          <cell r="C90" t="str">
            <v>UN</v>
          </cell>
          <cell r="D90">
            <v>34.42</v>
          </cell>
        </row>
        <row r="91">
          <cell r="A91">
            <v>20144</v>
          </cell>
          <cell r="B91" t="str">
            <v>EMENDA DE ESTACA DE CONCRETO PRÉ-MOLDADA - DIÂMETRO 20 CM - 30 T</v>
          </cell>
          <cell r="C91" t="str">
            <v>UN</v>
          </cell>
          <cell r="D91">
            <v>39.299999999999997</v>
          </cell>
        </row>
        <row r="92">
          <cell r="A92">
            <v>20145</v>
          </cell>
          <cell r="B92" t="str">
            <v>EMENDA DE ESTACA DE CONCRETO PRÉ-MOLDADA - DIÂMETRO 23 CM - 40 T</v>
          </cell>
          <cell r="C92" t="str">
            <v>UN</v>
          </cell>
          <cell r="D92">
            <v>45.32</v>
          </cell>
        </row>
        <row r="93">
          <cell r="A93">
            <v>20146</v>
          </cell>
          <cell r="B93" t="str">
            <v>EMENDA DE ESTACA DE CONCRETO PRÉ-MOLDADA - DIÂMETRO 28 CM - 60 T</v>
          </cell>
          <cell r="C93" t="str">
            <v>UN</v>
          </cell>
          <cell r="D93">
            <v>49.65</v>
          </cell>
        </row>
        <row r="94">
          <cell r="A94">
            <v>20147</v>
          </cell>
          <cell r="B94" t="str">
            <v>EMENDA DE ESTACA DE CONCRETO PRÉ-MOLDADA - DIÂMETRO 33 CM - 70 T</v>
          </cell>
          <cell r="C94" t="str">
            <v>UN</v>
          </cell>
          <cell r="D94">
            <v>55.85</v>
          </cell>
        </row>
        <row r="95">
          <cell r="A95">
            <v>20148</v>
          </cell>
          <cell r="B95" t="str">
            <v>CORTE E REPARO DE CABEÇA DE ESTACA</v>
          </cell>
          <cell r="C95" t="str">
            <v>UN</v>
          </cell>
          <cell r="D95">
            <v>55.05</v>
          </cell>
        </row>
        <row r="96">
          <cell r="A96">
            <v>20151</v>
          </cell>
          <cell r="B96" t="str">
            <v>ESTACAS ESCAVADAS MECANICAMENTE - DIÂMETRO DE 25CM</v>
          </cell>
          <cell r="C96" t="str">
            <v>M</v>
          </cell>
          <cell r="D96">
            <v>37.32</v>
          </cell>
        </row>
        <row r="97">
          <cell r="A97">
            <v>20152</v>
          </cell>
          <cell r="B97" t="str">
            <v>ESTACAS ESCAVADAS MECANICAMENTE - DIÂMETRO DE 30CM</v>
          </cell>
          <cell r="C97" t="str">
            <v>M</v>
          </cell>
          <cell r="D97">
            <v>48.75</v>
          </cell>
        </row>
        <row r="98">
          <cell r="A98">
            <v>20153</v>
          </cell>
          <cell r="B98" t="str">
            <v>ESTACAS ESCAVADAS MECANICAMENTE - DIÂMETRO DE 35CM</v>
          </cell>
          <cell r="C98" t="str">
            <v>M</v>
          </cell>
          <cell r="D98">
            <v>62.17</v>
          </cell>
        </row>
        <row r="99">
          <cell r="A99">
            <v>20155</v>
          </cell>
          <cell r="B99" t="str">
            <v>ESTACAS ESCAVADAS MECANICAMENTE - DIÂMETRO DE 40CM</v>
          </cell>
          <cell r="C99" t="str">
            <v>M</v>
          </cell>
          <cell r="D99">
            <v>85.9</v>
          </cell>
        </row>
        <row r="100">
          <cell r="A100">
            <v>20156</v>
          </cell>
          <cell r="B100" t="str">
            <v>ESTACAS ESCAVADAS MECANICAMENTE - DIÂMETRO DE 80CM</v>
          </cell>
          <cell r="C100" t="str">
            <v>M</v>
          </cell>
          <cell r="D100">
            <v>300.01</v>
          </cell>
        </row>
        <row r="101">
          <cell r="A101">
            <v>20160</v>
          </cell>
          <cell r="B101" t="str">
            <v>ESTACA RAIZ DIÂMETRO DE 160MM PARA ATÉ 35 TF</v>
          </cell>
          <cell r="C101" t="str">
            <v>M</v>
          </cell>
          <cell r="D101">
            <v>288</v>
          </cell>
        </row>
        <row r="102">
          <cell r="A102">
            <v>20161</v>
          </cell>
          <cell r="B102" t="str">
            <v>ESTACA RAIZ DIÂMETRO DE 200MM PARA ATÉ 50 TF</v>
          </cell>
          <cell r="C102" t="str">
            <v>M</v>
          </cell>
          <cell r="D102">
            <v>335.05</v>
          </cell>
        </row>
        <row r="103">
          <cell r="A103">
            <v>20162</v>
          </cell>
          <cell r="B103" t="str">
            <v>ESTACA RAIZ DIÂMETRO DE 250MM PARA ATÉ 80 TF</v>
          </cell>
          <cell r="C103" t="str">
            <v>M</v>
          </cell>
          <cell r="D103">
            <v>395.95</v>
          </cell>
        </row>
        <row r="104">
          <cell r="A104">
            <v>20163</v>
          </cell>
          <cell r="B104" t="str">
            <v>ESTACA RAIZ DIÂMETRO DE 310MM PARA ATÉ 100 TF</v>
          </cell>
          <cell r="C104" t="str">
            <v>M</v>
          </cell>
          <cell r="D104">
            <v>487.88</v>
          </cell>
        </row>
        <row r="105">
          <cell r="A105">
            <v>20170</v>
          </cell>
          <cell r="B105" t="str">
            <v>FORNECIMENTO E CRAVAÇÃO DE ESTACA METÁLICA - PERFIL DE AÇO LAMINADO W 250X32,7</v>
          </cell>
          <cell r="C105" t="str">
            <v>M</v>
          </cell>
          <cell r="D105">
            <v>451.05</v>
          </cell>
        </row>
        <row r="106">
          <cell r="A106">
            <v>20171</v>
          </cell>
          <cell r="B106" t="str">
            <v>FORNECIMENTO E CRAVAÇÃO DE ESTACA METÁLICA - PERFIL DE AÇO LAMINADO W 310X52</v>
          </cell>
          <cell r="C106" t="str">
            <v>M</v>
          </cell>
          <cell r="D106">
            <v>643.13</v>
          </cell>
        </row>
        <row r="107">
          <cell r="A107">
            <v>20172</v>
          </cell>
          <cell r="B107" t="str">
            <v>FORNECIMENTO E CRAVAÇÃO DE ESTACA PERFIL DE AÇO I 15"</v>
          </cell>
          <cell r="C107" t="str">
            <v>M</v>
          </cell>
          <cell r="D107">
            <v>1865.73</v>
          </cell>
        </row>
        <row r="108">
          <cell r="A108">
            <v>20173</v>
          </cell>
          <cell r="B108" t="str">
            <v>CORTE DE ESTACA METÁLICA PERFIL 10"</v>
          </cell>
          <cell r="C108" t="str">
            <v>UN</v>
          </cell>
          <cell r="D108">
            <v>116.33</v>
          </cell>
        </row>
        <row r="109">
          <cell r="A109">
            <v>20174</v>
          </cell>
          <cell r="B109" t="str">
            <v>CORTE DE ESTACA METÁLICA PERFIL 12"</v>
          </cell>
          <cell r="C109" t="str">
            <v>UN</v>
          </cell>
          <cell r="D109">
            <v>144.02000000000001</v>
          </cell>
        </row>
        <row r="110">
          <cell r="A110">
            <v>20175</v>
          </cell>
          <cell r="B110" t="str">
            <v>CORTE DE ESTACA METÁLICA PERFIL I 15"</v>
          </cell>
          <cell r="C110" t="str">
            <v>UN</v>
          </cell>
          <cell r="D110">
            <v>165.83</v>
          </cell>
        </row>
        <row r="111">
          <cell r="A111">
            <v>20176</v>
          </cell>
          <cell r="B111" t="str">
            <v>EMENDA DE TOPO PARA ESTACA METÁLICA PERFIL 10"</v>
          </cell>
          <cell r="C111" t="str">
            <v>UN</v>
          </cell>
          <cell r="D111">
            <v>479.47</v>
          </cell>
        </row>
        <row r="112">
          <cell r="A112">
            <v>20177</v>
          </cell>
          <cell r="B112" t="str">
            <v>EMENDA DE TOPO PARA ESTACA METÁLICA PERFIL 12"</v>
          </cell>
          <cell r="C112" t="str">
            <v>UN</v>
          </cell>
          <cell r="D112">
            <v>484.8</v>
          </cell>
        </row>
        <row r="113">
          <cell r="A113">
            <v>20178</v>
          </cell>
          <cell r="B113" t="str">
            <v>EMENDA DE TOPO PARA ESTACA METÁLICA PERFIL I 15"</v>
          </cell>
          <cell r="C113" t="str">
            <v>UN</v>
          </cell>
          <cell r="D113">
            <v>615.55999999999995</v>
          </cell>
        </row>
        <row r="114">
          <cell r="A114">
            <v>20180</v>
          </cell>
          <cell r="B114" t="str">
            <v>ESTACA ESCAVADA HÉLICE CONTÍNUA - DIÂMETRO 25CM</v>
          </cell>
          <cell r="C114" t="str">
            <v>M</v>
          </cell>
          <cell r="D114">
            <v>54.12</v>
          </cell>
        </row>
        <row r="115">
          <cell r="A115">
            <v>20181</v>
          </cell>
          <cell r="B115" t="str">
            <v>ESTACA ESCAVADA HÉLICE CONTÍNUA - DIÂMETRO 30CM</v>
          </cell>
          <cell r="C115" t="str">
            <v>M</v>
          </cell>
          <cell r="D115">
            <v>72.73</v>
          </cell>
        </row>
        <row r="116">
          <cell r="A116">
            <v>20182</v>
          </cell>
          <cell r="B116" t="str">
            <v>ESTACA ESCAVADA HÉLICE CONTÍNUA - DIÂMETRO 35CM</v>
          </cell>
          <cell r="C116" t="str">
            <v>M</v>
          </cell>
          <cell r="D116">
            <v>93.97</v>
          </cell>
        </row>
        <row r="117">
          <cell r="A117">
            <v>20183</v>
          </cell>
          <cell r="B117" t="str">
            <v>ESTACA ESCAVADA HÉLICE CONTÍNUA - DIÂMETRO 40CM</v>
          </cell>
          <cell r="C117" t="str">
            <v>M</v>
          </cell>
          <cell r="D117">
            <v>122.64</v>
          </cell>
        </row>
        <row r="118">
          <cell r="A118">
            <v>20184</v>
          </cell>
          <cell r="B118" t="str">
            <v>ESTACA ESCAVADA HÉLICE CONTÍNUA - DIÂMETRO 50CM</v>
          </cell>
          <cell r="C118" t="str">
            <v>M</v>
          </cell>
          <cell r="D118">
            <v>168.6</v>
          </cell>
        </row>
        <row r="119">
          <cell r="A119">
            <v>20185</v>
          </cell>
          <cell r="B119" t="str">
            <v>ESTACA ESCAVADA HÉLICE CONTÍNUA - DIÂMETRO 60CM</v>
          </cell>
          <cell r="C119" t="str">
            <v>M</v>
          </cell>
          <cell r="D119">
            <v>228.19</v>
          </cell>
        </row>
        <row r="120">
          <cell r="A120">
            <v>20190</v>
          </cell>
          <cell r="B120" t="str">
            <v>ESTACA ESCAVADA HÉLICE CONTÍNUA - DIÂMETRO 25CM - EXCLUSIVE MATERIAIS</v>
          </cell>
          <cell r="C120" t="str">
            <v>M</v>
          </cell>
          <cell r="D120">
            <v>29.53</v>
          </cell>
        </row>
        <row r="121">
          <cell r="A121">
            <v>20191</v>
          </cell>
          <cell r="B121" t="str">
            <v>ESTACA ESCAVADA HÉLICE CONTÍNUA - DIÂMETRO 30CM - EXCLUSIVE MATERIAIS</v>
          </cell>
          <cell r="C121" t="str">
            <v>M</v>
          </cell>
          <cell r="D121">
            <v>37.78</v>
          </cell>
        </row>
        <row r="122">
          <cell r="A122">
            <v>20192</v>
          </cell>
          <cell r="B122" t="str">
            <v>ESTACA ESCAVADA HÉLICE CONTÍNUA - DIÂMETRO 35CM - EXCLUSIVE MATERIAIS</v>
          </cell>
          <cell r="C122" t="str">
            <v>M</v>
          </cell>
          <cell r="D122">
            <v>46.81</v>
          </cell>
        </row>
        <row r="123">
          <cell r="A123">
            <v>20193</v>
          </cell>
          <cell r="B123" t="str">
            <v>ESTACA ESCAVADA HÉLICE CONTÍNUA - DIÂMETRO 40CM - EXCLUSIVE MATERIAIS</v>
          </cell>
          <cell r="C123" t="str">
            <v>M</v>
          </cell>
          <cell r="D123">
            <v>52.46</v>
          </cell>
        </row>
        <row r="124">
          <cell r="A124">
            <v>20194</v>
          </cell>
          <cell r="B124" t="str">
            <v>ESTACA ESCAVADA HÉLICE CONTÍNUA - DIÂMETRO 50CM - EXCLUSIVE MATERIAIS</v>
          </cell>
          <cell r="C124" t="str">
            <v>M</v>
          </cell>
          <cell r="D124">
            <v>59.3</v>
          </cell>
        </row>
        <row r="125">
          <cell r="A125">
            <v>20195</v>
          </cell>
          <cell r="B125" t="str">
            <v>ESTACA ESCAVADA HÉLICE CONTÍNUA - DIÂMETRO 60CM - EXCLUSIVE MATERIAIS</v>
          </cell>
          <cell r="C125" t="str">
            <v>M</v>
          </cell>
          <cell r="D125">
            <v>70.489999999999995</v>
          </cell>
        </row>
        <row r="126">
          <cell r="A126">
            <v>20200</v>
          </cell>
          <cell r="B126" t="str">
            <v>VALAS</v>
          </cell>
          <cell r="C126" t="str">
            <v>.</v>
          </cell>
          <cell r="D126" t="str">
            <v>.</v>
          </cell>
        </row>
        <row r="127">
          <cell r="A127">
            <v>20201</v>
          </cell>
          <cell r="B127" t="str">
            <v>ESCAVAÇÃO MANUAL COM PROFUNDIDADE IGUAL OU INFERIOR A 1,50M</v>
          </cell>
          <cell r="C127" t="str">
            <v>M3</v>
          </cell>
          <cell r="D127">
            <v>58.78</v>
          </cell>
        </row>
        <row r="128">
          <cell r="A128">
            <v>20202</v>
          </cell>
          <cell r="B128" t="str">
            <v>ESCAVAÇÃO MANUAL COM PROFUNDIDADE SUPERIOR A 1,50M</v>
          </cell>
          <cell r="C128" t="str">
            <v>M3</v>
          </cell>
          <cell r="D128">
            <v>68.569999999999993</v>
          </cell>
        </row>
        <row r="129">
          <cell r="A129">
            <v>20205</v>
          </cell>
          <cell r="B129" t="str">
            <v>ESCORAMENTO DE VALAS - CONTINUO</v>
          </cell>
          <cell r="C129" t="str">
            <v>M2</v>
          </cell>
          <cell r="D129">
            <v>106.8</v>
          </cell>
        </row>
        <row r="130">
          <cell r="A130">
            <v>20206</v>
          </cell>
          <cell r="B130" t="str">
            <v>ESCORAMENTO DE VALAS - DESCONTINUO</v>
          </cell>
          <cell r="C130" t="str">
            <v>M2</v>
          </cell>
          <cell r="D130">
            <v>61.61</v>
          </cell>
        </row>
        <row r="131">
          <cell r="A131">
            <v>20210</v>
          </cell>
          <cell r="B131" t="str">
            <v>APILOAMENTO DO FUNDO DE VALAS, PARA SIMPLES REGULARIZAÇÃO</v>
          </cell>
          <cell r="C131" t="str">
            <v>M2</v>
          </cell>
          <cell r="D131">
            <v>4.9000000000000004</v>
          </cell>
        </row>
        <row r="132">
          <cell r="A132">
            <v>20211</v>
          </cell>
          <cell r="B132" t="str">
            <v>APILOAMENTO DO FUNDO DE VALAS, COM SOQUETE VIBRATÓRIO</v>
          </cell>
          <cell r="C132" t="str">
            <v>M2</v>
          </cell>
          <cell r="D132">
            <v>3.52</v>
          </cell>
        </row>
        <row r="133">
          <cell r="A133">
            <v>20215</v>
          </cell>
          <cell r="B133" t="str">
            <v>LASTRO DE BRITA</v>
          </cell>
          <cell r="C133" t="str">
            <v>M3</v>
          </cell>
          <cell r="D133">
            <v>154.57</v>
          </cell>
        </row>
        <row r="134">
          <cell r="A134">
            <v>20216</v>
          </cell>
          <cell r="B134" t="str">
            <v>LASTRO DE CONCRETO - 150KG CIM/M3</v>
          </cell>
          <cell r="C134" t="str">
            <v>M3</v>
          </cell>
          <cell r="D134">
            <v>415.42</v>
          </cell>
        </row>
        <row r="135">
          <cell r="A135">
            <v>20217</v>
          </cell>
          <cell r="B135" t="str">
            <v>LASTRO DE CONCRETO COM AGREGADO RECICLADO - 150 KG CIM/M3</v>
          </cell>
          <cell r="C135" t="str">
            <v>M3</v>
          </cell>
          <cell r="D135">
            <v>376.89</v>
          </cell>
        </row>
        <row r="136">
          <cell r="A136">
            <v>20300</v>
          </cell>
          <cell r="B136" t="str">
            <v>FUNDAÇÃO - FORMA</v>
          </cell>
          <cell r="C136" t="str">
            <v>.</v>
          </cell>
          <cell r="D136" t="str">
            <v>.</v>
          </cell>
        </row>
        <row r="137">
          <cell r="A137">
            <v>20301</v>
          </cell>
          <cell r="B137" t="str">
            <v>FORMA COMUM DE TÁBUAS DE PINUS</v>
          </cell>
          <cell r="C137" t="str">
            <v>M2</v>
          </cell>
          <cell r="D137">
            <v>73.92</v>
          </cell>
        </row>
        <row r="138">
          <cell r="A138">
            <v>20304</v>
          </cell>
          <cell r="B138" t="str">
            <v>FORMA COMUM DE TÁBUAS DE PINUS - NÃO RECUPERÁVEL</v>
          </cell>
          <cell r="C138" t="str">
            <v>M2</v>
          </cell>
          <cell r="D138">
            <v>96.81</v>
          </cell>
        </row>
        <row r="139">
          <cell r="A139">
            <v>20400</v>
          </cell>
          <cell r="B139" t="str">
            <v>FUNDAÇÃO - ARMADURA</v>
          </cell>
          <cell r="C139" t="str">
            <v>.</v>
          </cell>
          <cell r="D139" t="str">
            <v>.</v>
          </cell>
        </row>
        <row r="140">
          <cell r="A140">
            <v>20404</v>
          </cell>
          <cell r="B140" t="str">
            <v>ARMADURA EM AÇO CA-50</v>
          </cell>
          <cell r="C140" t="str">
            <v>KG</v>
          </cell>
          <cell r="D140">
            <v>12.5</v>
          </cell>
        </row>
        <row r="141">
          <cell r="A141">
            <v>20407</v>
          </cell>
          <cell r="B141" t="str">
            <v>ARMADURA EM AÇO CA-60</v>
          </cell>
          <cell r="C141" t="str">
            <v>KG</v>
          </cell>
          <cell r="D141">
            <v>13.33</v>
          </cell>
        </row>
        <row r="142">
          <cell r="A142">
            <v>20409</v>
          </cell>
          <cell r="B142" t="str">
            <v>ARMADURA EM AÇO CA-60 - TELA</v>
          </cell>
          <cell r="C142" t="str">
            <v>KG</v>
          </cell>
          <cell r="D142">
            <v>14.46</v>
          </cell>
        </row>
        <row r="143">
          <cell r="A143">
            <v>20500</v>
          </cell>
          <cell r="B143" t="str">
            <v>FUNDAÇÃO - CONCRETO</v>
          </cell>
          <cell r="C143" t="str">
            <v>.</v>
          </cell>
          <cell r="D143" t="str">
            <v>.</v>
          </cell>
        </row>
        <row r="144">
          <cell r="A144">
            <v>20505</v>
          </cell>
          <cell r="B144" t="str">
            <v>CONCRETO FCK=15,0MPA - VIRADO NA OBRA</v>
          </cell>
          <cell r="C144" t="str">
            <v>M3</v>
          </cell>
          <cell r="D144">
            <v>499.4</v>
          </cell>
        </row>
        <row r="145">
          <cell r="A145">
            <v>20506</v>
          </cell>
          <cell r="B145" t="str">
            <v>CONCRETO FCK=20,0MPA - VIRADO NA OBRA</v>
          </cell>
          <cell r="C145" t="str">
            <v>M3</v>
          </cell>
          <cell r="D145">
            <v>515.30999999999995</v>
          </cell>
        </row>
        <row r="146">
          <cell r="A146">
            <v>20508</v>
          </cell>
          <cell r="B146" t="str">
            <v>CONCRETO FCK=15,0MPA - USINADO</v>
          </cell>
          <cell r="C146" t="str">
            <v>M3</v>
          </cell>
          <cell r="D146">
            <v>403.37</v>
          </cell>
        </row>
        <row r="147">
          <cell r="A147">
            <v>20509</v>
          </cell>
          <cell r="B147" t="str">
            <v>CONCRETO FCK=20,0MPA - USINADO</v>
          </cell>
          <cell r="C147" t="str">
            <v>M3</v>
          </cell>
          <cell r="D147">
            <v>418.04</v>
          </cell>
        </row>
        <row r="148">
          <cell r="A148">
            <v>20510</v>
          </cell>
          <cell r="B148" t="str">
            <v>CONCRETO FCK=25MPA - USINADO</v>
          </cell>
          <cell r="C148" t="str">
            <v>M3</v>
          </cell>
          <cell r="D148">
            <v>433.35</v>
          </cell>
        </row>
        <row r="149">
          <cell r="A149">
            <v>20511</v>
          </cell>
          <cell r="B149" t="str">
            <v>CONCRETO FCK=30MPA - USINADO</v>
          </cell>
          <cell r="C149" t="str">
            <v>M3</v>
          </cell>
          <cell r="D149">
            <v>449.32</v>
          </cell>
        </row>
        <row r="150">
          <cell r="A150">
            <v>20600</v>
          </cell>
          <cell r="B150" t="str">
            <v>EMBASAMENTO</v>
          </cell>
          <cell r="C150" t="str">
            <v>.</v>
          </cell>
          <cell r="D150" t="str">
            <v>.</v>
          </cell>
        </row>
        <row r="151">
          <cell r="A151">
            <v>20601</v>
          </cell>
          <cell r="B151" t="str">
            <v>ALVENARIA DE EMBASAMENTO - TIJOLOS MACIÇOS COMUNS</v>
          </cell>
          <cell r="C151" t="str">
            <v>M3</v>
          </cell>
          <cell r="D151">
            <v>866.27</v>
          </cell>
        </row>
        <row r="152">
          <cell r="A152">
            <v>20605</v>
          </cell>
          <cell r="B152" t="str">
            <v>IMPERMEABILIZAÇÃO DO RESPALDO DA FUNDAÇÃO - ARGAMASSA IMPERMEÁVEL</v>
          </cell>
          <cell r="C152" t="str">
            <v>M2</v>
          </cell>
          <cell r="D152">
            <v>104.04</v>
          </cell>
        </row>
        <row r="153">
          <cell r="A153">
            <v>20610</v>
          </cell>
          <cell r="B153" t="str">
            <v>REATERRO DE VALAS, INCLUSIVE APILOAMENTO</v>
          </cell>
          <cell r="C153" t="str">
            <v>M3</v>
          </cell>
          <cell r="D153">
            <v>29.39</v>
          </cell>
        </row>
        <row r="154">
          <cell r="A154">
            <v>25000</v>
          </cell>
          <cell r="B154" t="str">
            <v>DEMOLIÇÕES</v>
          </cell>
          <cell r="C154" t="str">
            <v>.</v>
          </cell>
          <cell r="D154" t="str">
            <v>.</v>
          </cell>
        </row>
        <row r="155">
          <cell r="A155">
            <v>25001</v>
          </cell>
          <cell r="B155" t="str">
            <v>DEMOLIÇÃO DE ALVENARIA DE EMBASAMENTO - TIJOLOS MACIÇOS COMUNS</v>
          </cell>
          <cell r="C155" t="str">
            <v>M3</v>
          </cell>
          <cell r="D155">
            <v>66.06</v>
          </cell>
        </row>
        <row r="156">
          <cell r="A156">
            <v>25003</v>
          </cell>
          <cell r="B156" t="str">
            <v>DEMOLIÇÃO MANUAL DE CONCRETO SIMPLES</v>
          </cell>
          <cell r="C156" t="str">
            <v>M3</v>
          </cell>
          <cell r="D156">
            <v>215.52</v>
          </cell>
        </row>
        <row r="157">
          <cell r="A157">
            <v>25004</v>
          </cell>
          <cell r="B157" t="str">
            <v>DEMOLIÇÃO MANUAL DE CONCRETO ARMADO</v>
          </cell>
          <cell r="C157" t="str">
            <v>M3</v>
          </cell>
          <cell r="D157">
            <v>391.86</v>
          </cell>
        </row>
        <row r="158">
          <cell r="A158">
            <v>25005</v>
          </cell>
          <cell r="B158" t="str">
            <v>DEMOLIÇÃO MECANIZADA DE CONCRETO SIMPLES</v>
          </cell>
          <cell r="C158" t="str">
            <v>M3</v>
          </cell>
          <cell r="D158">
            <v>163.77000000000001</v>
          </cell>
        </row>
        <row r="159">
          <cell r="A159">
            <v>25006</v>
          </cell>
          <cell r="B159" t="str">
            <v>DEMOLIÇÃO MECANIZADA DE CONCRETO ARMADO</v>
          </cell>
          <cell r="C159" t="str">
            <v>M3</v>
          </cell>
          <cell r="D159">
            <v>327.54000000000002</v>
          </cell>
        </row>
        <row r="160">
          <cell r="A160">
            <v>29000</v>
          </cell>
          <cell r="B160" t="str">
            <v>OUTROS SERVIÇOS</v>
          </cell>
          <cell r="C160" t="str">
            <v>.</v>
          </cell>
          <cell r="D160" t="str">
            <v>.</v>
          </cell>
        </row>
        <row r="161">
          <cell r="A161">
            <v>29040</v>
          </cell>
          <cell r="B161" t="str">
            <v>BUZINOTE PVC - 2", C=0,30 M</v>
          </cell>
          <cell r="C161" t="str">
            <v>UN</v>
          </cell>
          <cell r="D161">
            <v>12.39</v>
          </cell>
        </row>
        <row r="162">
          <cell r="A162">
            <v>30000</v>
          </cell>
          <cell r="B162" t="str">
            <v>ESTRUTURA</v>
          </cell>
          <cell r="C162"/>
          <cell r="D162"/>
        </row>
        <row r="163">
          <cell r="A163">
            <v>30100</v>
          </cell>
          <cell r="B163" t="str">
            <v>ESTRUTURA DE CONCRETO ARMADO - FORMAS</v>
          </cell>
          <cell r="C163" t="str">
            <v>.</v>
          </cell>
          <cell r="D163" t="str">
            <v>.</v>
          </cell>
        </row>
        <row r="164">
          <cell r="A164">
            <v>30101</v>
          </cell>
          <cell r="B164" t="str">
            <v>FORMA COMUM DE TÁBUAS DE PINUS - PLANA</v>
          </cell>
          <cell r="C164" t="str">
            <v>M2</v>
          </cell>
          <cell r="D164">
            <v>81.09</v>
          </cell>
        </row>
        <row r="165">
          <cell r="A165">
            <v>30104</v>
          </cell>
          <cell r="B165" t="str">
            <v>FORMA COMUM DE TÁBUAS DE PINUS - NÃO RECUPERÁVEL</v>
          </cell>
          <cell r="C165" t="str">
            <v>M2</v>
          </cell>
          <cell r="D165">
            <v>96.81</v>
          </cell>
        </row>
        <row r="166">
          <cell r="A166">
            <v>30111</v>
          </cell>
          <cell r="B166" t="str">
            <v>FORMA ESPECIAL DE CHAPAS RESINADAS (10MM) - CURVA</v>
          </cell>
          <cell r="C166" t="str">
            <v>M2</v>
          </cell>
          <cell r="D166">
            <v>117.17</v>
          </cell>
        </row>
        <row r="167">
          <cell r="A167">
            <v>30113</v>
          </cell>
          <cell r="B167" t="str">
            <v>FORMA ESPECIAL DE CHAPAS PLASTIFICADAS (10MM) - CURVA</v>
          </cell>
          <cell r="C167" t="str">
            <v>M2</v>
          </cell>
          <cell r="D167">
            <v>124.02</v>
          </cell>
        </row>
        <row r="168">
          <cell r="A168">
            <v>30114</v>
          </cell>
          <cell r="B168" t="str">
            <v>FORMA ESPECIAL DE CHAPAS RESINADAS (10MM) - PLANA</v>
          </cell>
          <cell r="C168" t="str">
            <v>M2</v>
          </cell>
          <cell r="D168">
            <v>102.76</v>
          </cell>
        </row>
        <row r="169">
          <cell r="A169">
            <v>30115</v>
          </cell>
          <cell r="B169" t="str">
            <v>FORMA ESPECIAL DE CHAPAS RESINADAS (12MM) - PLANA</v>
          </cell>
          <cell r="C169" t="str">
            <v>M2</v>
          </cell>
          <cell r="D169">
            <v>105.06</v>
          </cell>
        </row>
        <row r="170">
          <cell r="A170">
            <v>30116</v>
          </cell>
          <cell r="B170" t="str">
            <v>FORMA ESPECIAL DE CHAPAS PLASTIFICADAS (10MM) - PLANA</v>
          </cell>
          <cell r="C170" t="str">
            <v>M2</v>
          </cell>
          <cell r="D170">
            <v>108.97</v>
          </cell>
        </row>
        <row r="171">
          <cell r="A171">
            <v>30117</v>
          </cell>
          <cell r="B171" t="str">
            <v>FORMA ESPECIAL DE CHAPAS PLASTIFICADAS (12MM) - PLANA</v>
          </cell>
          <cell r="C171" t="str">
            <v>M2</v>
          </cell>
          <cell r="D171">
            <v>115.7</v>
          </cell>
        </row>
        <row r="172">
          <cell r="A172">
            <v>30120</v>
          </cell>
          <cell r="B172" t="str">
            <v>FORMA DE TUBO DE PAPELÃO, DIÂMETRO 350MM</v>
          </cell>
          <cell r="C172" t="str">
            <v>M</v>
          </cell>
          <cell r="D172">
            <v>127.45</v>
          </cell>
        </row>
        <row r="173">
          <cell r="A173">
            <v>30130</v>
          </cell>
          <cell r="B173" t="str">
            <v>CIMBRAMENTO PARA ALTURAS ENTRE 3,01M E 7,00M</v>
          </cell>
          <cell r="C173" t="str">
            <v>M3</v>
          </cell>
          <cell r="D173">
            <v>38.54</v>
          </cell>
        </row>
        <row r="174">
          <cell r="A174">
            <v>30200</v>
          </cell>
          <cell r="B174" t="str">
            <v>ESTRUTURA DE CONCRETO ARMADO - ARMADURA</v>
          </cell>
          <cell r="C174" t="str">
            <v>.</v>
          </cell>
          <cell r="D174" t="str">
            <v>.</v>
          </cell>
        </row>
        <row r="175">
          <cell r="A175">
            <v>30204</v>
          </cell>
          <cell r="B175" t="str">
            <v>ARMADURA EM AÇO CA-50</v>
          </cell>
          <cell r="C175" t="str">
            <v>KG</v>
          </cell>
          <cell r="D175">
            <v>12.5</v>
          </cell>
        </row>
        <row r="176">
          <cell r="A176">
            <v>30207</v>
          </cell>
          <cell r="B176" t="str">
            <v>ARMADURA EM AÇO CA-60</v>
          </cell>
          <cell r="C176" t="str">
            <v>KG</v>
          </cell>
          <cell r="D176">
            <v>13.33</v>
          </cell>
        </row>
        <row r="177">
          <cell r="A177">
            <v>30209</v>
          </cell>
          <cell r="B177" t="str">
            <v>ARMADURA EM AÇO CA-60 - TELA</v>
          </cell>
          <cell r="C177" t="str">
            <v>KG</v>
          </cell>
          <cell r="D177">
            <v>14.46</v>
          </cell>
        </row>
        <row r="178">
          <cell r="A178">
            <v>30300</v>
          </cell>
          <cell r="B178" t="str">
            <v>ESTRUTURA DE CONCRETO ARMADO - CONCRETO</v>
          </cell>
          <cell r="C178" t="str">
            <v>.</v>
          </cell>
          <cell r="D178" t="str">
            <v>.</v>
          </cell>
        </row>
        <row r="179">
          <cell r="A179">
            <v>30305</v>
          </cell>
          <cell r="B179" t="str">
            <v>CONCRETO FCK = 15,0MPA - VIRADO NA OBRA</v>
          </cell>
          <cell r="C179" t="str">
            <v>M3</v>
          </cell>
          <cell r="D179">
            <v>498.65</v>
          </cell>
        </row>
        <row r="180">
          <cell r="A180">
            <v>30307</v>
          </cell>
          <cell r="B180" t="str">
            <v>CONCRETO FCK = 20,0MPA - VIRADO NA OBRA</v>
          </cell>
          <cell r="C180" t="str">
            <v>M3</v>
          </cell>
          <cell r="D180">
            <v>515.30999999999995</v>
          </cell>
        </row>
        <row r="181">
          <cell r="A181">
            <v>30308</v>
          </cell>
          <cell r="B181" t="str">
            <v>CONCRETO FCK = 25,0MPA - VIRADO NA OBRA</v>
          </cell>
          <cell r="C181" t="str">
            <v>M3</v>
          </cell>
          <cell r="D181">
            <v>533.13</v>
          </cell>
        </row>
        <row r="182">
          <cell r="A182">
            <v>30309</v>
          </cell>
          <cell r="B182" t="str">
            <v>CONCRETO FCK = 15,0MPA - USINADO</v>
          </cell>
          <cell r="C182" t="str">
            <v>M3</v>
          </cell>
          <cell r="D182">
            <v>403.37</v>
          </cell>
        </row>
        <row r="183">
          <cell r="A183">
            <v>30315</v>
          </cell>
          <cell r="B183" t="str">
            <v>CONCRETO FCK = 20,0MPA - USINADO</v>
          </cell>
          <cell r="C183" t="str">
            <v>M3</v>
          </cell>
          <cell r="D183">
            <v>418.04</v>
          </cell>
        </row>
        <row r="184">
          <cell r="A184">
            <v>30316</v>
          </cell>
          <cell r="B184" t="str">
            <v>CONCRETO FCK = 20,0MPA - USINADO E BOMBEÁVEL</v>
          </cell>
          <cell r="C184" t="str">
            <v>M3</v>
          </cell>
          <cell r="D184">
            <v>403.74</v>
          </cell>
        </row>
        <row r="185">
          <cell r="A185">
            <v>30317</v>
          </cell>
          <cell r="B185" t="str">
            <v>CONCRETO FCK = 25,0MPA - USINADO</v>
          </cell>
          <cell r="C185" t="str">
            <v>M3</v>
          </cell>
          <cell r="D185">
            <v>433.35</v>
          </cell>
        </row>
        <row r="186">
          <cell r="A186">
            <v>30318</v>
          </cell>
          <cell r="B186" t="str">
            <v>CONCRETO FCK = 25,0MPA - USINADO E BOMBEÁVEL</v>
          </cell>
          <cell r="C186" t="str">
            <v>M3</v>
          </cell>
          <cell r="D186">
            <v>418.52</v>
          </cell>
        </row>
        <row r="187">
          <cell r="A187">
            <v>30319</v>
          </cell>
          <cell r="B187" t="str">
            <v>CONCRETO USINADO, BOMBEÁVEL FCK = 20MPA COM PEDRA 1</v>
          </cell>
          <cell r="C187" t="str">
            <v>M3</v>
          </cell>
          <cell r="D187">
            <v>408.13</v>
          </cell>
        </row>
        <row r="188">
          <cell r="A188">
            <v>30320</v>
          </cell>
          <cell r="B188" t="str">
            <v>CONCRETO FCK = 30,0MPA - USINADO</v>
          </cell>
          <cell r="C188" t="str">
            <v>M3</v>
          </cell>
          <cell r="D188">
            <v>449.32</v>
          </cell>
        </row>
        <row r="189">
          <cell r="A189">
            <v>30321</v>
          </cell>
          <cell r="B189" t="str">
            <v>CONCRETO FCK = 30,0MPA - USINADO E BOMBEÁVEL</v>
          </cell>
          <cell r="C189" t="str">
            <v>M3</v>
          </cell>
          <cell r="D189">
            <v>434.98</v>
          </cell>
        </row>
        <row r="190">
          <cell r="A190">
            <v>30322</v>
          </cell>
          <cell r="B190" t="str">
            <v>CONCRETO FCK = 35,0MPA - USINADO</v>
          </cell>
          <cell r="C190" t="str">
            <v>M3</v>
          </cell>
          <cell r="D190">
            <v>465.97</v>
          </cell>
        </row>
        <row r="191">
          <cell r="A191">
            <v>30323</v>
          </cell>
          <cell r="B191" t="str">
            <v>CONCRETO FCK = 35,0MPA - USINADO E BOMBEÁVEL</v>
          </cell>
          <cell r="C191" t="str">
            <v>M3</v>
          </cell>
          <cell r="D191">
            <v>452.14</v>
          </cell>
        </row>
        <row r="192">
          <cell r="A192">
            <v>30324</v>
          </cell>
          <cell r="B192" t="str">
            <v>CONCRETO FCK = 40,0MPA - USINADO</v>
          </cell>
          <cell r="C192" t="str">
            <v>M3</v>
          </cell>
          <cell r="D192">
            <v>483.35</v>
          </cell>
        </row>
        <row r="193">
          <cell r="A193">
            <v>30325</v>
          </cell>
          <cell r="B193" t="str">
            <v>CONCRETO FCK = 40,0MPA - USINADO E BOMBEÁVEL</v>
          </cell>
          <cell r="C193" t="str">
            <v>M3</v>
          </cell>
          <cell r="D193">
            <v>471.23</v>
          </cell>
        </row>
        <row r="194">
          <cell r="A194">
            <v>30330</v>
          </cell>
          <cell r="B194" t="str">
            <v>BOMBEAMENTO DE CONCRETO</v>
          </cell>
          <cell r="C194" t="str">
            <v>M3</v>
          </cell>
          <cell r="D194">
            <v>42.15</v>
          </cell>
        </row>
        <row r="195">
          <cell r="A195">
            <v>30400</v>
          </cell>
          <cell r="B195" t="str">
            <v>ESTRUTURA DE CONCRETO - LAJE MISTA</v>
          </cell>
          <cell r="C195" t="str">
            <v>.</v>
          </cell>
          <cell r="D195" t="str">
            <v>.</v>
          </cell>
        </row>
        <row r="196">
          <cell r="A196">
            <v>30419</v>
          </cell>
          <cell r="B196" t="str">
            <v>LAJE MISTA TRELIÇADA H-8CM COM CAPEAMENTO 4CM (12CM)</v>
          </cell>
          <cell r="C196" t="str">
            <v>M2</v>
          </cell>
          <cell r="D196">
            <v>130.49</v>
          </cell>
        </row>
        <row r="197">
          <cell r="A197">
            <v>30420</v>
          </cell>
          <cell r="B197" t="str">
            <v>LAJE MISTA TRELIÇADA H-10CM COM CAPEAMENTO 4CM (14CM)</v>
          </cell>
          <cell r="C197" t="str">
            <v>M2</v>
          </cell>
          <cell r="D197">
            <v>175.53</v>
          </cell>
        </row>
        <row r="198">
          <cell r="A198">
            <v>30421</v>
          </cell>
          <cell r="B198" t="str">
            <v>LAJE MISTA TRELIÇADA H-12CM COM CAPEAMENTO 4CM (16CM)</v>
          </cell>
          <cell r="C198" t="str">
            <v>M2</v>
          </cell>
          <cell r="D198">
            <v>172.82</v>
          </cell>
        </row>
        <row r="199">
          <cell r="A199">
            <v>30422</v>
          </cell>
          <cell r="B199" t="str">
            <v>LAJE MISTA TRELIÇADA H-15CM COM CAPEAMENTO 4CM (19CM)</v>
          </cell>
          <cell r="C199" t="str">
            <v>M2</v>
          </cell>
          <cell r="D199">
            <v>198.93</v>
          </cell>
        </row>
        <row r="200">
          <cell r="A200">
            <v>30423</v>
          </cell>
          <cell r="B200" t="str">
            <v>LAJE MISTA TRELIÇADA H-20CM COM CAPEAMENTO 4CM (24CM)</v>
          </cell>
          <cell r="C200" t="str">
            <v>M2</v>
          </cell>
          <cell r="D200">
            <v>220.6</v>
          </cell>
        </row>
        <row r="201">
          <cell r="A201">
            <v>30424</v>
          </cell>
          <cell r="B201" t="str">
            <v>LAJE MISTA TRELIÇADA H-25CM COM CAPEAMENTO 5CM (30CM)</v>
          </cell>
          <cell r="C201" t="str">
            <v>M2</v>
          </cell>
          <cell r="D201">
            <v>253.66</v>
          </cell>
        </row>
        <row r="202">
          <cell r="A202">
            <v>34000</v>
          </cell>
          <cell r="B202" t="str">
            <v>ESTRUTURA DE CONCRETO - RECUPERAÇÃO E TRATAMENTO</v>
          </cell>
          <cell r="C202" t="str">
            <v>.</v>
          </cell>
          <cell r="D202" t="str">
            <v>.</v>
          </cell>
        </row>
        <row r="203">
          <cell r="A203">
            <v>34002</v>
          </cell>
          <cell r="B203" t="str">
            <v>APICOAMENTO DE SUPERFÍCIE DE CONCRETO</v>
          </cell>
          <cell r="C203" t="str">
            <v>M2</v>
          </cell>
          <cell r="D203">
            <v>97.96</v>
          </cell>
        </row>
        <row r="204">
          <cell r="A204">
            <v>34005</v>
          </cell>
          <cell r="B204" t="str">
            <v>LIMPEZA DE SUPERFÍCIES COM HIDROJATEAMENTO</v>
          </cell>
          <cell r="C204" t="str">
            <v>M2</v>
          </cell>
          <cell r="D204">
            <v>6.2</v>
          </cell>
        </row>
        <row r="205">
          <cell r="A205">
            <v>34010</v>
          </cell>
          <cell r="B205" t="str">
            <v>LIMPEZA E REMOÇÃO DE SUPERFÍCIE DETERIORADA COM JATEAMENTO</v>
          </cell>
          <cell r="C205" t="str">
            <v>M2</v>
          </cell>
          <cell r="D205">
            <v>115.26</v>
          </cell>
        </row>
        <row r="206">
          <cell r="A206">
            <v>34015</v>
          </cell>
          <cell r="B206" t="str">
            <v>LIMPEZA DE JUNTA DE DILATAÇÃO COM REMOÇÃO DO EXCESSO DE CONCRETO - ATÉ 3CM</v>
          </cell>
          <cell r="C206" t="str">
            <v>M</v>
          </cell>
          <cell r="D206">
            <v>27.28</v>
          </cell>
        </row>
        <row r="207">
          <cell r="A207">
            <v>34018</v>
          </cell>
          <cell r="B207" t="str">
            <v>LIMPEZA DE CONCRETO E ARMADURA COM ESCOVA DE AÇO</v>
          </cell>
          <cell r="C207" t="str">
            <v>M2</v>
          </cell>
          <cell r="D207">
            <v>16.11</v>
          </cell>
        </row>
        <row r="208">
          <cell r="A208">
            <v>34022</v>
          </cell>
          <cell r="B208" t="str">
            <v>TRATAMENTO DE ARMADURA COM APLICAÇÃO DE PRODUTO INIBIDOR OXIDANTE</v>
          </cell>
          <cell r="C208" t="str">
            <v>M</v>
          </cell>
          <cell r="D208">
            <v>5.61</v>
          </cell>
        </row>
        <row r="209">
          <cell r="A209">
            <v>34024</v>
          </cell>
          <cell r="B209" t="str">
            <v>LIXAMENTO MECÂNICO EM SUPERFÍCIES DE CONCRETO</v>
          </cell>
          <cell r="C209" t="str">
            <v>M2</v>
          </cell>
          <cell r="D209">
            <v>8.1</v>
          </cell>
        </row>
        <row r="210">
          <cell r="A210">
            <v>34025</v>
          </cell>
          <cell r="B210" t="str">
            <v>PREPARO E APLICAÇÃO DE ESTUQUE</v>
          </cell>
          <cell r="C210" t="str">
            <v>M2</v>
          </cell>
          <cell r="D210">
            <v>17.21</v>
          </cell>
        </row>
        <row r="211">
          <cell r="A211">
            <v>34026</v>
          </cell>
          <cell r="B211" t="str">
            <v>LIXAMENTO MANUAL DE SUPERFÍCIES DE CONCRETO</v>
          </cell>
          <cell r="C211" t="str">
            <v>M2</v>
          </cell>
          <cell r="D211">
            <v>6.33</v>
          </cell>
        </row>
        <row r="212">
          <cell r="A212">
            <v>34050</v>
          </cell>
          <cell r="B212" t="str">
            <v>POLIMENTO DE CONCRETO</v>
          </cell>
          <cell r="C212" t="str">
            <v>M2</v>
          </cell>
          <cell r="D212">
            <v>6.09</v>
          </cell>
        </row>
        <row r="213">
          <cell r="A213">
            <v>34051</v>
          </cell>
          <cell r="B213" t="str">
            <v>POLIMENTO DE CONCRETO NOVO</v>
          </cell>
          <cell r="C213" t="str">
            <v>M2</v>
          </cell>
          <cell r="D213">
            <v>6.09</v>
          </cell>
        </row>
        <row r="214">
          <cell r="A214">
            <v>34060</v>
          </cell>
          <cell r="B214" t="str">
            <v>PREPARAÇÃO DE PONTE DE ADERÊNCIA COM ADESIVO A BASE DE EPÓXI</v>
          </cell>
          <cell r="C214" t="str">
            <v>M2</v>
          </cell>
          <cell r="D214">
            <v>157.72999999999999</v>
          </cell>
        </row>
        <row r="215">
          <cell r="A215">
            <v>34070</v>
          </cell>
          <cell r="B215" t="str">
            <v>ANCORAGEM DE BARRAS DE AÇO COM ADESIVO A BASE DE EPÓXI</v>
          </cell>
          <cell r="C215" t="str">
            <v>UN</v>
          </cell>
          <cell r="D215">
            <v>11.29</v>
          </cell>
        </row>
        <row r="216">
          <cell r="A216">
            <v>35000</v>
          </cell>
          <cell r="B216" t="str">
            <v>DEMOLIÇÕES</v>
          </cell>
          <cell r="C216" t="str">
            <v>.</v>
          </cell>
          <cell r="D216" t="str">
            <v>.</v>
          </cell>
        </row>
        <row r="217">
          <cell r="A217">
            <v>35001</v>
          </cell>
          <cell r="B217" t="str">
            <v>DEMOLIÇÃO MECANIZADA DE CONCRETO SIMPLES</v>
          </cell>
          <cell r="C217" t="str">
            <v>M3</v>
          </cell>
          <cell r="D217">
            <v>163.77000000000001</v>
          </cell>
        </row>
        <row r="218">
          <cell r="A218">
            <v>35002</v>
          </cell>
          <cell r="B218" t="str">
            <v>DEMOLIÇÃO MECANIZADA DE CONCRETO ARMADO</v>
          </cell>
          <cell r="C218" t="str">
            <v>M3</v>
          </cell>
          <cell r="D218">
            <v>327.54000000000002</v>
          </cell>
        </row>
        <row r="219">
          <cell r="A219">
            <v>35003</v>
          </cell>
          <cell r="B219" t="str">
            <v>DEMOLIÇÃO MANUAL DE CONCRETO SIMPLES</v>
          </cell>
          <cell r="C219" t="str">
            <v>M3</v>
          </cell>
          <cell r="D219">
            <v>215.52</v>
          </cell>
        </row>
        <row r="220">
          <cell r="A220">
            <v>35004</v>
          </cell>
          <cell r="B220" t="str">
            <v>DEMOLIÇÃO MANUAL DE CONCRETO ARMADO</v>
          </cell>
          <cell r="C220" t="str">
            <v>M3</v>
          </cell>
          <cell r="D220">
            <v>391.86</v>
          </cell>
        </row>
        <row r="221">
          <cell r="A221">
            <v>35005</v>
          </cell>
          <cell r="B221" t="str">
            <v>DEMOLIÇÃO DE LAJES MISTAS COM ESPESSURA FINAL IGUAL OU INFERIOR A 16CM</v>
          </cell>
          <cell r="C221" t="str">
            <v>M2</v>
          </cell>
          <cell r="D221">
            <v>34.29</v>
          </cell>
        </row>
        <row r="222">
          <cell r="A222">
            <v>35006</v>
          </cell>
          <cell r="B222" t="str">
            <v>DEMOLIÇÃO DE LAJES MISTAS COM ESPESSURA FINAL SUPERIOR A 16 CM, ATÉ 30CM</v>
          </cell>
          <cell r="C222" t="str">
            <v>M2</v>
          </cell>
          <cell r="D222">
            <v>48.98</v>
          </cell>
        </row>
        <row r="223">
          <cell r="A223">
            <v>36000</v>
          </cell>
          <cell r="B223" t="str">
            <v>ESTRUTURA METÁLICA VERTICAL</v>
          </cell>
          <cell r="C223" t="str">
            <v>.</v>
          </cell>
          <cell r="D223" t="str">
            <v>.</v>
          </cell>
        </row>
        <row r="224">
          <cell r="A224">
            <v>36001</v>
          </cell>
          <cell r="B224" t="str">
            <v>FORNECIMENTO E MONTAGEM DE ESTRUTURA METÁLICA VERTICAL - NÃO PATINÁVEL</v>
          </cell>
          <cell r="C224" t="str">
            <v>KG</v>
          </cell>
          <cell r="D224">
            <v>23.15</v>
          </cell>
        </row>
        <row r="225">
          <cell r="A225">
            <v>36002</v>
          </cell>
          <cell r="B225" t="str">
            <v>FORNECIMENTO E MONTAGEM DE ESTRUTURA METÁLICA VERTICAL - PATINÁVEL</v>
          </cell>
          <cell r="C225" t="str">
            <v>KG</v>
          </cell>
          <cell r="D225">
            <v>24.65</v>
          </cell>
        </row>
        <row r="226">
          <cell r="A226">
            <v>40000</v>
          </cell>
          <cell r="B226" t="str">
            <v>VEDOS</v>
          </cell>
          <cell r="C226"/>
          <cell r="D226"/>
        </row>
        <row r="227">
          <cell r="A227">
            <v>40100</v>
          </cell>
          <cell r="B227" t="str">
            <v>ALVENARIA DE TIJOLOS E BLOCOS</v>
          </cell>
          <cell r="C227" t="str">
            <v>.</v>
          </cell>
          <cell r="D227" t="str">
            <v>.</v>
          </cell>
        </row>
        <row r="228">
          <cell r="A228">
            <v>40101</v>
          </cell>
          <cell r="B228" t="str">
            <v>TIJOLOS MACIÇOS COMUNS - ESPELHO</v>
          </cell>
          <cell r="C228" t="str">
            <v>M2</v>
          </cell>
          <cell r="D228">
            <v>65.819999999999993</v>
          </cell>
        </row>
        <row r="229">
          <cell r="A229">
            <v>40102</v>
          </cell>
          <cell r="B229" t="str">
            <v>TIJOLOS MACIÇOS COMUNS - 1/2 TIJOLO</v>
          </cell>
          <cell r="C229" t="str">
            <v>M2</v>
          </cell>
          <cell r="D229">
            <v>122.31</v>
          </cell>
        </row>
        <row r="230">
          <cell r="A230">
            <v>40104</v>
          </cell>
          <cell r="B230" t="str">
            <v>TIJOLOS MACIÇOS COMUNS - 1 1/2 TIJOLO</v>
          </cell>
          <cell r="C230" t="str">
            <v>M2</v>
          </cell>
          <cell r="D230">
            <v>290.45999999999998</v>
          </cell>
        </row>
        <row r="231">
          <cell r="A231">
            <v>40111</v>
          </cell>
          <cell r="B231" t="str">
            <v>TIJOLOS MACIÇOS COMUNS - APARENTE, 1/2 TIJOLO</v>
          </cell>
          <cell r="C231" t="str">
            <v>M2</v>
          </cell>
          <cell r="D231">
            <v>122.31</v>
          </cell>
        </row>
        <row r="232">
          <cell r="A232">
            <v>40112</v>
          </cell>
          <cell r="B232" t="str">
            <v>TIJOLOS MACIÇOS COMUNS - APARENTE, 1 TIJOLO</v>
          </cell>
          <cell r="C232" t="str">
            <v>M2</v>
          </cell>
          <cell r="D232">
            <v>211.67</v>
          </cell>
        </row>
        <row r="233">
          <cell r="A233">
            <v>40115</v>
          </cell>
          <cell r="B233" t="str">
            <v>TIJOLOS CERÂMICOS FURADOS - 1/2 TIJOLO</v>
          </cell>
          <cell r="C233" t="str">
            <v>M2</v>
          </cell>
          <cell r="D233">
            <v>76.69</v>
          </cell>
        </row>
        <row r="234">
          <cell r="A234">
            <v>40116</v>
          </cell>
          <cell r="B234" t="str">
            <v>TIJOLOS CERÂMICOS FURADOS - 1 TIJOLO</v>
          </cell>
          <cell r="C234" t="str">
            <v>M2</v>
          </cell>
          <cell r="D234">
            <v>136.37</v>
          </cell>
        </row>
        <row r="235">
          <cell r="A235">
            <v>40120</v>
          </cell>
          <cell r="B235" t="str">
            <v>TIJOLOS LAMINADOS - ESPELHO</v>
          </cell>
          <cell r="C235" t="str">
            <v>M2</v>
          </cell>
          <cell r="D235">
            <v>205.75</v>
          </cell>
        </row>
        <row r="236">
          <cell r="A236">
            <v>40121</v>
          </cell>
          <cell r="B236" t="str">
            <v>TIJOLOS LAMINADOS - 1/2 TIJOLO</v>
          </cell>
          <cell r="C236" t="str">
            <v>M2</v>
          </cell>
          <cell r="D236">
            <v>341.39</v>
          </cell>
        </row>
        <row r="237">
          <cell r="A237">
            <v>40122</v>
          </cell>
          <cell r="B237" t="str">
            <v>TIJOLOS LAMINADOS - 1 TIJOLO</v>
          </cell>
          <cell r="C237" t="str">
            <v>M2</v>
          </cell>
          <cell r="D237">
            <v>623.62</v>
          </cell>
        </row>
        <row r="238">
          <cell r="A238">
            <v>40125</v>
          </cell>
          <cell r="B238" t="str">
            <v>TIJOLOS DE VIDRO - CANELADO, 19X19CM</v>
          </cell>
          <cell r="C238" t="str">
            <v>M2</v>
          </cell>
          <cell r="D238">
            <v>740.62</v>
          </cell>
        </row>
        <row r="239">
          <cell r="A239">
            <v>40126</v>
          </cell>
          <cell r="B239" t="str">
            <v>TIJOLOS DE VIDRO - TIJOLINHO, 19X19CM</v>
          </cell>
          <cell r="C239" t="str">
            <v>M2</v>
          </cell>
          <cell r="D239">
            <v>975.81</v>
          </cell>
        </row>
        <row r="240">
          <cell r="A240">
            <v>40127</v>
          </cell>
          <cell r="B240" t="str">
            <v>TIJOLOS DE VIDRO - VENTILAÇÃO TIPO VENEZIANA</v>
          </cell>
          <cell r="C240" t="str">
            <v>M2</v>
          </cell>
          <cell r="D240">
            <v>888.56</v>
          </cell>
        </row>
        <row r="241">
          <cell r="A241">
            <v>40131</v>
          </cell>
          <cell r="B241" t="str">
            <v>BLOCOS VAZADOS DE CONCRETO ESTRUTURAL - 14CM - 8MPA</v>
          </cell>
          <cell r="C241" t="str">
            <v>M2</v>
          </cell>
          <cell r="D241">
            <v>91.59</v>
          </cell>
        </row>
        <row r="242">
          <cell r="A242">
            <v>40132</v>
          </cell>
          <cell r="B242" t="str">
            <v>BLOCOS VAZADOS DE CONCRETO ESTRUTURAL - 14CM - 10MPA</v>
          </cell>
          <cell r="C242" t="str">
            <v>M2</v>
          </cell>
          <cell r="D242">
            <v>95.92</v>
          </cell>
        </row>
        <row r="243">
          <cell r="A243">
            <v>40133</v>
          </cell>
          <cell r="B243" t="str">
            <v>BLOCOS VAZADOS DE CONCRETO ESTRUTURAL - 14CM - 12MPA</v>
          </cell>
          <cell r="C243" t="str">
            <v>M2</v>
          </cell>
          <cell r="D243">
            <v>99.32</v>
          </cell>
        </row>
        <row r="244">
          <cell r="A244">
            <v>40134</v>
          </cell>
          <cell r="B244" t="str">
            <v>BLOCOS VAZADOS DE CONCRETO ESTRUTURAL - 14CM - 14MPA</v>
          </cell>
          <cell r="C244" t="str">
            <v>M2</v>
          </cell>
          <cell r="D244">
            <v>101.68</v>
          </cell>
        </row>
        <row r="245">
          <cell r="A245">
            <v>40135</v>
          </cell>
          <cell r="B245" t="str">
            <v>BLOCOS VAZADOS DE CONCRETO ESTRUTURAL - 19CM - 8MPA</v>
          </cell>
          <cell r="C245" t="str">
            <v>M2</v>
          </cell>
          <cell r="D245">
            <v>108.7</v>
          </cell>
        </row>
        <row r="246">
          <cell r="A246">
            <v>40136</v>
          </cell>
          <cell r="B246" t="str">
            <v>BLOCOS VAZADOS DE CONCRETO ESTRURURAL - 19CM - 10MPA</v>
          </cell>
          <cell r="C246" t="str">
            <v>M2</v>
          </cell>
          <cell r="D246">
            <v>112.37</v>
          </cell>
        </row>
        <row r="247">
          <cell r="A247">
            <v>40137</v>
          </cell>
          <cell r="B247" t="str">
            <v>BLOCOS VAZADOS DE CONCRETO ESTRUTURAL - 19CM - 12MPA</v>
          </cell>
          <cell r="C247" t="str">
            <v>M2</v>
          </cell>
          <cell r="D247">
            <v>117.35</v>
          </cell>
        </row>
        <row r="248">
          <cell r="A248">
            <v>40138</v>
          </cell>
          <cell r="B248" t="str">
            <v>BLOCOS VAZADOS DE CONCRETO ESTRUTURAL - 19CM - 14MPA</v>
          </cell>
          <cell r="C248" t="str">
            <v>M2</v>
          </cell>
          <cell r="D248">
            <v>121.8</v>
          </cell>
        </row>
        <row r="249">
          <cell r="A249">
            <v>40140</v>
          </cell>
          <cell r="B249" t="str">
            <v>BLOCOS VAZADOS DE CONCRETO - 09CM</v>
          </cell>
          <cell r="C249" t="str">
            <v>M2</v>
          </cell>
          <cell r="D249">
            <v>63.01</v>
          </cell>
        </row>
        <row r="250">
          <cell r="A250">
            <v>40141</v>
          </cell>
          <cell r="B250" t="str">
            <v>BLOCOS VAZADOS DE CONCRETO - 14CM</v>
          </cell>
          <cell r="C250" t="str">
            <v>M2</v>
          </cell>
          <cell r="D250">
            <v>72.959999999999994</v>
          </cell>
        </row>
        <row r="251">
          <cell r="A251">
            <v>40142</v>
          </cell>
          <cell r="B251" t="str">
            <v>BLOCOS VAZADOS DE CONCRETO - 19CM</v>
          </cell>
          <cell r="C251" t="str">
            <v>M2</v>
          </cell>
          <cell r="D251">
            <v>87.09</v>
          </cell>
        </row>
        <row r="252">
          <cell r="A252">
            <v>40144</v>
          </cell>
          <cell r="B252" t="str">
            <v>BLOCO SÍLICO CALCÁRIO - 14CM</v>
          </cell>
          <cell r="C252" t="str">
            <v>M2</v>
          </cell>
          <cell r="D252">
            <v>82.02</v>
          </cell>
        </row>
        <row r="253">
          <cell r="A253">
            <v>40145</v>
          </cell>
          <cell r="B253" t="str">
            <v>BLOCO SÍLICO CALCÁRIO - 19CM</v>
          </cell>
          <cell r="C253" t="str">
            <v>M2</v>
          </cell>
          <cell r="D253">
            <v>97.43</v>
          </cell>
        </row>
        <row r="254">
          <cell r="A254">
            <v>40150</v>
          </cell>
          <cell r="B254" t="str">
            <v>BLOCOS VAZADOS DE CONCRETO APARENTE - 09CM</v>
          </cell>
          <cell r="C254" t="str">
            <v>M2</v>
          </cell>
          <cell r="D254">
            <v>71.7</v>
          </cell>
        </row>
        <row r="255">
          <cell r="A255">
            <v>40151</v>
          </cell>
          <cell r="B255" t="str">
            <v>BLOCOS VAZADOS DE CONCRETO APARENTE - 14CM</v>
          </cell>
          <cell r="C255" t="str">
            <v>M2</v>
          </cell>
          <cell r="D255">
            <v>82.61</v>
          </cell>
        </row>
        <row r="256">
          <cell r="A256">
            <v>40152</v>
          </cell>
          <cell r="B256" t="str">
            <v>BLOCOS VAZADOS DE CONCRETO APARENTE - 19CM</v>
          </cell>
          <cell r="C256" t="str">
            <v>M2</v>
          </cell>
          <cell r="D256">
            <v>97.18</v>
          </cell>
        </row>
        <row r="257">
          <cell r="A257">
            <v>40160</v>
          </cell>
          <cell r="B257" t="str">
            <v>BLOCOS VAZADOS DE CONCRETO ESTRUTURAL - 14CM - ATÉ 6MPA</v>
          </cell>
          <cell r="C257" t="str">
            <v>M2</v>
          </cell>
          <cell r="D257">
            <v>87.01</v>
          </cell>
        </row>
        <row r="258">
          <cell r="A258">
            <v>40161</v>
          </cell>
          <cell r="B258" t="str">
            <v>BLOCOS VAZADOS DE CONCRETO ESTRUTURAL - 19CM - ATÉ 6MPA</v>
          </cell>
          <cell r="C258" t="str">
            <v>M2</v>
          </cell>
          <cell r="D258">
            <v>102.81</v>
          </cell>
        </row>
        <row r="259">
          <cell r="A259">
            <v>40162</v>
          </cell>
          <cell r="B259" t="str">
            <v>BLOCOS VAZADOS DE CONCRETO ESTRUTURAL APARENTE - 14CM - ATÉ 6MPA</v>
          </cell>
          <cell r="C259" t="str">
            <v>M2</v>
          </cell>
          <cell r="D259">
            <v>90.28</v>
          </cell>
        </row>
        <row r="260">
          <cell r="A260">
            <v>40163</v>
          </cell>
          <cell r="B260" t="str">
            <v>BLOCOS VAZADOS DE CONCRETO ESTRUTURAL APARENTE - 19CM - ATÉ 6MPA</v>
          </cell>
          <cell r="C260" t="str">
            <v>M2</v>
          </cell>
          <cell r="D260">
            <v>105.24</v>
          </cell>
        </row>
        <row r="261">
          <cell r="A261">
            <v>40170</v>
          </cell>
          <cell r="B261" t="str">
            <v>BLOCO CERÂMICO COMUM - 14CM</v>
          </cell>
          <cell r="C261" t="str">
            <v>M2</v>
          </cell>
          <cell r="D261">
            <v>105.47</v>
          </cell>
        </row>
        <row r="262">
          <cell r="A262">
            <v>40171</v>
          </cell>
          <cell r="B262" t="str">
            <v>BLOCO CERÂMICO COMUM - 19CM</v>
          </cell>
          <cell r="C262" t="str">
            <v>M2</v>
          </cell>
          <cell r="D262">
            <v>111.39</v>
          </cell>
        </row>
        <row r="263">
          <cell r="A263">
            <v>40180</v>
          </cell>
          <cell r="B263" t="str">
            <v>TELA TIPO DEPLOYEE PARA REFORÇO DE ALVENARIA</v>
          </cell>
          <cell r="C263" t="str">
            <v>M2</v>
          </cell>
          <cell r="D263">
            <v>5.75</v>
          </cell>
        </row>
        <row r="264">
          <cell r="A264">
            <v>40195</v>
          </cell>
          <cell r="B264" t="str">
            <v>ARMADURA EM AÇO CA-50 PARA BLOCOS VAZADOS DE CONCRETO ESTRUTURAL</v>
          </cell>
          <cell r="C264" t="str">
            <v>KG</v>
          </cell>
          <cell r="D264">
            <v>12.5</v>
          </cell>
        </row>
        <row r="265">
          <cell r="A265">
            <v>40196</v>
          </cell>
          <cell r="B265" t="str">
            <v>ARMADURA EM AÇO CA-60 PARA BLOCOS VAZADOS DE CONCRETO ESTRUTURAL</v>
          </cell>
          <cell r="C265" t="str">
            <v>KG</v>
          </cell>
          <cell r="D265">
            <v>13.33</v>
          </cell>
        </row>
        <row r="266">
          <cell r="A266">
            <v>40197</v>
          </cell>
          <cell r="B266" t="str">
            <v>CONCRETO "GROUT"</v>
          </cell>
          <cell r="C266" t="str">
            <v>M3</v>
          </cell>
          <cell r="D266">
            <v>788.61</v>
          </cell>
        </row>
        <row r="267">
          <cell r="A267">
            <v>40198</v>
          </cell>
          <cell r="B267" t="str">
            <v>VERGAS, CINTAS E PILARETES DE CONCRETO</v>
          </cell>
          <cell r="C267" t="str">
            <v>M3</v>
          </cell>
          <cell r="D267">
            <v>1773.82</v>
          </cell>
        </row>
        <row r="268">
          <cell r="A268">
            <v>40200</v>
          </cell>
          <cell r="B268" t="str">
            <v>ALVENARIA DE ELEMENTOS VAZADOS</v>
          </cell>
          <cell r="C268" t="str">
            <v>.</v>
          </cell>
          <cell r="D268" t="str">
            <v>.</v>
          </cell>
        </row>
        <row r="269">
          <cell r="A269">
            <v>40204</v>
          </cell>
          <cell r="B269" t="str">
            <v>ELEMENTOS VAZADOS DE TIJOLOS CERÂMICOS</v>
          </cell>
          <cell r="C269" t="str">
            <v>M2</v>
          </cell>
          <cell r="D269">
            <v>139.62</v>
          </cell>
        </row>
        <row r="270">
          <cell r="A270">
            <v>40300</v>
          </cell>
          <cell r="B270" t="str">
            <v>OUTROS ELEMENTOS DIVISÓRIOS</v>
          </cell>
          <cell r="C270" t="str">
            <v>.</v>
          </cell>
          <cell r="D270" t="str">
            <v>.</v>
          </cell>
        </row>
        <row r="271">
          <cell r="A271">
            <v>40330</v>
          </cell>
          <cell r="B271" t="str">
            <v>PLACAS DE GRANILITE - 30MM DE ESPESSURA</v>
          </cell>
          <cell r="C271" t="str">
            <v>M2</v>
          </cell>
          <cell r="D271">
            <v>359.97</v>
          </cell>
        </row>
        <row r="272">
          <cell r="A272">
            <v>40331</v>
          </cell>
          <cell r="B272" t="str">
            <v>PLACAS DE GRANILITE - 40MM DE ESPESSURA</v>
          </cell>
          <cell r="C272" t="str">
            <v>M2</v>
          </cell>
          <cell r="D272">
            <v>383.75</v>
          </cell>
        </row>
        <row r="273">
          <cell r="A273">
            <v>40332</v>
          </cell>
          <cell r="B273" t="str">
            <v>PLACAS DE GRANILITE - 50MM DE ESPESSURA</v>
          </cell>
          <cell r="C273" t="str">
            <v>M2</v>
          </cell>
          <cell r="D273">
            <v>396.96</v>
          </cell>
        </row>
        <row r="274">
          <cell r="A274">
            <v>40335</v>
          </cell>
          <cell r="B274" t="str">
            <v>DIVISÓRIA EM ARDÓSIA CINZA - POLIDA 2 LADOS - ESPESSURA 30MM</v>
          </cell>
          <cell r="C274" t="str">
            <v>M2</v>
          </cell>
          <cell r="D274">
            <v>512.51</v>
          </cell>
        </row>
        <row r="275">
          <cell r="A275">
            <v>40351</v>
          </cell>
          <cell r="B275" t="str">
            <v>VL.01 - DIVISÓRIA DE ACABAMENTO LAMINADO MELAMÍNICO, MIOLO COLMÉIA - PAINEL/PAINEL</v>
          </cell>
          <cell r="C275" t="str">
            <v>M2</v>
          </cell>
          <cell r="D275">
            <v>118.99</v>
          </cell>
        </row>
        <row r="276">
          <cell r="A276">
            <v>40352</v>
          </cell>
          <cell r="B276" t="str">
            <v>VL.02 - DIVISÓRIA DE ACABAMENTO LAMINADO MELAMÍNICO, MIOLO COLMÉIA - PAINEL CEGO</v>
          </cell>
          <cell r="C276" t="str">
            <v>M2</v>
          </cell>
          <cell r="D276">
            <v>109.26</v>
          </cell>
        </row>
        <row r="277">
          <cell r="A277">
            <v>40353</v>
          </cell>
          <cell r="B277" t="str">
            <v>VL.03 - DIVISÓRIA DE ACABAMENTO LAMINADO MELAMÍNICO, MIOLO COLMÉIA - PORTA/BANDEIRA</v>
          </cell>
          <cell r="C277" t="str">
            <v>M2</v>
          </cell>
          <cell r="D277">
            <v>185.04</v>
          </cell>
        </row>
        <row r="278">
          <cell r="A278">
            <v>40354</v>
          </cell>
          <cell r="B278" t="str">
            <v>VL.04 - DIVISÓRIA DE ACABAMENTO LAMINADO MELAMÍNICO, MIOLO COLMÉIA - PAINEL/VIDRO</v>
          </cell>
          <cell r="C278" t="str">
            <v>M2</v>
          </cell>
          <cell r="D278">
            <v>134.41</v>
          </cell>
        </row>
        <row r="279">
          <cell r="A279">
            <v>40355</v>
          </cell>
          <cell r="B279" t="str">
            <v>VL.05 - DIVISÓRIA DE ACABAMENTO LAMINADO MELAMÍNICO, MIOLO COLMÉIA - PORTA/VIDRO</v>
          </cell>
          <cell r="C279" t="str">
            <v>M2</v>
          </cell>
          <cell r="D279">
            <v>209.67</v>
          </cell>
        </row>
        <row r="280">
          <cell r="A280">
            <v>40356</v>
          </cell>
          <cell r="B280" t="str">
            <v>VL.06 - DIVISÓRIA DE ACABAMENTO LAMINADO MELAMÍNICO, MIOLO COLMÉIA - PAINEL/VIDRO/PAINEL</v>
          </cell>
          <cell r="C280" t="str">
            <v>M2</v>
          </cell>
          <cell r="D280">
            <v>141.53</v>
          </cell>
        </row>
        <row r="281">
          <cell r="A281">
            <v>40357</v>
          </cell>
          <cell r="B281" t="str">
            <v>VL.07 - DIVISÓRIA DE ACABAMENTO LAMINADO MELAMÍNICO, MIOLO COLMÉIA - PAINEL/VIDRO/VIDRO</v>
          </cell>
          <cell r="C281" t="str">
            <v>M2</v>
          </cell>
          <cell r="D281">
            <v>158.05000000000001</v>
          </cell>
        </row>
        <row r="282">
          <cell r="A282">
            <v>40358</v>
          </cell>
          <cell r="B282" t="str">
            <v>VL.08 - DIVISÓRIA DE ACABAMENTO  LAMINADO MELAMÍNICO, MIOLO COLMÉIA - PORTA/BONECA/PAINEL</v>
          </cell>
          <cell r="C282" t="str">
            <v>M2</v>
          </cell>
          <cell r="D282">
            <v>235.22</v>
          </cell>
        </row>
        <row r="283">
          <cell r="A283">
            <v>40359</v>
          </cell>
          <cell r="B283" t="str">
            <v>VL.09 - DIVISÓRIA DE ACABAMENTO  LAMINADO MELAMÍNICO, MIOLO COLMÉIA - PORTA/BONECA/VIDRO</v>
          </cell>
          <cell r="C283" t="str">
            <v>M2</v>
          </cell>
          <cell r="D283">
            <v>337.12</v>
          </cell>
        </row>
        <row r="284">
          <cell r="A284">
            <v>45000</v>
          </cell>
          <cell r="B284" t="str">
            <v>DEMOLIÇÕES</v>
          </cell>
          <cell r="C284" t="str">
            <v>.</v>
          </cell>
          <cell r="D284" t="str">
            <v>.</v>
          </cell>
        </row>
        <row r="285">
          <cell r="A285">
            <v>45001</v>
          </cell>
          <cell r="B285" t="str">
            <v>DEMOLIÇÃO DE ALVENARIA ESTRUTURAL DE BLOCOS VAZADOS DE CONCRETO</v>
          </cell>
          <cell r="C285" t="str">
            <v>M3</v>
          </cell>
          <cell r="D285">
            <v>78.37</v>
          </cell>
        </row>
        <row r="286">
          <cell r="A286">
            <v>45004</v>
          </cell>
          <cell r="B286" t="str">
            <v>DEMOLIÇÃO DE ALVENARIA EM GERAL (TIJOLOS OU BLOCOS)</v>
          </cell>
          <cell r="C286" t="str">
            <v>M3</v>
          </cell>
          <cell r="D286">
            <v>58.78</v>
          </cell>
        </row>
        <row r="287">
          <cell r="A287">
            <v>45007</v>
          </cell>
          <cell r="B287" t="str">
            <v>DEMOLIÇÃO DE ALVENARIA DE ELEMENTOS VAZADOS</v>
          </cell>
          <cell r="C287" t="str">
            <v>M3</v>
          </cell>
          <cell r="D287">
            <v>48.98</v>
          </cell>
        </row>
        <row r="288">
          <cell r="A288">
            <v>45009</v>
          </cell>
          <cell r="B288" t="str">
            <v>DEMOLIÇÃO DE VERGAS, CINTAS E PILARETES DE CONCRETO</v>
          </cell>
          <cell r="C288" t="str">
            <v>M3</v>
          </cell>
          <cell r="D288">
            <v>254.71</v>
          </cell>
        </row>
        <row r="289">
          <cell r="A289">
            <v>45010</v>
          </cell>
          <cell r="B289" t="str">
            <v>DEMOLIÇÃO DE PLACAS DIVISÓRIAS DE GRANILITE OU SIMILAR</v>
          </cell>
          <cell r="C289" t="str">
            <v>M2</v>
          </cell>
          <cell r="D289">
            <v>9.8000000000000007</v>
          </cell>
        </row>
        <row r="290">
          <cell r="A290">
            <v>45015</v>
          </cell>
          <cell r="B290" t="str">
            <v>DEMOLIÇÃO DE DIVISÓRIAS - CHAPAS OU TÁBUAS, INCLUSIVE ENTARUGAMENTO</v>
          </cell>
          <cell r="C290" t="str">
            <v>M2</v>
          </cell>
          <cell r="D290">
            <v>7.84</v>
          </cell>
        </row>
        <row r="291">
          <cell r="A291">
            <v>46000</v>
          </cell>
          <cell r="B291" t="str">
            <v>RETIRADAS</v>
          </cell>
          <cell r="C291" t="str">
            <v>.</v>
          </cell>
          <cell r="D291" t="str">
            <v>.</v>
          </cell>
        </row>
        <row r="292">
          <cell r="A292">
            <v>46005</v>
          </cell>
          <cell r="B292" t="str">
            <v>RETIRADA DE ALVENARIA DE BLOCOS DE PEDRA NATURAL</v>
          </cell>
          <cell r="C292" t="str">
            <v>M3</v>
          </cell>
          <cell r="D292">
            <v>127.35</v>
          </cell>
        </row>
        <row r="293">
          <cell r="A293">
            <v>46007</v>
          </cell>
          <cell r="B293" t="str">
            <v>RETIRADA DE ALVENARIA DE TIJOLOS DE VIDRO OU ELEMENTOS VAZADOS</v>
          </cell>
          <cell r="C293" t="str">
            <v>M2</v>
          </cell>
          <cell r="D293">
            <v>19.59</v>
          </cell>
        </row>
        <row r="294">
          <cell r="A294">
            <v>46010</v>
          </cell>
          <cell r="B294" t="str">
            <v>RETIRADA DE PLACAS DIVISÓRIAS DE GRANILITE OU SIMILAR</v>
          </cell>
          <cell r="C294" t="str">
            <v>M2</v>
          </cell>
          <cell r="D294">
            <v>19.59</v>
          </cell>
        </row>
        <row r="295">
          <cell r="A295">
            <v>46015</v>
          </cell>
          <cell r="B295" t="str">
            <v>RETIRADA DE DIVISÓRIAS - CHAPAS OU TÁBUAS, EXCLUSIVE ENTARUGAMENTO</v>
          </cell>
          <cell r="C295" t="str">
            <v>M2</v>
          </cell>
          <cell r="D295">
            <v>9.64</v>
          </cell>
        </row>
        <row r="296">
          <cell r="A296">
            <v>46016</v>
          </cell>
          <cell r="B296" t="str">
            <v>RETIRADA DE DIVISÓRIAS - CHAPAS OU TÁBUAS, INCLUSIVE ENTARUGAMENTO</v>
          </cell>
          <cell r="C296" t="str">
            <v>M2</v>
          </cell>
          <cell r="D296">
            <v>19.28</v>
          </cell>
        </row>
        <row r="297">
          <cell r="A297">
            <v>46019</v>
          </cell>
          <cell r="B297" t="str">
            <v>RETIRADA DE DIVISÓRIAS - CHAPAS FIB.MADEIRA, COM MONTANTES METÁLICOS</v>
          </cell>
          <cell r="C297" t="str">
            <v>M2</v>
          </cell>
          <cell r="D297">
            <v>28.93</v>
          </cell>
        </row>
        <row r="298">
          <cell r="A298">
            <v>47000</v>
          </cell>
          <cell r="B298" t="str">
            <v>RECOLOCAÇÕES</v>
          </cell>
          <cell r="C298" t="str">
            <v>.</v>
          </cell>
          <cell r="D298" t="str">
            <v>.</v>
          </cell>
        </row>
        <row r="299">
          <cell r="A299">
            <v>47010</v>
          </cell>
          <cell r="B299" t="str">
            <v>RECOLOCAÇÃO DE PLACAS DIVISÓRIAS DE GRANILITE OU SIMILAR</v>
          </cell>
          <cell r="C299" t="str">
            <v>M2</v>
          </cell>
          <cell r="D299">
            <v>60.71</v>
          </cell>
        </row>
        <row r="300">
          <cell r="A300">
            <v>47015</v>
          </cell>
          <cell r="B300" t="str">
            <v>RECOLOCAÇÃO DE DIVISÓRIAS - CHAPAS OU TÁBUAS, EXCLUSIVE ENTARUGAMENTO</v>
          </cell>
          <cell r="C300" t="str">
            <v>M2</v>
          </cell>
          <cell r="D300">
            <v>18.8</v>
          </cell>
        </row>
        <row r="301">
          <cell r="A301">
            <v>47016</v>
          </cell>
          <cell r="B301" t="str">
            <v>RECOLOCAÇÃO DE DIVISÓRIAS - CHAPAS OU TÁBUAS, INCLUSIVE ENTARUGAMENTO</v>
          </cell>
          <cell r="C301" t="str">
            <v>M2</v>
          </cell>
          <cell r="D301">
            <v>38.270000000000003</v>
          </cell>
        </row>
        <row r="302">
          <cell r="A302">
            <v>47019</v>
          </cell>
          <cell r="B302" t="str">
            <v>RECOLOCAÇÃO DE DIVISÓRIAS - CHAPAS FIB.MADEIRA, COM MONTANTES METÁLICOS</v>
          </cell>
          <cell r="C302" t="str">
            <v>M2</v>
          </cell>
          <cell r="D302">
            <v>52.41</v>
          </cell>
        </row>
        <row r="303">
          <cell r="A303">
            <v>50000</v>
          </cell>
          <cell r="B303" t="str">
            <v>IMPERMEABILIZACOES</v>
          </cell>
          <cell r="C303"/>
          <cell r="D303"/>
        </row>
        <row r="304">
          <cell r="A304">
            <v>50100</v>
          </cell>
          <cell r="B304" t="str">
            <v>IMPERMEABILIZANTE CONTRA UMIDADE DO SOLO</v>
          </cell>
          <cell r="C304" t="str">
            <v>.</v>
          </cell>
          <cell r="D304" t="str">
            <v>.</v>
          </cell>
        </row>
        <row r="305">
          <cell r="A305">
            <v>50101</v>
          </cell>
          <cell r="B305" t="str">
            <v>ARGAMASSA IMPERMEABILIZANTE DE CIMENTO E AREIA (REBOCO IMPERMEÁVEL) - TRAÇO 1:3, ESPESSURA DE 20MM</v>
          </cell>
          <cell r="C305" t="str">
            <v>M2</v>
          </cell>
          <cell r="D305">
            <v>52.91</v>
          </cell>
        </row>
        <row r="306">
          <cell r="A306">
            <v>50103</v>
          </cell>
          <cell r="B306" t="str">
            <v>ARGAMASSA IMPERMEABILIZANTE DE CIMENTO E AREIA (SUBSOLOS) - TRAÇO 1:2,5, ESPESSURA DE 20MM</v>
          </cell>
          <cell r="C306" t="str">
            <v>M2</v>
          </cell>
          <cell r="D306">
            <v>53.67</v>
          </cell>
        </row>
        <row r="307">
          <cell r="A307">
            <v>50130</v>
          </cell>
          <cell r="B307" t="str">
            <v>CIMENTO IMPERMEABILIZANTE DE CRISTALIZAÇÃO - ESTRUTUTURA ENTERRADA</v>
          </cell>
          <cell r="C307" t="str">
            <v>M2</v>
          </cell>
          <cell r="D307">
            <v>68.75</v>
          </cell>
        </row>
        <row r="308">
          <cell r="A308">
            <v>50140</v>
          </cell>
          <cell r="B308" t="str">
            <v>REGULARIZAÇÃO COM ARGAMASSA DE CIMENTO E AREIA - TRAÇO 1:3, ESPESSURA MÉDIA 30MM</v>
          </cell>
          <cell r="C308" t="str">
            <v>M2</v>
          </cell>
          <cell r="D308">
            <v>39.49</v>
          </cell>
        </row>
        <row r="309">
          <cell r="A309">
            <v>50143</v>
          </cell>
          <cell r="B309" t="str">
            <v>PINTURA PROTETORA COM TINTA BETUMINOSA (PARA  ARGAMASSA IMPERMEÁVEL) - 2 DEMÃOS</v>
          </cell>
          <cell r="C309" t="str">
            <v>M2</v>
          </cell>
          <cell r="D309">
            <v>15.34</v>
          </cell>
        </row>
        <row r="310">
          <cell r="A310">
            <v>50147</v>
          </cell>
          <cell r="B310" t="str">
            <v>PROTEÇÃO MECÂNICA COM ARGAMASSA DE CIMENTO E AREIA - TRAÇO 1:7, ESPESSURA MÉDIA 30MM</v>
          </cell>
          <cell r="C310" t="str">
            <v>M2</v>
          </cell>
          <cell r="D310">
            <v>36.15</v>
          </cell>
        </row>
        <row r="311">
          <cell r="A311">
            <v>50200</v>
          </cell>
          <cell r="B311" t="str">
            <v>IMPERMEABILIZANTE CONTRA ÁGUA SOB PRESSÃO</v>
          </cell>
          <cell r="C311" t="str">
            <v>.</v>
          </cell>
          <cell r="D311" t="str">
            <v>.</v>
          </cell>
        </row>
        <row r="312">
          <cell r="A312">
            <v>50202</v>
          </cell>
          <cell r="B312" t="str">
            <v>ARGAMASSA IMPERMEABILIZANTE DE CIMENTO E AREIA (RESERVATÓRIOS E PISCINAS) - TRAÇO 1:3, ESPESSURA 30MM</v>
          </cell>
          <cell r="C312" t="str">
            <v>M2</v>
          </cell>
          <cell r="D312">
            <v>112.94</v>
          </cell>
        </row>
        <row r="313">
          <cell r="A313">
            <v>50230</v>
          </cell>
          <cell r="B313" t="str">
            <v>CIMENTO IMPERMEABILIZANTE DE CRISTALIZAÇÃO - ESTRUTURA ELEVADA</v>
          </cell>
          <cell r="C313" t="str">
            <v>M2</v>
          </cell>
          <cell r="D313">
            <v>63.02</v>
          </cell>
        </row>
        <row r="314">
          <cell r="A314">
            <v>50243</v>
          </cell>
          <cell r="B314" t="str">
            <v>PINTURA PROTETORA COM TINTA BETUMINOSA (PARA ARGAMASSA IMPERMEÁVEL) - 2 DEMÃOS</v>
          </cell>
          <cell r="C314" t="str">
            <v>M2</v>
          </cell>
          <cell r="D314">
            <v>15.34</v>
          </cell>
        </row>
        <row r="315">
          <cell r="A315">
            <v>50244</v>
          </cell>
          <cell r="B315" t="str">
            <v>PINTURA PROTETORA COM TINTA A BASE DE EPÓXI (PARA ARGAMASSA IMPERMEÁVEL)</v>
          </cell>
          <cell r="C315" t="str">
            <v>M2</v>
          </cell>
          <cell r="D315">
            <v>156.51</v>
          </cell>
        </row>
        <row r="316">
          <cell r="A316">
            <v>50300</v>
          </cell>
          <cell r="B316" t="str">
            <v>IMPERMEABILIZANTE CONTRA ÁGUA DE PERCOLAÇÃO</v>
          </cell>
          <cell r="C316" t="str">
            <v>.</v>
          </cell>
          <cell r="D316" t="str">
            <v>.</v>
          </cell>
        </row>
        <row r="317">
          <cell r="A317">
            <v>50302</v>
          </cell>
          <cell r="B317" t="str">
            <v>ARGAMASSA IMPERMEABILIZANTE DE CIMENTO E AREIA (CALHAS E MARQUISES) - TRAÇO 1:3, ESPESSURA 30MM</v>
          </cell>
          <cell r="C317" t="str">
            <v>M2</v>
          </cell>
          <cell r="D317">
            <v>112.94</v>
          </cell>
        </row>
        <row r="318">
          <cell r="A318">
            <v>50305</v>
          </cell>
          <cell r="B318" t="str">
            <v>IMPERMEABILIZAÇÃO COM MEMBRANAS ASFÁLTICAS - COM 3 CAMADAS DE FELTRO ASFÁLTICO 15LBS</v>
          </cell>
          <cell r="C318" t="str">
            <v>M2</v>
          </cell>
          <cell r="D318">
            <v>212.29</v>
          </cell>
        </row>
        <row r="319">
          <cell r="A319">
            <v>50306</v>
          </cell>
          <cell r="B319" t="str">
            <v>IMPERMEABILIZAÇÃO COM MEMBRANAS ASFÁLTICAS - COM 4 CAMADAS DE FELTRO ASFÁLTICO 15LBS</v>
          </cell>
          <cell r="C319" t="str">
            <v>M2</v>
          </cell>
          <cell r="D319">
            <v>391.72</v>
          </cell>
        </row>
        <row r="320">
          <cell r="A320">
            <v>50307</v>
          </cell>
          <cell r="B320" t="str">
            <v>IMPERMEABILIZAÇÃO COM MEMBRANAS ASFÁLTICAS - COM 5 CAMADAS DE FELTRO ASFÁLTICO 15LBS</v>
          </cell>
          <cell r="C320" t="str">
            <v>M2</v>
          </cell>
          <cell r="D320">
            <v>603.88</v>
          </cell>
        </row>
        <row r="321">
          <cell r="A321">
            <v>50308</v>
          </cell>
          <cell r="B321" t="str">
            <v>MANTA ASFÁLTICA ESPESSURA DE 3MM COM VÉU DE POLIÉSTER COLADA A MAÇARICO</v>
          </cell>
          <cell r="C321" t="str">
            <v>M2</v>
          </cell>
          <cell r="D321">
            <v>98.34</v>
          </cell>
        </row>
        <row r="322">
          <cell r="A322">
            <v>50309</v>
          </cell>
          <cell r="B322" t="str">
            <v>MANTA ASFÁLTICA ESPESSURA DE 4MM COM VÉU DE POLIÉSTER COLADA A MAÇARICO</v>
          </cell>
          <cell r="C322" t="str">
            <v>M2</v>
          </cell>
          <cell r="D322">
            <v>97.89</v>
          </cell>
        </row>
        <row r="323">
          <cell r="A323">
            <v>50311</v>
          </cell>
          <cell r="B323" t="str">
            <v>MANTA ASFÁLTICA ESPESSURA DE 4MM ANTI RAIZ COM VÉU DE POLIÉSTER</v>
          </cell>
          <cell r="C323" t="str">
            <v>M2</v>
          </cell>
          <cell r="D323">
            <v>113.27</v>
          </cell>
        </row>
        <row r="324">
          <cell r="A324">
            <v>50312</v>
          </cell>
          <cell r="B324" t="str">
            <v>IMPERMEABILIZAÇÃO A BASE DE EMULSÃO ASFÁLTICA - ESTRUTURADA COM TECIDO POLIÉSTER - 2 CAMADAS DE ESTRUTURANTE</v>
          </cell>
          <cell r="C324" t="str">
            <v>M2</v>
          </cell>
          <cell r="D324">
            <v>93.71</v>
          </cell>
        </row>
        <row r="325">
          <cell r="A325">
            <v>50313</v>
          </cell>
          <cell r="B325" t="str">
            <v>IMPERMEABILIZAÇÃO A BASE DE EMULSÃO ASFÁLTICA ESTRUTURADA COM TECIDO DE POLIÉSTER - 3 CAMADAS DE ESTRUTURANTE</v>
          </cell>
          <cell r="C325" t="str">
            <v>M2</v>
          </cell>
          <cell r="D325">
            <v>109.51</v>
          </cell>
        </row>
        <row r="326">
          <cell r="A326">
            <v>50317</v>
          </cell>
          <cell r="B326" t="str">
            <v>IMPERMEABILIZAÇÃO A BASE DE EMULSÃO ASFÁLTICA MODIFICADA COM ELASTÔMEROS - ESTRUTURADA COM TECIDO DE POLIÉSTER - 2 CAMADAS DE ESTRUTURANTE</v>
          </cell>
          <cell r="C326" t="str">
            <v>M2</v>
          </cell>
          <cell r="D326">
            <v>114.54</v>
          </cell>
        </row>
        <row r="327">
          <cell r="A327">
            <v>50340</v>
          </cell>
          <cell r="B327" t="str">
            <v>REGULARIZAÇÃO COM ARGAMASSA DE CIMENTO E AREIA - TRAÇO 1:3, ESPESSURA MÉDIA 30MM</v>
          </cell>
          <cell r="C327" t="str">
            <v>M2</v>
          </cell>
          <cell r="D327">
            <v>39.49</v>
          </cell>
        </row>
        <row r="328">
          <cell r="A328">
            <v>50343</v>
          </cell>
          <cell r="B328" t="str">
            <v>PINTURA PROTETORA COM TINTA BETUMINOSA (PARA ARGAMASSA IMPERMEÁVEL) - 2 DEMÃOS</v>
          </cell>
          <cell r="C328" t="str">
            <v>M2</v>
          </cell>
          <cell r="D328">
            <v>15.34</v>
          </cell>
        </row>
        <row r="329">
          <cell r="A329">
            <v>50347</v>
          </cell>
          <cell r="B329" t="str">
            <v>PROTEÇÃO MECÂNICA COM ARGAMASSA DE CIMENTO E AREIA - TRAÇO 1:7, ESPESSURA MÉDIA 30MM</v>
          </cell>
          <cell r="C329" t="str">
            <v>M2</v>
          </cell>
          <cell r="D329">
            <v>36.15</v>
          </cell>
        </row>
        <row r="330">
          <cell r="A330">
            <v>50354</v>
          </cell>
          <cell r="B330" t="str">
            <v>ARGILA EXPANDIDA SOLTA</v>
          </cell>
          <cell r="C330" t="str">
            <v>M3</v>
          </cell>
          <cell r="D330">
            <v>446.1</v>
          </cell>
        </row>
        <row r="331">
          <cell r="A331">
            <v>50355</v>
          </cell>
          <cell r="B331" t="str">
            <v>ISOLAMENTO TÉRMICO COM ARGILA EXPANDIDA SOLTA - ESPESSURA 70MM</v>
          </cell>
          <cell r="C331" t="str">
            <v>M2</v>
          </cell>
          <cell r="D331">
            <v>61.28</v>
          </cell>
        </row>
        <row r="332">
          <cell r="A332">
            <v>50373</v>
          </cell>
          <cell r="B332" t="str">
            <v>ISOLAMENTO TÉRMICO COM POLIESTIRENO EXPANDIDO - ESPESSURA 50MM</v>
          </cell>
          <cell r="C332" t="str">
            <v>M2</v>
          </cell>
          <cell r="D332">
            <v>42.31</v>
          </cell>
        </row>
        <row r="333">
          <cell r="A333">
            <v>50400</v>
          </cell>
          <cell r="B333" t="str">
            <v>JUNTAS DE DILATAÇÃO</v>
          </cell>
          <cell r="C333" t="str">
            <v>.</v>
          </cell>
          <cell r="D333" t="str">
            <v>.</v>
          </cell>
        </row>
        <row r="334">
          <cell r="A334">
            <v>50410</v>
          </cell>
          <cell r="B334" t="str">
            <v>MASTIQUE ELÁSTICO A BASE DE SILICONE</v>
          </cell>
          <cell r="C334" t="str">
            <v>DM3</v>
          </cell>
          <cell r="D334">
            <v>99.2</v>
          </cell>
        </row>
        <row r="335">
          <cell r="A335">
            <v>50430</v>
          </cell>
          <cell r="B335" t="str">
            <v>MASTIQUE ELÁSTICO A BASE DE POLIURETANO - MONOCOMPONENTE</v>
          </cell>
          <cell r="C335" t="str">
            <v>DM3</v>
          </cell>
          <cell r="D335">
            <v>178.64</v>
          </cell>
        </row>
        <row r="336">
          <cell r="A336">
            <v>50450</v>
          </cell>
          <cell r="B336" t="str">
            <v>FORNECIMENTO E COLOCAÇÃO DE JUNTA DE DILATAÇÃO DE ELASTÔMERO DE NEOPRENE, TIPO JEENE JJ2540VV OU SIMILAR</v>
          </cell>
          <cell r="C336" t="str">
            <v>M</v>
          </cell>
          <cell r="D336">
            <v>550.23</v>
          </cell>
        </row>
        <row r="337">
          <cell r="A337">
            <v>55000</v>
          </cell>
          <cell r="B337" t="str">
            <v>DEMOLIÇÕES</v>
          </cell>
          <cell r="C337" t="str">
            <v>.</v>
          </cell>
          <cell r="D337" t="str">
            <v>.</v>
          </cell>
        </row>
        <row r="338">
          <cell r="A338">
            <v>55001</v>
          </cell>
          <cell r="B338" t="str">
            <v>DEMOLIÇÃO DE ARGAMASSA IMPERMEÁVEL - ESPESSURA MÉDIA DE 30MM</v>
          </cell>
          <cell r="C338" t="str">
            <v>M2</v>
          </cell>
          <cell r="D338">
            <v>9.8000000000000007</v>
          </cell>
        </row>
        <row r="339">
          <cell r="A339">
            <v>55002</v>
          </cell>
          <cell r="B339" t="str">
            <v>DEMOLIÇÃO DE SISTEMAS IMPERMEABILIZANTES DE BASE ASFÁLTICA</v>
          </cell>
          <cell r="C339" t="str">
            <v>M2</v>
          </cell>
          <cell r="D339">
            <v>3.92</v>
          </cell>
        </row>
        <row r="340">
          <cell r="A340">
            <v>55005</v>
          </cell>
          <cell r="B340" t="str">
            <v>DEMOLIÇÃO DE SISTEMAS DE ISOLAMENTO TÉRMICO EM GERAL</v>
          </cell>
          <cell r="C340" t="str">
            <v>M2</v>
          </cell>
          <cell r="D340">
            <v>1.96</v>
          </cell>
        </row>
        <row r="341">
          <cell r="A341">
            <v>55010</v>
          </cell>
          <cell r="B341" t="str">
            <v>DEMOLIÇÃO DE CAPEAMENTO PROTETOR, EXECUTADO COM ARGAMASSA DE CIMENTO E AREIA</v>
          </cell>
          <cell r="C341" t="str">
            <v>M2</v>
          </cell>
          <cell r="D341">
            <v>5.88</v>
          </cell>
        </row>
        <row r="342">
          <cell r="A342">
            <v>55012</v>
          </cell>
          <cell r="B342" t="str">
            <v>DEMOLIÇÃO DE PROTEÇÃO TERMOMECÂNICA - LADRILHOS CERÂMICOS OU HIDRÁULICOS</v>
          </cell>
          <cell r="C342" t="str">
            <v>M2</v>
          </cell>
          <cell r="D342">
            <v>11.76</v>
          </cell>
        </row>
        <row r="343">
          <cell r="A343">
            <v>55015</v>
          </cell>
          <cell r="B343" t="str">
            <v>DEMOLIÇÃO DE ARGAMASSA DE REGULARIZAÇÃO - ESPESSURA MÉDIA DE 30MM</v>
          </cell>
          <cell r="C343" t="str">
            <v>M2</v>
          </cell>
          <cell r="D343">
            <v>9.8000000000000007</v>
          </cell>
        </row>
        <row r="344">
          <cell r="A344">
            <v>56000</v>
          </cell>
          <cell r="B344" t="str">
            <v>RETIRADAS</v>
          </cell>
          <cell r="C344" t="str">
            <v>.</v>
          </cell>
          <cell r="D344" t="str">
            <v>.</v>
          </cell>
        </row>
        <row r="345">
          <cell r="A345">
            <v>56005</v>
          </cell>
          <cell r="B345" t="str">
            <v>RETIRADA DE ISOLAMENTO TÉRMICO - TIJOLOS CERÂMICOS FURADOS</v>
          </cell>
          <cell r="C345" t="str">
            <v>M2</v>
          </cell>
          <cell r="D345">
            <v>5.88</v>
          </cell>
        </row>
        <row r="346">
          <cell r="A346">
            <v>56006</v>
          </cell>
          <cell r="B346" t="str">
            <v>RETIRADA DE ISOLAMENTO TÉRMICO - AGREGADOS SOLTOS EM GERAL</v>
          </cell>
          <cell r="C346" t="str">
            <v>M3</v>
          </cell>
          <cell r="D346">
            <v>39.19</v>
          </cell>
        </row>
        <row r="347">
          <cell r="A347">
            <v>57000</v>
          </cell>
          <cell r="B347" t="str">
            <v>RETIRADAS</v>
          </cell>
          <cell r="C347" t="str">
            <v>.</v>
          </cell>
          <cell r="D347" t="str">
            <v>.</v>
          </cell>
        </row>
        <row r="348">
          <cell r="A348">
            <v>57006</v>
          </cell>
          <cell r="B348" t="str">
            <v>RECOLOCAÇÃO DE ISOLAMENTO TÉRMICO - AGREGADOS SOLTOS EM GERAL</v>
          </cell>
          <cell r="C348" t="str">
            <v>M3</v>
          </cell>
          <cell r="D348">
            <v>88.17</v>
          </cell>
        </row>
        <row r="349">
          <cell r="A349">
            <v>58000</v>
          </cell>
          <cell r="B349" t="str">
            <v>SERVIÇOS PARCIAIS</v>
          </cell>
          <cell r="C349" t="str">
            <v>.</v>
          </cell>
          <cell r="D349" t="str">
            <v>.</v>
          </cell>
        </row>
        <row r="350">
          <cell r="A350">
            <v>59000</v>
          </cell>
          <cell r="B350" t="str">
            <v>RESINAS</v>
          </cell>
          <cell r="C350" t="str">
            <v>.</v>
          </cell>
          <cell r="D350" t="str">
            <v>.</v>
          </cell>
        </row>
        <row r="351">
          <cell r="A351">
            <v>60000</v>
          </cell>
          <cell r="B351" t="str">
            <v>COBERTURAS</v>
          </cell>
          <cell r="C351"/>
          <cell r="D351"/>
        </row>
        <row r="352">
          <cell r="A352">
            <v>60100</v>
          </cell>
          <cell r="B352" t="str">
            <v>ESTRUTURAS DE COBERTURA</v>
          </cell>
          <cell r="C352" t="str">
            <v>.</v>
          </cell>
          <cell r="D352" t="str">
            <v>.</v>
          </cell>
        </row>
        <row r="353">
          <cell r="A353">
            <v>60110</v>
          </cell>
          <cell r="B353" t="str">
            <v>ESTRUTURA DE MADEIRA, EM TERÇAS, PARA TELHAS ONDULADAS CA/AL/PL/AG</v>
          </cell>
          <cell r="C353" t="str">
            <v>M2</v>
          </cell>
          <cell r="D353">
            <v>61.73</v>
          </cell>
        </row>
        <row r="354">
          <cell r="A354">
            <v>60113</v>
          </cell>
          <cell r="B354" t="str">
            <v>ESTRUTURA DE MADEIRA, PONTALETADA, PARA TELHAS ONDULADAS CA/AL/PL/AG</v>
          </cell>
          <cell r="C354" t="str">
            <v>M2</v>
          </cell>
          <cell r="D354">
            <v>218.47</v>
          </cell>
        </row>
        <row r="355">
          <cell r="A355">
            <v>60115</v>
          </cell>
          <cell r="B355" t="str">
            <v>ESTRUTURA COM TESOURAS DE MADEIRA PARA TELHAS ONDULADAS CA/AL/PL - VÃOS ATÉ 7,00M</v>
          </cell>
          <cell r="C355" t="str">
            <v>M2</v>
          </cell>
          <cell r="D355">
            <v>138.13</v>
          </cell>
        </row>
        <row r="356">
          <cell r="A356">
            <v>60116</v>
          </cell>
          <cell r="B356" t="str">
            <v>ESTRUTURA COM TESOURAS DE MADEIRA PARA TELHAS ONDULADAS CA/AL/PL - VÃOS 7,01 À 10,00M</v>
          </cell>
          <cell r="C356" t="str">
            <v>M2</v>
          </cell>
          <cell r="D356">
            <v>152.32</v>
          </cell>
        </row>
        <row r="357">
          <cell r="A357">
            <v>60117</v>
          </cell>
          <cell r="B357" t="str">
            <v>ESTRUTURA COM TESOURAS DE MADEIRA PARA TELHAS ONDULADAS CA/AL/PL - VÃOS 10,01 À 13,00M</v>
          </cell>
          <cell r="C357" t="str">
            <v>M2</v>
          </cell>
          <cell r="D357">
            <v>180.23</v>
          </cell>
        </row>
        <row r="358">
          <cell r="A358">
            <v>60118</v>
          </cell>
          <cell r="B358" t="str">
            <v>ESTRUTURA COM TESOURAS DE MADEIRA PARA TELHAS ONDULADAS CA/AL/PL - VÃOS 13,01 À 18,00M</v>
          </cell>
          <cell r="C358" t="str">
            <v>M2</v>
          </cell>
          <cell r="D358">
            <v>213.84</v>
          </cell>
        </row>
        <row r="359">
          <cell r="A359">
            <v>60130</v>
          </cell>
          <cell r="B359" t="str">
            <v>FORNECIMENTO DE ESTRUTURA METÁLICA PARA COBERTURA</v>
          </cell>
          <cell r="C359" t="str">
            <v>KG</v>
          </cell>
          <cell r="D359">
            <v>17.059999999999999</v>
          </cell>
        </row>
        <row r="360">
          <cell r="A360">
            <v>60131</v>
          </cell>
          <cell r="B360" t="str">
            <v>MONTAGEM DE ESTRUTURA METÁLICA PARA COBERTURA</v>
          </cell>
          <cell r="C360" t="str">
            <v>KG</v>
          </cell>
          <cell r="D360">
            <v>2.92</v>
          </cell>
        </row>
        <row r="361">
          <cell r="A361">
            <v>60200</v>
          </cell>
          <cell r="B361" t="str">
            <v>TELHADOS</v>
          </cell>
          <cell r="C361" t="str">
            <v>.</v>
          </cell>
          <cell r="D361" t="str">
            <v>.</v>
          </cell>
        </row>
        <row r="362">
          <cell r="A362">
            <v>60203</v>
          </cell>
          <cell r="B362" t="str">
            <v>TELHAS DE BARRO COZIDO - PAULISTA</v>
          </cell>
          <cell r="C362" t="str">
            <v>M2</v>
          </cell>
          <cell r="D362">
            <v>144.21</v>
          </cell>
        </row>
        <row r="363">
          <cell r="A363">
            <v>60204</v>
          </cell>
          <cell r="B363" t="str">
            <v>TELHAS DE BARRO COZIDO - SUPER-PAULISTA (PLAN)</v>
          </cell>
          <cell r="C363" t="str">
            <v>M2</v>
          </cell>
          <cell r="D363">
            <v>131.88</v>
          </cell>
        </row>
        <row r="364">
          <cell r="A364">
            <v>60205</v>
          </cell>
          <cell r="B364" t="str">
            <v>TELHAS DE BARRO COZIDO - FRANCESA</v>
          </cell>
          <cell r="C364" t="str">
            <v>M2</v>
          </cell>
          <cell r="D364">
            <v>89.03</v>
          </cell>
        </row>
        <row r="365">
          <cell r="A365">
            <v>60221</v>
          </cell>
          <cell r="B365" t="str">
            <v>TELHA ONDULADA CRFS 6MM</v>
          </cell>
          <cell r="C365" t="str">
            <v>M2</v>
          </cell>
          <cell r="D365">
            <v>52.1</v>
          </cell>
        </row>
        <row r="366">
          <cell r="A366">
            <v>60222</v>
          </cell>
          <cell r="B366" t="str">
            <v>TELHA ONDULADA CRFS 8MM</v>
          </cell>
          <cell r="C366" t="str">
            <v>M2</v>
          </cell>
          <cell r="D366">
            <v>76.98</v>
          </cell>
        </row>
        <row r="367">
          <cell r="A367">
            <v>60223</v>
          </cell>
          <cell r="B367" t="str">
            <v>TELHA ESTRUTURAL TRAPEZOIDAL EM CRFS, LARGURA ÚTIL=44CM - ESPESSURA 8MM</v>
          </cell>
          <cell r="C367" t="str">
            <v>M2</v>
          </cell>
          <cell r="D367">
            <v>129.1</v>
          </cell>
        </row>
        <row r="368">
          <cell r="A368">
            <v>60225</v>
          </cell>
          <cell r="B368" t="str">
            <v>TELHA ESTRUTURAL TRAPEZOIDAL EM CRFS, LARGURA ÚTIL=90CM - ESPESSURA 8MM</v>
          </cell>
          <cell r="C368" t="str">
            <v>M2</v>
          </cell>
          <cell r="D368">
            <v>114.86</v>
          </cell>
        </row>
        <row r="369">
          <cell r="A369">
            <v>60243</v>
          </cell>
          <cell r="B369" t="str">
            <v>TELHA TRAPEZOIDAL DUPLA EM AÇO GALVANIZADO - E= 0,8MM, REVESTIMENTO B, H=40MM - PINTADA 1 FACE - MIOLO EM POLIURETANO E=30MM</v>
          </cell>
          <cell r="C369" t="str">
            <v>M2</v>
          </cell>
          <cell r="D369">
            <v>357.1</v>
          </cell>
        </row>
        <row r="370">
          <cell r="A370">
            <v>60244</v>
          </cell>
          <cell r="B370" t="str">
            <v>TELHA TRAPEZOIDAL EM AÇO GALVANIZADO ESPESSURA DE 0,50MM, REVESTIMENTO B, H=40MM</v>
          </cell>
          <cell r="C370" t="str">
            <v>M2</v>
          </cell>
          <cell r="D370">
            <v>96.62</v>
          </cell>
        </row>
        <row r="371">
          <cell r="A371">
            <v>60245</v>
          </cell>
          <cell r="B371" t="str">
            <v>TELHA ONDULADA EM AÇO GALVANIZADO ESPESSURA DE 0,50MM, REVESTIMENTO B, H=17,5MM</v>
          </cell>
          <cell r="C371" t="str">
            <v>M2</v>
          </cell>
          <cell r="D371">
            <v>84.27</v>
          </cell>
        </row>
        <row r="372">
          <cell r="A372">
            <v>60246</v>
          </cell>
          <cell r="B372" t="str">
            <v>TELHA TRAPEZOIDAL DUP. AÇO GALVANIZADO ESPESSURA DE 0,5MM, REVESTIMENTO B, H=40MM, COM MIOLO POLIURETANO E=30MM</v>
          </cell>
          <cell r="C372" t="str">
            <v>M2</v>
          </cell>
          <cell r="D372">
            <v>216.79</v>
          </cell>
        </row>
        <row r="373">
          <cell r="A373">
            <v>60247</v>
          </cell>
          <cell r="B373" t="str">
            <v>TELHA TRAPEZOIDAL EM AÇO GALVANIZADO ESP=0,5MM, H=40MM, COM PINTURA ELETROLÍTICA COR BRANCA 2 FACES</v>
          </cell>
          <cell r="C373" t="str">
            <v>M2</v>
          </cell>
          <cell r="D373">
            <v>105.54</v>
          </cell>
        </row>
        <row r="374">
          <cell r="A374">
            <v>60248</v>
          </cell>
          <cell r="B374" t="str">
            <v>TELHA ONDULADA EM AÇO GALVANIZADO E=0,5MM, REVESTIMENTO B, H=17,5MM COM PINTURA ELETROLÍTICA COR BRANCA 2 FACES</v>
          </cell>
          <cell r="C374" t="str">
            <v>M2</v>
          </cell>
          <cell r="D374">
            <v>88.71</v>
          </cell>
        </row>
        <row r="375">
          <cell r="A375">
            <v>60249</v>
          </cell>
          <cell r="B375" t="str">
            <v>TELHA TRAPEZOIDAL DUP. AÇO GALVANIZADO E=0,5MM, REVESTIMENTO B, H=40MM PINTURA MIOLO POLIURETANO E=30MM</v>
          </cell>
          <cell r="C375" t="str">
            <v>M2</v>
          </cell>
          <cell r="D375">
            <v>257.81</v>
          </cell>
        </row>
        <row r="376">
          <cell r="A376">
            <v>60250</v>
          </cell>
          <cell r="B376" t="str">
            <v>TELHAS EM POLICARBONATO ALVEOLAR 6MM COM ESTRUTURA METÁLICA GALVANIZADA INSTALADA</v>
          </cell>
          <cell r="C376" t="str">
            <v>M2</v>
          </cell>
          <cell r="D376">
            <v>524.67999999999995</v>
          </cell>
        </row>
        <row r="377">
          <cell r="A377">
            <v>60251</v>
          </cell>
          <cell r="B377" t="str">
            <v>CUMEEIRA OU ESPIGÃO PARA TELHAS PAULISTA, PLAN E FRANCESA - BARRO OU VIDRO</v>
          </cell>
          <cell r="C377" t="str">
            <v>M</v>
          </cell>
          <cell r="D377">
            <v>32.24</v>
          </cell>
        </row>
        <row r="378">
          <cell r="A378">
            <v>60255</v>
          </cell>
          <cell r="B378" t="str">
            <v>CUMEEIRA PARA TELHA ONDULADA (CRFS, PVC RÍGIDO E POLIÉSTER), TRAPEZOIDAL E GRECA (PVC RÍGIDO E POLIÉSTER)</v>
          </cell>
          <cell r="C378" t="str">
            <v>M</v>
          </cell>
          <cell r="D378">
            <v>67.11</v>
          </cell>
        </row>
        <row r="379">
          <cell r="A379">
            <v>60256</v>
          </cell>
          <cell r="B379" t="str">
            <v>CUMEEIRA NORMAL PARA TELHA TECNOLOGIA CRFS, ESTRUTURAL TRAPEZOIDAL 44CM</v>
          </cell>
          <cell r="C379" t="str">
            <v>M</v>
          </cell>
          <cell r="D379">
            <v>92.02</v>
          </cell>
        </row>
        <row r="380">
          <cell r="A380">
            <v>60257</v>
          </cell>
          <cell r="B380" t="str">
            <v>CUMEEIRA NORMAL PARA TELHA TECNOLOGIA CRFS, ESTRUTURAL TRAPEZOIDAL - 90CM</v>
          </cell>
          <cell r="C380" t="str">
            <v>M</v>
          </cell>
          <cell r="D380">
            <v>367.66</v>
          </cell>
        </row>
        <row r="381">
          <cell r="A381">
            <v>60290</v>
          </cell>
          <cell r="B381" t="str">
            <v>CUMEEIRA DE ALUMÍNIO, PERFIL ONDULADO - NORMAL E= 0,8MM</v>
          </cell>
          <cell r="C381" t="str">
            <v>M</v>
          </cell>
          <cell r="D381">
            <v>132.88</v>
          </cell>
        </row>
        <row r="382">
          <cell r="A382">
            <v>60291</v>
          </cell>
          <cell r="B382" t="str">
            <v>CUMEEIRA DE ALUMÍNIO, PERFIL TRAPEZOIDAL - NORMAL - E=0,8MM</v>
          </cell>
          <cell r="C382" t="str">
            <v>M</v>
          </cell>
          <cell r="D382">
            <v>109.6</v>
          </cell>
        </row>
        <row r="383">
          <cell r="A383">
            <v>60292</v>
          </cell>
          <cell r="B383" t="str">
            <v>CUMEEIRA DE ALUMÍNIO PERFIL ONDULADO - SHED - E=0,8MM</v>
          </cell>
          <cell r="C383" t="str">
            <v>M</v>
          </cell>
          <cell r="D383">
            <v>138.47999999999999</v>
          </cell>
        </row>
        <row r="384">
          <cell r="A384">
            <v>60293</v>
          </cell>
          <cell r="B384" t="str">
            <v>CUMEEIRA DE ALUMÍNIO - PERFIL TRAPEZOIDAL - SHED - E=0,8MM</v>
          </cell>
          <cell r="C384" t="str">
            <v>M</v>
          </cell>
          <cell r="D384">
            <v>125.31</v>
          </cell>
        </row>
        <row r="385">
          <cell r="A385">
            <v>60294</v>
          </cell>
          <cell r="B385" t="str">
            <v>CUMEEIRA TRAPEZOIDAL EM AÇO GALVANIZADO ESP=0,5MM, REVESTIMENTO B, H=40MM, L=0,60 M</v>
          </cell>
          <cell r="C385" t="str">
            <v>M</v>
          </cell>
          <cell r="D385">
            <v>74.09</v>
          </cell>
        </row>
        <row r="386">
          <cell r="A386">
            <v>60295</v>
          </cell>
          <cell r="B386" t="str">
            <v>CUMEEIRA ONDULADA EM AÇO GALVANIZADO ESP=0,50MM, REVESTIMENTO B, H=17,5MM, LARG=0,60M</v>
          </cell>
          <cell r="C386" t="str">
            <v>M</v>
          </cell>
          <cell r="D386">
            <v>80.680000000000007</v>
          </cell>
        </row>
        <row r="387">
          <cell r="A387">
            <v>60296</v>
          </cell>
          <cell r="B387" t="str">
            <v>CUMEEIRA TRAPEZOIDAL EM AÇO GALVANIZADO E=0,5MM, REVESTIMENTO B, H=40MM, L=0,60M, COM PINTURA BRANCA 2 FACES</v>
          </cell>
          <cell r="C387" t="str">
            <v>M</v>
          </cell>
          <cell r="D387">
            <v>93.26</v>
          </cell>
        </row>
        <row r="388">
          <cell r="A388">
            <v>60297</v>
          </cell>
          <cell r="B388" t="str">
            <v>CUMEEIRA ONDULADA EM AÇO GALVANIZADO E=0,5MM, REVESTIMENTO B, H=17,5MM, L=0,60M, COM PINTURA BRANCA 2 FACES</v>
          </cell>
          <cell r="C388" t="str">
            <v>M</v>
          </cell>
          <cell r="D388">
            <v>103.97</v>
          </cell>
        </row>
        <row r="389">
          <cell r="A389">
            <v>60299</v>
          </cell>
          <cell r="B389" t="str">
            <v>SUBCOBERTURA COM FOLHA DE ALUMÍNIO</v>
          </cell>
          <cell r="C389" t="str">
            <v>M2</v>
          </cell>
          <cell r="D389">
            <v>12.35</v>
          </cell>
        </row>
        <row r="390">
          <cell r="A390">
            <v>60300</v>
          </cell>
          <cell r="B390" t="str">
            <v>DOMOS DE VENTILAÇÃO E ILUMINAÇÃO</v>
          </cell>
          <cell r="C390" t="str">
            <v>.</v>
          </cell>
          <cell r="D390" t="str">
            <v>.</v>
          </cell>
        </row>
        <row r="391">
          <cell r="A391">
            <v>60398</v>
          </cell>
          <cell r="B391" t="str">
            <v>DOMO ACRÍLICO PARA ILUMINAÇÃO E VENTILAÇÃO</v>
          </cell>
          <cell r="C391" t="str">
            <v>M2</v>
          </cell>
          <cell r="D391">
            <v>689.87</v>
          </cell>
        </row>
        <row r="392">
          <cell r="A392">
            <v>65000</v>
          </cell>
          <cell r="B392" t="str">
            <v>DEMOLIÇÕES</v>
          </cell>
          <cell r="C392" t="str">
            <v>.</v>
          </cell>
          <cell r="D392" t="str">
            <v>.</v>
          </cell>
        </row>
        <row r="393">
          <cell r="A393">
            <v>65020</v>
          </cell>
          <cell r="B393" t="str">
            <v>DEMOLIÇÃO DE TELHAS DE BARRO COZIDO OU VIDRO EM GERAL</v>
          </cell>
          <cell r="C393" t="str">
            <v>M2</v>
          </cell>
          <cell r="D393">
            <v>11.76</v>
          </cell>
        </row>
        <row r="394">
          <cell r="A394">
            <v>65025</v>
          </cell>
          <cell r="B394" t="str">
            <v>DEMOLIÇÃO DE TELHAS EM GERAL, EXCLUSIVE TELHAS DE BARRO COZIDO E VIDRO</v>
          </cell>
          <cell r="C394" t="str">
            <v>M2</v>
          </cell>
          <cell r="D394">
            <v>4.9000000000000004</v>
          </cell>
        </row>
        <row r="395">
          <cell r="A395">
            <v>66000</v>
          </cell>
          <cell r="B395" t="str">
            <v>RETIRADAS</v>
          </cell>
          <cell r="C395" t="str">
            <v>.</v>
          </cell>
          <cell r="D395" t="str">
            <v>.</v>
          </cell>
        </row>
        <row r="396">
          <cell r="A396">
            <v>66003</v>
          </cell>
          <cell r="B396" t="str">
            <v>RETIRADA DE ESTRUTURA MADEIRA PONTALETADA - PARA TELHAS DE BARRO COZIDO</v>
          </cell>
          <cell r="C396" t="str">
            <v>M2</v>
          </cell>
          <cell r="D396">
            <v>13.1</v>
          </cell>
        </row>
        <row r="397">
          <cell r="A397">
            <v>66004</v>
          </cell>
          <cell r="B397" t="str">
            <v>RETIRADA DE ESTRUTURA MADEIRA PONTALETADA - PARA TELHA ONDULADA DE CIMENTO AMIANTO, ALUMÍNIO OU PLÁSTICO</v>
          </cell>
          <cell r="C397" t="str">
            <v>M2</v>
          </cell>
          <cell r="D397">
            <v>8.73</v>
          </cell>
        </row>
        <row r="398">
          <cell r="A398">
            <v>66005</v>
          </cell>
          <cell r="B398" t="str">
            <v>RETIRADA DE ESTRUTURA DE MADEIRA COM TESOURAS - PARA TELHAS DE BARRO COZIDO</v>
          </cell>
          <cell r="C398" t="str">
            <v>M2</v>
          </cell>
          <cell r="D398">
            <v>21.84</v>
          </cell>
        </row>
        <row r="399">
          <cell r="A399">
            <v>66006</v>
          </cell>
          <cell r="B399" t="str">
            <v>RETIRADA DE ESTRUTURA DE MADEIRA COM TESOURAS - PARA TELHA ONDULADA DE CIMENTO AMIANTO, ALUMÍNIO OU PLÁSTICO</v>
          </cell>
          <cell r="C399" t="str">
            <v>M2</v>
          </cell>
          <cell r="D399">
            <v>17.47</v>
          </cell>
        </row>
        <row r="400">
          <cell r="A400">
            <v>66008</v>
          </cell>
          <cell r="B400" t="str">
            <v>RETIRADA DE ESTRUTURA METÁLICA INCLUSIVE PERFIS DE FIXAÇÃO</v>
          </cell>
          <cell r="C400" t="str">
            <v>KG</v>
          </cell>
          <cell r="D400">
            <v>2.04</v>
          </cell>
        </row>
        <row r="401">
          <cell r="A401">
            <v>66010</v>
          </cell>
          <cell r="B401" t="str">
            <v>RETIRADA PARCIAL DE MADEIRAMENTO DE TELHADO - RIPAS</v>
          </cell>
          <cell r="C401" t="str">
            <v>M</v>
          </cell>
          <cell r="D401">
            <v>0.44</v>
          </cell>
        </row>
        <row r="402">
          <cell r="A402">
            <v>66011</v>
          </cell>
          <cell r="B402" t="str">
            <v>RETIRADA PARCIAL DE MADEIRAMENTO DE TELHADO - CAIBROS</v>
          </cell>
          <cell r="C402" t="str">
            <v>M</v>
          </cell>
          <cell r="D402">
            <v>2.62</v>
          </cell>
        </row>
        <row r="403">
          <cell r="A403">
            <v>66012</v>
          </cell>
          <cell r="B403" t="str">
            <v>RETIRADA PARCIAL DE MADEIRAMENTO DE TELHADO - VIGAS</v>
          </cell>
          <cell r="C403" t="str">
            <v>M</v>
          </cell>
          <cell r="D403">
            <v>4.37</v>
          </cell>
        </row>
        <row r="404">
          <cell r="A404">
            <v>66015</v>
          </cell>
          <cell r="B404" t="str">
            <v>RETIRADA DE FERRAGEM PARA MADEIRAMENTO DE TELHADO</v>
          </cell>
          <cell r="C404" t="str">
            <v>UN</v>
          </cell>
          <cell r="D404">
            <v>6.55</v>
          </cell>
        </row>
        <row r="405">
          <cell r="A405">
            <v>66020</v>
          </cell>
          <cell r="B405" t="str">
            <v>RETIRADA DE TELHAS DE BARRO COZIDO OU VIDRO - TIPO FRANCESA</v>
          </cell>
          <cell r="C405" t="str">
            <v>M2</v>
          </cell>
          <cell r="D405">
            <v>9.8000000000000007</v>
          </cell>
        </row>
        <row r="406">
          <cell r="A406">
            <v>66021</v>
          </cell>
          <cell r="B406" t="str">
            <v>RETIRADA DE TELHAS DE BARRO COZIDO OU VIDRO - TIPO PAULISTA</v>
          </cell>
          <cell r="C406" t="str">
            <v>M2</v>
          </cell>
          <cell r="D406">
            <v>17.63</v>
          </cell>
        </row>
        <row r="407">
          <cell r="A407">
            <v>66022</v>
          </cell>
          <cell r="B407" t="str">
            <v>RETIRADA DE TELHAS DE BARRO COZIDO - TIPO SUPER-PAULISTA (PLAN)</v>
          </cell>
          <cell r="C407" t="str">
            <v>M2</v>
          </cell>
          <cell r="D407">
            <v>13.71</v>
          </cell>
        </row>
        <row r="408">
          <cell r="A408">
            <v>66025</v>
          </cell>
          <cell r="B408" t="str">
            <v>RETIRADA DE TELHAS EM GERAL, EXCLUSIVE TELHAS DE BARRO COZIDO, VIDRO E ESTRUTURAIS DE CRFS</v>
          </cell>
          <cell r="C408" t="str">
            <v>M2</v>
          </cell>
          <cell r="D408">
            <v>6.86</v>
          </cell>
        </row>
        <row r="409">
          <cell r="A409">
            <v>66028</v>
          </cell>
          <cell r="B409" t="str">
            <v>RETIRADA DE TELHAS ESTRUTURAIS DE CRFS OU CIMENTO AMIANTO - LARGURA ÚTIL=44CM</v>
          </cell>
          <cell r="C409" t="str">
            <v>M2</v>
          </cell>
          <cell r="D409">
            <v>5.88</v>
          </cell>
        </row>
        <row r="410">
          <cell r="A410">
            <v>66029</v>
          </cell>
          <cell r="B410" t="str">
            <v>RETIRADA DE TELHAS ESTRUTURAIS DE CRFS OU CIMENTO AMIANTO - LARGURA ÚTIL=90CM</v>
          </cell>
          <cell r="C410" t="str">
            <v>M2</v>
          </cell>
          <cell r="D410">
            <v>5.88</v>
          </cell>
        </row>
        <row r="411">
          <cell r="A411">
            <v>66040</v>
          </cell>
          <cell r="B411" t="str">
            <v>RETIRADA DE CUMEEIRAS OU ESPIGÕES DE BARRO COZIDO OU VIDRO EM GERAL</v>
          </cell>
          <cell r="C411" t="str">
            <v>M</v>
          </cell>
          <cell r="D411">
            <v>5.88</v>
          </cell>
        </row>
        <row r="412">
          <cell r="A412">
            <v>66090</v>
          </cell>
          <cell r="B412" t="str">
            <v>RETIRADA DE CUMEEIRAS OU ESPIGÕES DE MATERIAIS EM GERAL - EXCLUSIVE BARRO COZIDO OU VIDRO</v>
          </cell>
          <cell r="C412" t="str">
            <v>M</v>
          </cell>
          <cell r="D412">
            <v>3.92</v>
          </cell>
        </row>
        <row r="413">
          <cell r="A413">
            <v>67000</v>
          </cell>
          <cell r="B413" t="str">
            <v>RECOLOCAÇÕES</v>
          </cell>
          <cell r="C413" t="str">
            <v>.</v>
          </cell>
          <cell r="D413" t="str">
            <v>.</v>
          </cell>
        </row>
        <row r="414">
          <cell r="A414">
            <v>67010</v>
          </cell>
          <cell r="B414" t="str">
            <v>RECOLOCAÇÃO PARCIAL DE MADEIRAMENTO DE TELHADO - RIPAS</v>
          </cell>
          <cell r="C414" t="str">
            <v>M</v>
          </cell>
          <cell r="D414">
            <v>2.2000000000000002</v>
          </cell>
        </row>
        <row r="415">
          <cell r="A415">
            <v>67011</v>
          </cell>
          <cell r="B415" t="str">
            <v>RECOLOCAÇÃO PARCIAL DE MADEIRAMENTO DE TELHADO - CAIBROS</v>
          </cell>
          <cell r="C415" t="str">
            <v>M</v>
          </cell>
          <cell r="D415">
            <v>6.72</v>
          </cell>
        </row>
        <row r="416">
          <cell r="A416">
            <v>67012</v>
          </cell>
          <cell r="B416" t="str">
            <v>RECOLOCAÇÃO PARCIAL DE MADEIRAMENTO DE TELHADO - VIGAS</v>
          </cell>
          <cell r="C416" t="str">
            <v>M</v>
          </cell>
          <cell r="D416">
            <v>17.88</v>
          </cell>
        </row>
        <row r="417">
          <cell r="A417">
            <v>67015</v>
          </cell>
          <cell r="B417" t="str">
            <v>RECOLOCAÇÃO DE FERRAGEM PARA MADEIRAMENTO DE TELHADO</v>
          </cell>
          <cell r="C417" t="str">
            <v>UN</v>
          </cell>
          <cell r="D417">
            <v>13.1</v>
          </cell>
        </row>
        <row r="418">
          <cell r="A418">
            <v>67020</v>
          </cell>
          <cell r="B418" t="str">
            <v>RECOLOCAÇÃO DE TELHAS DE BARRO COZIDO OU VIDRO - TIPO FRANCESA</v>
          </cell>
          <cell r="C418" t="str">
            <v>M2</v>
          </cell>
          <cell r="D418">
            <v>31.74</v>
          </cell>
        </row>
        <row r="419">
          <cell r="A419">
            <v>67021</v>
          </cell>
          <cell r="B419" t="str">
            <v>RECOLOCAÇÃO DE TELHAS DE BARRO COZIDO OU VIDRO - TIPO PAULISTA</v>
          </cell>
          <cell r="C419" t="str">
            <v>M2</v>
          </cell>
          <cell r="D419">
            <v>76.77</v>
          </cell>
        </row>
        <row r="420">
          <cell r="A420">
            <v>67022</v>
          </cell>
          <cell r="B420" t="str">
            <v>RECOLOCAÇÃO DE TELHAS DE BARRO COZIDO - TIPO SUPER-PAULISTA (PLAN)</v>
          </cell>
          <cell r="C420" t="str">
            <v>M2</v>
          </cell>
          <cell r="D420">
            <v>49.35</v>
          </cell>
        </row>
        <row r="421">
          <cell r="A421">
            <v>67025</v>
          </cell>
          <cell r="B421" t="str">
            <v>RECOLOCAÇÃO DE TELHAS DE CRF, CIMENTO AMIANTO, ALUMÍNIO OU PLÁSTICO - ONDULADA COMUM</v>
          </cell>
          <cell r="C421" t="str">
            <v>M2</v>
          </cell>
          <cell r="D421">
            <v>15.49</v>
          </cell>
        </row>
        <row r="422">
          <cell r="A422">
            <v>67028</v>
          </cell>
          <cell r="B422" t="str">
            <v>RECOLOCAÇÃO DE TELHAS ESTRUTURAIS DE CRFS OU CIMENTO AMIANTO - LARGURA ÚTIL=44CM</v>
          </cell>
          <cell r="C422" t="str">
            <v>M2</v>
          </cell>
          <cell r="D422">
            <v>15.57</v>
          </cell>
        </row>
        <row r="423">
          <cell r="A423">
            <v>67029</v>
          </cell>
          <cell r="B423" t="str">
            <v>RECOLOCAÇÃO DE TELHAS ESTRUTURAIS DE CRFS OU CIMENTO AMIANTO - LARGURA ÚTIL=90CM</v>
          </cell>
          <cell r="C423" t="str">
            <v>M2</v>
          </cell>
          <cell r="D423">
            <v>15.46</v>
          </cell>
        </row>
        <row r="424">
          <cell r="A424">
            <v>67040</v>
          </cell>
          <cell r="B424" t="str">
            <v>RECOLOCAÇÃO DE CUMEEIRAS OU ESPIGÕES DE BARRO COZIDO</v>
          </cell>
          <cell r="C424" t="str">
            <v>M</v>
          </cell>
          <cell r="D424">
            <v>23.1</v>
          </cell>
        </row>
        <row r="425">
          <cell r="A425">
            <v>67090</v>
          </cell>
          <cell r="B425" t="str">
            <v>RECOLOCAÇÃO DE CUMEEIRAS OU ESPIGÕES DE MATERIAIS EM GERAL - EXCLUSIVE BARRO COZIDO OU VIDRO</v>
          </cell>
          <cell r="C425" t="str">
            <v>M</v>
          </cell>
          <cell r="D425">
            <v>13.66</v>
          </cell>
        </row>
        <row r="426">
          <cell r="A426">
            <v>68000</v>
          </cell>
          <cell r="B426" t="str">
            <v>SERVIÇOS PARCIAIS</v>
          </cell>
          <cell r="C426" t="str">
            <v>.</v>
          </cell>
          <cell r="D426" t="str">
            <v>.</v>
          </cell>
        </row>
        <row r="427">
          <cell r="A427">
            <v>68001</v>
          </cell>
          <cell r="B427" t="str">
            <v>REVISÃO GERAL DE TELHADOS DE BARRO, INCLUSIVE TOMADA DE GOTEIRA</v>
          </cell>
          <cell r="C427" t="str">
            <v>M2</v>
          </cell>
          <cell r="D427">
            <v>9.0500000000000007</v>
          </cell>
        </row>
        <row r="428">
          <cell r="A428">
            <v>68002</v>
          </cell>
          <cell r="B428" t="str">
            <v>REMANEJAMENTO DE TELHAS DE BARRO COZIDO, INCLUSIVE ESCOVAMENTO</v>
          </cell>
          <cell r="C428" t="str">
            <v>M2</v>
          </cell>
          <cell r="D428">
            <v>35.47</v>
          </cell>
        </row>
        <row r="429">
          <cell r="A429">
            <v>68003</v>
          </cell>
          <cell r="B429" t="str">
            <v>REVISÃO, ESCOVAÇÃO, INCLUSIVE  TOMADA DE GOTEIRAS DE TELHADOS EM GERAL, EXCLUSIVE PARA TELHAS DE BARRO COZIDO OU VIDRO</v>
          </cell>
          <cell r="C429" t="str">
            <v>M2</v>
          </cell>
          <cell r="D429">
            <v>30.81</v>
          </cell>
        </row>
        <row r="430">
          <cell r="A430">
            <v>68010</v>
          </cell>
          <cell r="B430" t="str">
            <v>MADEIRAMENTO DE TELHADO, PADRÃO PEROBA - RIPAS 1,5X5CM</v>
          </cell>
          <cell r="C430" t="str">
            <v>M</v>
          </cell>
          <cell r="D430">
            <v>7.11</v>
          </cell>
        </row>
        <row r="431">
          <cell r="A431">
            <v>68012</v>
          </cell>
          <cell r="B431" t="str">
            <v>MADEIRAMENTO DE TELHADO, PADRÃO PEROBA - CAIBROS 5X6CM</v>
          </cell>
          <cell r="C431" t="str">
            <v>M</v>
          </cell>
          <cell r="D431">
            <v>21.84</v>
          </cell>
        </row>
        <row r="432">
          <cell r="A432">
            <v>68016</v>
          </cell>
          <cell r="B432" t="str">
            <v>MADEIRAMENTO DE TELHADO, PADRÃO PEROBA - VIGAS 6X12CM</v>
          </cell>
          <cell r="C432" t="str">
            <v>M</v>
          </cell>
          <cell r="D432">
            <v>61.9</v>
          </cell>
        </row>
        <row r="433">
          <cell r="A433">
            <v>68047</v>
          </cell>
          <cell r="B433" t="str">
            <v>PARAFUSO ROSCA SOBERBA PARA FIXAÇÃO DE TELHAS EM CRFS OU CIMENTO AMIANTO</v>
          </cell>
          <cell r="C433" t="str">
            <v>UN</v>
          </cell>
          <cell r="D433">
            <v>8</v>
          </cell>
        </row>
        <row r="434">
          <cell r="A434">
            <v>68049</v>
          </cell>
          <cell r="B434" t="str">
            <v>GANCHO COM ROSCA UMA EXTREMIDADE PARA FIXAÇÃO DE TELHA ESTRUTURAL TRAPEZOIDAL - 90CM</v>
          </cell>
          <cell r="C434" t="str">
            <v>UN</v>
          </cell>
          <cell r="D434">
            <v>9.24</v>
          </cell>
        </row>
        <row r="435">
          <cell r="A435">
            <v>68084</v>
          </cell>
          <cell r="B435" t="str">
            <v>PLACA DE VENTILAÇÃO PARA TELHA ESTRUTURAL TRAPEZOIDAL - 90CM</v>
          </cell>
          <cell r="C435" t="str">
            <v>UN</v>
          </cell>
          <cell r="D435">
            <v>16.79</v>
          </cell>
        </row>
        <row r="436">
          <cell r="A436">
            <v>70000</v>
          </cell>
          <cell r="B436" t="str">
            <v>ESQUADRIAS DE MADEIRA</v>
          </cell>
          <cell r="C436"/>
          <cell r="D436"/>
        </row>
        <row r="437">
          <cell r="A437">
            <v>70100</v>
          </cell>
          <cell r="B437" t="str">
            <v>PORTAS DE PASSAGEM</v>
          </cell>
          <cell r="C437" t="str">
            <v>.</v>
          </cell>
          <cell r="D437" t="str">
            <v>.</v>
          </cell>
        </row>
        <row r="438">
          <cell r="A438">
            <v>70103</v>
          </cell>
          <cell r="B438" t="str">
            <v>PM.03 - PORTA LISA ESPECIAL/ SÓLIDA PARA BOX, PARA PORTADORES DE DEFICIÊNCIA FÍSICA - 82X170CM</v>
          </cell>
          <cell r="C438" t="str">
            <v>UN</v>
          </cell>
          <cell r="D438">
            <v>839.62</v>
          </cell>
        </row>
        <row r="439">
          <cell r="A439">
            <v>70104</v>
          </cell>
          <cell r="B439" t="str">
            <v>PM.04 - PORTA LISA ESPECIAL/ SÓLIDA PARA PORTADORES DE DEFICIÊNCIA FÍSICA - 82X210CM</v>
          </cell>
          <cell r="C439" t="str">
            <v>UN</v>
          </cell>
          <cell r="D439">
            <v>852.68</v>
          </cell>
        </row>
        <row r="440">
          <cell r="A440">
            <v>70105</v>
          </cell>
          <cell r="B440" t="str">
            <v>PM.05 - PORTA LISA ESPECIAL/ SÓLIDA - 62X210CM</v>
          </cell>
          <cell r="C440" t="str">
            <v>UN</v>
          </cell>
          <cell r="D440">
            <v>544.52</v>
          </cell>
        </row>
        <row r="441">
          <cell r="A441">
            <v>70107</v>
          </cell>
          <cell r="B441" t="str">
            <v>PM.07 - PORTA LISA ESPECIAL/ SÓLIDA - 82X210CM</v>
          </cell>
          <cell r="C441" t="str">
            <v>UN</v>
          </cell>
          <cell r="D441">
            <v>561.99</v>
          </cell>
        </row>
        <row r="442">
          <cell r="A442">
            <v>70108</v>
          </cell>
          <cell r="B442" t="str">
            <v>PM.08 - PORTA LISA ESPECIAL/ SÓLIDA - 92X210CM</v>
          </cell>
          <cell r="C442" t="str">
            <v>UN</v>
          </cell>
          <cell r="D442">
            <v>608.29</v>
          </cell>
        </row>
        <row r="443">
          <cell r="A443">
            <v>70109</v>
          </cell>
          <cell r="B443" t="str">
            <v>PM.09 - PORTA LISA ESPECIAL/ SÓLIDA - 102X210CM</v>
          </cell>
          <cell r="C443" t="str">
            <v>UN</v>
          </cell>
          <cell r="D443">
            <v>656.5</v>
          </cell>
        </row>
        <row r="444">
          <cell r="A444">
            <v>70112</v>
          </cell>
          <cell r="B444" t="str">
            <v>PM.12 - PORTA LISA COMUM/ ENCABEÇADA - 82X210CM</v>
          </cell>
          <cell r="C444" t="str">
            <v>UN</v>
          </cell>
          <cell r="D444">
            <v>390.25</v>
          </cell>
        </row>
        <row r="445">
          <cell r="A445">
            <v>70113</v>
          </cell>
          <cell r="B445" t="str">
            <v>PM.13 - PORTA LISA COMUM/ ENCABEÇADA - 92X210CM</v>
          </cell>
          <cell r="C445" t="str">
            <v>UN</v>
          </cell>
          <cell r="D445">
            <v>454</v>
          </cell>
        </row>
        <row r="446">
          <cell r="A446">
            <v>70114</v>
          </cell>
          <cell r="B446" t="str">
            <v>PM.14 - PORTA LISA COMUM/ ENCABEÇADA - 102X210CM</v>
          </cell>
          <cell r="C446" t="str">
            <v>UN</v>
          </cell>
          <cell r="D446">
            <v>483.81</v>
          </cell>
        </row>
        <row r="447">
          <cell r="A447">
            <v>70117</v>
          </cell>
          <cell r="B447" t="str">
            <v>PM.17 - PORTA LISA COMUM/ ENCABEÇADA REVESTIDA COM LAMINADO MELAMÍNICO - 82X210CM</v>
          </cell>
          <cell r="C447" t="str">
            <v>UN</v>
          </cell>
          <cell r="D447">
            <v>762.84</v>
          </cell>
        </row>
        <row r="448">
          <cell r="A448">
            <v>70118</v>
          </cell>
          <cell r="B448" t="str">
            <v>PM.18 - PORTA LISA COMUM/ ENCABEÇADA REVESTIDA COM LAMINADO MELAMÍNICO - 92X210CM</v>
          </cell>
          <cell r="C448" t="str">
            <v>UN</v>
          </cell>
          <cell r="D448">
            <v>882.65</v>
          </cell>
        </row>
        <row r="449">
          <cell r="A449">
            <v>70119</v>
          </cell>
          <cell r="B449" t="str">
            <v>PM.19 - PORTA LISA COMUM/ ENCABEÇADA REVESTIDA COM LAMINADO MELAMÍNICO - 102X210CM</v>
          </cell>
          <cell r="C449" t="str">
            <v>UN</v>
          </cell>
          <cell r="D449">
            <v>944.49</v>
          </cell>
        </row>
        <row r="450">
          <cell r="A450">
            <v>70137</v>
          </cell>
          <cell r="B450" t="str">
            <v>PM.37 - PORTA VENEZIANA - 82X210CM</v>
          </cell>
          <cell r="C450" t="str">
            <v>UN</v>
          </cell>
          <cell r="D450">
            <v>963.38</v>
          </cell>
        </row>
        <row r="451">
          <cell r="A451">
            <v>70138</v>
          </cell>
          <cell r="B451" t="str">
            <v>PM.38 - PORTA VENEZIANA - 92X210CM</v>
          </cell>
          <cell r="C451" t="str">
            <v>UN</v>
          </cell>
          <cell r="D451">
            <v>1114.45</v>
          </cell>
        </row>
        <row r="452">
          <cell r="A452">
            <v>70139</v>
          </cell>
          <cell r="B452" t="str">
            <v>PM.39 - PORTA DE MADEIRA LISA COMUM/ ENCABEÇADA DE CORRER, 2 FOLHAS, TRILHO DE ALUMÍNIO</v>
          </cell>
          <cell r="C452" t="str">
            <v>M2</v>
          </cell>
          <cell r="D452">
            <v>412.6</v>
          </cell>
        </row>
        <row r="453">
          <cell r="A453">
            <v>70145</v>
          </cell>
          <cell r="B453" t="str">
            <v>PM.45 - PORTA DE MADEIRA LISA COMUM/ ENCABEÇADA, 2 FOLHAS - 124X210CM</v>
          </cell>
          <cell r="C453" t="str">
            <v>UN</v>
          </cell>
          <cell r="D453">
            <v>795.33</v>
          </cell>
        </row>
        <row r="454">
          <cell r="A454">
            <v>70146</v>
          </cell>
          <cell r="B454" t="str">
            <v>PM.46 - PORTA DE MADEIRA LISA COMUM/ ENCABEÇADA - 2 FOLHAS - 144X210CM</v>
          </cell>
          <cell r="C454" t="str">
            <v>UN</v>
          </cell>
          <cell r="D454">
            <v>795.33</v>
          </cell>
        </row>
        <row r="455">
          <cell r="A455">
            <v>70147</v>
          </cell>
          <cell r="B455" t="str">
            <v>PM.47 - PORTA DE MADEIRA LISA COMUM/ ENCABEÇADA - 2 FOLHAS - 164X210CM</v>
          </cell>
          <cell r="C455" t="str">
            <v>UN</v>
          </cell>
          <cell r="D455">
            <v>796.29</v>
          </cell>
        </row>
        <row r="456">
          <cell r="A456">
            <v>70148</v>
          </cell>
          <cell r="B456" t="str">
            <v>PM.48 - PORTA DE MADEIRA LISA COMUM/ ENCABEÇADA, 2 FOLHAS - 184X210CM</v>
          </cell>
          <cell r="C456" t="str">
            <v>UN</v>
          </cell>
          <cell r="D456">
            <v>923.79</v>
          </cell>
        </row>
        <row r="457">
          <cell r="A457">
            <v>70149</v>
          </cell>
          <cell r="B457" t="str">
            <v>PM.49 - PORTA DE MADEIRA LISA COMUM/ ENCABEÇADA, 2 FOLHAS - 204X210CM</v>
          </cell>
          <cell r="C457" t="str">
            <v>UN</v>
          </cell>
          <cell r="D457">
            <v>983.41</v>
          </cell>
        </row>
        <row r="458">
          <cell r="A458">
            <v>70150</v>
          </cell>
          <cell r="B458" t="str">
            <v>EM.01 - BATENTE DE MADEIRA (14CM) - PARA PORTA DE 1 FOLHA, SEM BANDEIRA</v>
          </cell>
          <cell r="C458" t="str">
            <v>JG</v>
          </cell>
          <cell r="D458">
            <v>652.29</v>
          </cell>
        </row>
        <row r="459">
          <cell r="A459">
            <v>70151</v>
          </cell>
          <cell r="B459" t="str">
            <v>EM.01 - BATENTE DE MADEIRA (14CM) - PARA PORTA DE 2 FOLHAS, SEM BANDEIRA</v>
          </cell>
          <cell r="C459" t="str">
            <v>JG</v>
          </cell>
          <cell r="D459">
            <v>712.48</v>
          </cell>
        </row>
        <row r="460">
          <cell r="A460">
            <v>70152</v>
          </cell>
          <cell r="B460" t="str">
            <v>EM.01 - BATENTE DE MADEIRA (14CM) - PARA PORTA COM BANDEIRA</v>
          </cell>
          <cell r="C460" t="str">
            <v>JG</v>
          </cell>
          <cell r="D460">
            <v>726.13</v>
          </cell>
        </row>
        <row r="461">
          <cell r="A461">
            <v>70153</v>
          </cell>
          <cell r="B461" t="str">
            <v>EM.01 - BATENTE DE MADEIRA (14CM) - PARA INSTALAÇÕES SANITÁRIAS</v>
          </cell>
          <cell r="C461" t="str">
            <v>JG</v>
          </cell>
          <cell r="D461">
            <v>649.57000000000005</v>
          </cell>
        </row>
        <row r="462">
          <cell r="A462">
            <v>70154</v>
          </cell>
          <cell r="B462" t="str">
            <v>EM.02 - BATENTE DE MADEIRA (25CM) - PARA PORTA DE 1 FOLHA, SEM BANDEIRA</v>
          </cell>
          <cell r="C462" t="str">
            <v>JG</v>
          </cell>
          <cell r="D462">
            <v>733.36</v>
          </cell>
        </row>
        <row r="463">
          <cell r="A463">
            <v>70155</v>
          </cell>
          <cell r="B463" t="str">
            <v>EM.02 - BATENTE DE MADEIRA (25CM) - PARA PORTA DE 2 FOLHAS, SEM BANDEIRA</v>
          </cell>
          <cell r="C463" t="str">
            <v>JG</v>
          </cell>
          <cell r="D463">
            <v>1198.46</v>
          </cell>
        </row>
        <row r="464">
          <cell r="A464">
            <v>70156</v>
          </cell>
          <cell r="B464" t="str">
            <v>EM.02 - BATENTE DE MADEIRA (25CM) - PARA PORTA COM BANDEIRA</v>
          </cell>
          <cell r="C464" t="str">
            <v>JG</v>
          </cell>
          <cell r="D464">
            <v>1186.21</v>
          </cell>
        </row>
        <row r="465">
          <cell r="A465">
            <v>70157</v>
          </cell>
          <cell r="B465" t="str">
            <v>EM.03 - BATENTE DE MADEIRA (9,5CM) - PARA PORTA EM DIVISÓRIA DV.01</v>
          </cell>
          <cell r="C465" t="str">
            <v>M</v>
          </cell>
          <cell r="D465">
            <v>71.67</v>
          </cell>
        </row>
        <row r="466">
          <cell r="A466">
            <v>70175</v>
          </cell>
          <cell r="B466" t="str">
            <v>EM.21 - VISOR FIXO COM VIDRO E REQUADRO DE MADEIRA PARA PORTA</v>
          </cell>
          <cell r="C466" t="str">
            <v>UN</v>
          </cell>
          <cell r="D466">
            <v>233.33</v>
          </cell>
        </row>
        <row r="467">
          <cell r="A467">
            <v>70180</v>
          </cell>
          <cell r="B467" t="str">
            <v>EM.26 - FAIXA BATE MACA EM LAMINADO  MELAMÍNICO PARA PORTA DE MADEIRA</v>
          </cell>
          <cell r="C467" t="str">
            <v>M2</v>
          </cell>
          <cell r="D467">
            <v>116.93</v>
          </cell>
        </row>
        <row r="468">
          <cell r="A468">
            <v>70200</v>
          </cell>
          <cell r="B468" t="str">
            <v>FERRAGENS E COMPLEMENTOS METÁLICOS</v>
          </cell>
          <cell r="C468" t="str">
            <v>.</v>
          </cell>
          <cell r="D468" t="str">
            <v>.</v>
          </cell>
        </row>
        <row r="469">
          <cell r="A469">
            <v>70202</v>
          </cell>
          <cell r="B469" t="str">
            <v>CONJUNTO DE FECHADURA DE CILINDRO, 55MM, TRÁFEGO INTENSO, MAÇANETA EM ZAMAC, GUARNIÇÕES EM AÇO, ACABAMENTO CROMADO - PARA PORTA INTERNA OU EXTERNA</v>
          </cell>
          <cell r="C469" t="str">
            <v>UN</v>
          </cell>
          <cell r="D469">
            <v>346.85</v>
          </cell>
        </row>
        <row r="470">
          <cell r="A470">
            <v>70208</v>
          </cell>
          <cell r="B470" t="str">
            <v>CONJUNTO DE FECHADURA DE CILINDRO, CAIXA RASA (22MM) - PORTA COM MONTANTE ESTREITO</v>
          </cell>
          <cell r="C470" t="str">
            <v>UN</v>
          </cell>
          <cell r="D470">
            <v>298.14999999999998</v>
          </cell>
        </row>
        <row r="471">
          <cell r="A471">
            <v>70210</v>
          </cell>
          <cell r="B471" t="str">
            <v>CONJUNTO DE FECHADURA DE CILINDRO, SÓ LINGUETA (55MM) - TRÁFEGO INTENSO - PORTA DE ABRIR</v>
          </cell>
          <cell r="C471" t="str">
            <v>UN</v>
          </cell>
          <cell r="D471">
            <v>258.62</v>
          </cell>
        </row>
        <row r="472">
          <cell r="A472">
            <v>70212</v>
          </cell>
          <cell r="B472" t="str">
            <v>CONJUNTO DE FECHADURA DE CILINDRO, BICO DE PAPAGAIO (22MM) - PORTA DE CORRER</v>
          </cell>
          <cell r="C472" t="str">
            <v>UN</v>
          </cell>
          <cell r="D472">
            <v>257.89999999999998</v>
          </cell>
        </row>
        <row r="473">
          <cell r="A473">
            <v>70216</v>
          </cell>
          <cell r="B473" t="str">
            <v>FECHADURA TIPO GORGE (55MM) - TRÁFEGO INTENSO,  MAÇANETA EM ZEMAC, GUARNIÇÕES EM AÇO, ACABAMENTO CROMADO BRILHANTE</v>
          </cell>
          <cell r="C473" t="str">
            <v>UN</v>
          </cell>
          <cell r="D473">
            <v>257.49</v>
          </cell>
        </row>
        <row r="474">
          <cell r="A474">
            <v>70219</v>
          </cell>
          <cell r="B474" t="str">
            <v>FECHADURA TIPO GORGE, SÓ LINGUETA, 55MM, TRÁFEGO INTENSO</v>
          </cell>
          <cell r="C474" t="str">
            <v>UN</v>
          </cell>
          <cell r="D474">
            <v>124.64</v>
          </cell>
        </row>
        <row r="475">
          <cell r="A475">
            <v>70231</v>
          </cell>
          <cell r="B475" t="str">
            <v>FECHADURA TIPO TRANQUETA E TRINCO (55MM) - TRÁFEGO INTENSO, MAÇANETA EM ZAMAC, GUARNIÇÕES EM AÇO, ACABAMENTO CROMADO BRILHANTE - PORTA DE SANITÁRIO</v>
          </cell>
          <cell r="C475" t="str">
            <v>UN</v>
          </cell>
          <cell r="D475">
            <v>253.65</v>
          </cell>
        </row>
        <row r="476">
          <cell r="A476">
            <v>70240</v>
          </cell>
          <cell r="B476" t="str">
            <v>CONJUNTO DE FECHADURA TIPO TETRA - SOMENTE TRANCA</v>
          </cell>
          <cell r="C476" t="str">
            <v>CJ</v>
          </cell>
          <cell r="D476">
            <v>127.95</v>
          </cell>
        </row>
        <row r="477">
          <cell r="A477">
            <v>70250</v>
          </cell>
          <cell r="B477" t="str">
            <v>TARGETA DE SOBREPOR,TIPO "LIVRE-OCUPADO"- 60X65MM</v>
          </cell>
          <cell r="C477" t="str">
            <v>UN</v>
          </cell>
          <cell r="D477">
            <v>158.77000000000001</v>
          </cell>
        </row>
        <row r="478">
          <cell r="A478">
            <v>70251</v>
          </cell>
          <cell r="B478" t="str">
            <v>FECHO DE EMBUTIR, TRAVA ACIONADA POR ALAVANCA, 3/4"X400MM - PORTA 2 FOLHAS</v>
          </cell>
          <cell r="C478" t="str">
            <v>UN</v>
          </cell>
          <cell r="D478">
            <v>309.73</v>
          </cell>
        </row>
        <row r="479">
          <cell r="A479">
            <v>70252</v>
          </cell>
          <cell r="B479" t="str">
            <v>FECHO DE EMBUTIR,TRAVA ACIONADA POR ALAVANCA, 3/4"X200MM - PORTA 2 FOLHAS</v>
          </cell>
          <cell r="C479" t="str">
            <v>UN</v>
          </cell>
          <cell r="D479">
            <v>157.94999999999999</v>
          </cell>
        </row>
        <row r="480">
          <cell r="A480">
            <v>70264</v>
          </cell>
          <cell r="B480" t="str">
            <v>MOLA FECHA-PORTA,TIPO LEVE (AMORTECEDOR HIDRÁULICO)</v>
          </cell>
          <cell r="C480" t="str">
            <v>UN</v>
          </cell>
          <cell r="D480">
            <v>261.8</v>
          </cell>
        </row>
        <row r="481">
          <cell r="A481">
            <v>70265</v>
          </cell>
          <cell r="B481" t="str">
            <v>MOLA FECHA-PORTA,TIPO PESADO</v>
          </cell>
          <cell r="C481" t="str">
            <v>UN</v>
          </cell>
          <cell r="D481">
            <v>320.64</v>
          </cell>
        </row>
        <row r="482">
          <cell r="A482">
            <v>70266</v>
          </cell>
          <cell r="B482" t="str">
            <v>MOLA VAI-E-VEM, DE TOPO</v>
          </cell>
          <cell r="C482" t="str">
            <v>UN</v>
          </cell>
          <cell r="D482">
            <v>497.17</v>
          </cell>
        </row>
        <row r="483">
          <cell r="A483">
            <v>70273</v>
          </cell>
          <cell r="B483" t="str">
            <v>CADEADO DE LATÃO (COM CILINDRO E TRAVA DUPLA) - 35MM PESO MÍNIMO 140G</v>
          </cell>
          <cell r="C483" t="str">
            <v>UN</v>
          </cell>
          <cell r="D483">
            <v>31.92</v>
          </cell>
        </row>
        <row r="484">
          <cell r="A484">
            <v>70280</v>
          </cell>
          <cell r="B484" t="str">
            <v>PORTA-CADEADO DE FERRO PINTADO - 63MM PESO MÍNIMO 25G</v>
          </cell>
          <cell r="C484" t="str">
            <v>UN</v>
          </cell>
          <cell r="D484">
            <v>10.62</v>
          </cell>
        </row>
        <row r="485">
          <cell r="A485">
            <v>70281</v>
          </cell>
          <cell r="B485" t="str">
            <v>PORTA-CADEADO DE FERRO PINTADO - 89MM PESO MÍNIMO 115G</v>
          </cell>
          <cell r="C485" t="str">
            <v>UN</v>
          </cell>
          <cell r="D485">
            <v>15.2</v>
          </cell>
        </row>
        <row r="486">
          <cell r="A486">
            <v>70290</v>
          </cell>
          <cell r="B486" t="str">
            <v>BARRA ANTI-PÂNICO PARA  PORTA 1 FOLHA - COLOCADA</v>
          </cell>
          <cell r="C486" t="str">
            <v>UN</v>
          </cell>
          <cell r="D486">
            <v>898.7</v>
          </cell>
        </row>
        <row r="487">
          <cell r="A487">
            <v>70295</v>
          </cell>
          <cell r="B487" t="str">
            <v>RESPIRO PARA ARMÁRIO EM LATÃO CROMADO - DIÂMETRO 10CM</v>
          </cell>
          <cell r="C487" t="str">
            <v>UN</v>
          </cell>
          <cell r="D487">
            <v>50.91</v>
          </cell>
        </row>
        <row r="488">
          <cell r="A488">
            <v>70300</v>
          </cell>
          <cell r="B488" t="str">
            <v>PORTAS COM REVESTIMENTO</v>
          </cell>
          <cell r="C488" t="str">
            <v>.</v>
          </cell>
          <cell r="D488" t="str">
            <v>.</v>
          </cell>
        </row>
        <row r="489">
          <cell r="A489">
            <v>70301</v>
          </cell>
          <cell r="B489" t="str">
            <v>PM.50 - PORTA DE MADEIRA LISA COMUM/ ENCABEÇADA, REVESTIDA COM LAMINADO MELAMÍNICO - 2 FOLHAS 124X210CM</v>
          </cell>
          <cell r="C489" t="str">
            <v>UN</v>
          </cell>
          <cell r="D489">
            <v>1351.59</v>
          </cell>
        </row>
        <row r="490">
          <cell r="A490">
            <v>70302</v>
          </cell>
          <cell r="B490" t="str">
            <v>PM.51 - PORTA DE MADEIRA LISA COMUM/ ENCABEÇADA, REVESTIDA COM LAMINADO MELAMÍNICO - 2 FOLHAS 144X210CM</v>
          </cell>
          <cell r="C490" t="str">
            <v>UN</v>
          </cell>
          <cell r="D490">
            <v>1423.66</v>
          </cell>
        </row>
        <row r="491">
          <cell r="A491">
            <v>70303</v>
          </cell>
          <cell r="B491" t="str">
            <v>PM.52 - PORTA DE MADEIRA LISA COMUM/ ENCABEÇADA, REVESTIDA COM LAMINADO MELAMÍNICO - 2 FOLHAS 164X210CM</v>
          </cell>
          <cell r="C491" t="str">
            <v>UN</v>
          </cell>
          <cell r="D491">
            <v>1495.12</v>
          </cell>
        </row>
        <row r="492">
          <cell r="A492">
            <v>70304</v>
          </cell>
          <cell r="B492" t="str">
            <v>PM.53 - PORTA DE MADEIRA LISA COMUM/ ENCABEÇADA, REVESTIDA COM LAMINADO MELAMÍNICO - 2 FOLHAS 184X210CM</v>
          </cell>
          <cell r="C492" t="str">
            <v>UN</v>
          </cell>
          <cell r="D492">
            <v>1691.48</v>
          </cell>
        </row>
        <row r="493">
          <cell r="A493">
            <v>70305</v>
          </cell>
          <cell r="B493" t="str">
            <v>PM.54 - PORTA DE MADEIRA LISA COMUM/ ENCABEÇADA, REVESTIDA COM LAMINADO MELAMÍNICO - 2 FOLHAS 204X210CM</v>
          </cell>
          <cell r="C493" t="str">
            <v>UN</v>
          </cell>
          <cell r="D493">
            <v>1820.96</v>
          </cell>
        </row>
        <row r="494">
          <cell r="A494">
            <v>70322</v>
          </cell>
          <cell r="B494" t="str">
            <v>PM.57 - PORTA GUICHÊ EM MADEIRA LISA ESPECIAL/ SÓLIDA - 82X210CM - REVESTIDA COM LAMINADO  MELAMÍNICO</v>
          </cell>
          <cell r="C494" t="str">
            <v>UN</v>
          </cell>
          <cell r="D494">
            <v>1133.7</v>
          </cell>
        </row>
        <row r="495">
          <cell r="A495">
            <v>70900</v>
          </cell>
          <cell r="B495" t="str">
            <v>ARMÁRIOS</v>
          </cell>
          <cell r="C495" t="str">
            <v>.</v>
          </cell>
          <cell r="D495" t="str">
            <v>.</v>
          </cell>
        </row>
        <row r="496">
          <cell r="A496">
            <v>70910</v>
          </cell>
          <cell r="B496" t="str">
            <v>ARMÁRIO SEM PORTAS, REVESTIMENTO EXTERNO E INTERNO EM LAMINADO MELAMÍNICO</v>
          </cell>
          <cell r="C496" t="str">
            <v>M2</v>
          </cell>
          <cell r="D496">
            <v>1152.6099999999999</v>
          </cell>
        </row>
        <row r="497">
          <cell r="A497">
            <v>70912</v>
          </cell>
          <cell r="B497" t="str">
            <v>ARMÁRIO COM PORTAS, SEM REVESTIMENTO</v>
          </cell>
          <cell r="C497" t="str">
            <v>M2</v>
          </cell>
          <cell r="D497">
            <v>470.31</v>
          </cell>
        </row>
        <row r="498">
          <cell r="A498">
            <v>70914</v>
          </cell>
          <cell r="B498" t="str">
            <v>ARMÁRIO COM PORTAS, REVESTIMENTO EXTERNO E INTERNO EM LAMINADO MELAMÍNICO</v>
          </cell>
          <cell r="C498" t="str">
            <v>M2</v>
          </cell>
          <cell r="D498">
            <v>1537.91</v>
          </cell>
        </row>
        <row r="499">
          <cell r="A499">
            <v>70918</v>
          </cell>
          <cell r="B499" t="str">
            <v>PORTAS PARA ARMÁRIO SEM REVESTIMENTO</v>
          </cell>
          <cell r="C499" t="str">
            <v>M2</v>
          </cell>
          <cell r="D499">
            <v>114.79</v>
          </cell>
        </row>
        <row r="500">
          <cell r="A500">
            <v>70919</v>
          </cell>
          <cell r="B500" t="str">
            <v>PORTAS PARA ARMÁRIO COM REVESTIMENTO EXTERNO EM LAMINADO MELAMÍNICO</v>
          </cell>
          <cell r="C500" t="str">
            <v>M2</v>
          </cell>
          <cell r="D500">
            <v>251.98</v>
          </cell>
        </row>
        <row r="501">
          <cell r="A501">
            <v>70920</v>
          </cell>
          <cell r="B501" t="str">
            <v>PORTAS PARA ARMÁRIO COM REVESTIMENTO EXTERNO E INTERNO EM LAMINADO MELAMÍNICO</v>
          </cell>
          <cell r="C501" t="str">
            <v>M2</v>
          </cell>
          <cell r="D501">
            <v>385.3</v>
          </cell>
        </row>
        <row r="502">
          <cell r="A502">
            <v>70925</v>
          </cell>
          <cell r="B502" t="str">
            <v>PRATELEIRA PARA ARMÁRIO SEM REVESTIMENTO</v>
          </cell>
          <cell r="C502" t="str">
            <v>M2</v>
          </cell>
          <cell r="D502">
            <v>95.5</v>
          </cell>
        </row>
        <row r="503">
          <cell r="A503">
            <v>70926</v>
          </cell>
          <cell r="B503" t="str">
            <v>PRATELEIRA PARA ARMÁRIO, REVESTIDA EM 1 FACE EM LAMINADO MELAMÍNICO</v>
          </cell>
          <cell r="C503" t="str">
            <v>M2</v>
          </cell>
          <cell r="D503">
            <v>232.69</v>
          </cell>
        </row>
        <row r="504">
          <cell r="A504">
            <v>70927</v>
          </cell>
          <cell r="B504" t="str">
            <v>PRATELEIRA PARA ARMÁRIO, REVESTIDA EM 2 FACES, EM LAMINADO MELAMÍNICO</v>
          </cell>
          <cell r="C504" t="str">
            <v>M2</v>
          </cell>
          <cell r="D504">
            <v>366.01</v>
          </cell>
        </row>
        <row r="505">
          <cell r="A505">
            <v>70930</v>
          </cell>
          <cell r="B505" t="str">
            <v>GAVETA PARA ARMÁRIO SEM REVESTIMENTO</v>
          </cell>
          <cell r="C505" t="str">
            <v>UN</v>
          </cell>
          <cell r="D505">
            <v>49.37</v>
          </cell>
        </row>
        <row r="506">
          <cell r="A506">
            <v>70931</v>
          </cell>
          <cell r="B506" t="str">
            <v>GAVETA PARA ARMÁRIO,REVESTIMENTO EXTERNO EM LAMINADO MELAMÍNICO</v>
          </cell>
          <cell r="C506" t="str">
            <v>UN</v>
          </cell>
          <cell r="D506">
            <v>92.92</v>
          </cell>
        </row>
        <row r="507">
          <cell r="A507">
            <v>70932</v>
          </cell>
          <cell r="B507" t="str">
            <v>GAVETA PARA ARMÁRIO, REVESTIMENTO EXTERNO E INTERNO EM LAMINADO MELAMÍNICO</v>
          </cell>
          <cell r="C507" t="str">
            <v>UN</v>
          </cell>
          <cell r="D507">
            <v>170.98</v>
          </cell>
        </row>
        <row r="508">
          <cell r="A508">
            <v>71000</v>
          </cell>
          <cell r="B508" t="str">
            <v>ARMÁRIOS</v>
          </cell>
          <cell r="C508" t="str">
            <v>.</v>
          </cell>
          <cell r="D508" t="str">
            <v>.</v>
          </cell>
        </row>
        <row r="509">
          <cell r="A509">
            <v>71013</v>
          </cell>
          <cell r="B509" t="str">
            <v>MM.13 -  ARMÁRIO PARA CUMBUCAS</v>
          </cell>
          <cell r="C509" t="str">
            <v>UN</v>
          </cell>
          <cell r="D509">
            <v>1839.55</v>
          </cell>
        </row>
        <row r="510">
          <cell r="A510">
            <v>71014</v>
          </cell>
          <cell r="B510" t="str">
            <v>MM.14 -  ARMÁRIO PARA CANECAS</v>
          </cell>
          <cell r="C510" t="str">
            <v>UN</v>
          </cell>
          <cell r="D510">
            <v>2379.0100000000002</v>
          </cell>
        </row>
        <row r="511">
          <cell r="A511">
            <v>71015</v>
          </cell>
          <cell r="B511" t="str">
            <v>MM.15 -  ARMÁRIO PARA PRATOS</v>
          </cell>
          <cell r="C511" t="str">
            <v>UN</v>
          </cell>
          <cell r="D511">
            <v>2253.19</v>
          </cell>
        </row>
        <row r="512">
          <cell r="A512">
            <v>71020</v>
          </cell>
          <cell r="B512" t="str">
            <v>MM.20 - CABIDE DE MADEIRA PARA SACOLAS</v>
          </cell>
          <cell r="C512" t="str">
            <v>M</v>
          </cell>
          <cell r="D512">
            <v>386.87</v>
          </cell>
        </row>
        <row r="513">
          <cell r="A513">
            <v>72010</v>
          </cell>
          <cell r="B513" t="str">
            <v>PEITORIL DE MADEIRA</v>
          </cell>
          <cell r="C513" t="str">
            <v>M</v>
          </cell>
          <cell r="D513">
            <v>176.12</v>
          </cell>
        </row>
        <row r="514">
          <cell r="A514">
            <v>76000</v>
          </cell>
          <cell r="B514" t="str">
            <v>RETIRADAS</v>
          </cell>
          <cell r="C514" t="str">
            <v>.</v>
          </cell>
          <cell r="D514" t="str">
            <v>.</v>
          </cell>
        </row>
        <row r="515">
          <cell r="A515">
            <v>76001</v>
          </cell>
          <cell r="B515" t="str">
            <v>RETIRADA DE FOLHAS DE PORTA DE PASSAGEM OU JANELA</v>
          </cell>
          <cell r="C515" t="str">
            <v>UN</v>
          </cell>
          <cell r="D515">
            <v>12.05</v>
          </cell>
        </row>
        <row r="516">
          <cell r="A516">
            <v>76002</v>
          </cell>
          <cell r="B516" t="str">
            <v>RETIRADA DE BATENTES DE MADEIRA</v>
          </cell>
          <cell r="C516" t="str">
            <v>UN</v>
          </cell>
          <cell r="D516">
            <v>52.65</v>
          </cell>
        </row>
        <row r="517">
          <cell r="A517">
            <v>76008</v>
          </cell>
          <cell r="B517" t="str">
            <v>RETIRADA DE GUARNIÇÕES OU MOLDURAS DE MADEIRA</v>
          </cell>
          <cell r="C517" t="str">
            <v>M</v>
          </cell>
          <cell r="D517">
            <v>1.69</v>
          </cell>
        </row>
        <row r="518">
          <cell r="A518">
            <v>76010</v>
          </cell>
          <cell r="B518" t="str">
            <v>RETIRADA DE GUICHÊS, INCLUSIVE BATENTE E FERRAGENS</v>
          </cell>
          <cell r="C518" t="str">
            <v>UN</v>
          </cell>
          <cell r="D518">
            <v>52.65</v>
          </cell>
        </row>
        <row r="519">
          <cell r="A519">
            <v>76050</v>
          </cell>
          <cell r="B519" t="str">
            <v>RETIRADA DE FECHADURAS DE EMBUTIR, COMPLETAS</v>
          </cell>
          <cell r="C519" t="str">
            <v>UN</v>
          </cell>
          <cell r="D519">
            <v>12.05</v>
          </cell>
        </row>
        <row r="520">
          <cell r="A520">
            <v>76051</v>
          </cell>
          <cell r="B520" t="str">
            <v>RETIRADA DE FECHADURAS, FECHOS OU TARGETAS DE SOBREPOR</v>
          </cell>
          <cell r="C520" t="str">
            <v>UN</v>
          </cell>
          <cell r="D520">
            <v>4.82</v>
          </cell>
        </row>
        <row r="521">
          <cell r="A521">
            <v>76065</v>
          </cell>
          <cell r="B521" t="str">
            <v>RETIRADA DE MAÇANETAS</v>
          </cell>
          <cell r="C521" t="str">
            <v>PAR</v>
          </cell>
          <cell r="D521">
            <v>6.51</v>
          </cell>
        </row>
        <row r="522">
          <cell r="A522">
            <v>76066</v>
          </cell>
          <cell r="B522" t="str">
            <v>RETIRADA DE ESPELHOS</v>
          </cell>
          <cell r="C522" t="str">
            <v>PAR</v>
          </cell>
          <cell r="D522">
            <v>4.0999999999999996</v>
          </cell>
        </row>
        <row r="523">
          <cell r="A523">
            <v>76067</v>
          </cell>
          <cell r="B523" t="str">
            <v>RETIRADA DE ROSETAS OU ENTRADAS DE CHAVE GORGE</v>
          </cell>
          <cell r="C523" t="str">
            <v>PAR</v>
          </cell>
          <cell r="D523">
            <v>4.0999999999999996</v>
          </cell>
        </row>
        <row r="524">
          <cell r="A524">
            <v>76068</v>
          </cell>
          <cell r="B524" t="str">
            <v>RETIRADA DE BORBOLETAS OU LEVANTADORES TIPO "UNHA"</v>
          </cell>
          <cell r="C524" t="str">
            <v>UN</v>
          </cell>
          <cell r="D524">
            <v>3.25</v>
          </cell>
        </row>
        <row r="525">
          <cell r="A525">
            <v>76070</v>
          </cell>
          <cell r="B525" t="str">
            <v>RETIRADA DE DOBRADIÇAS</v>
          </cell>
          <cell r="C525" t="str">
            <v>UN</v>
          </cell>
          <cell r="D525">
            <v>4.82</v>
          </cell>
        </row>
        <row r="526">
          <cell r="A526">
            <v>77000</v>
          </cell>
          <cell r="B526" t="str">
            <v>RECOLOCAÇÕES</v>
          </cell>
          <cell r="C526" t="str">
            <v>.</v>
          </cell>
          <cell r="D526" t="str">
            <v>.</v>
          </cell>
        </row>
        <row r="527">
          <cell r="A527">
            <v>77001</v>
          </cell>
          <cell r="B527" t="str">
            <v>RECOLOCAÇÃO DE FOLHAS DE PORTA DE PASSAGEM OU JANELA</v>
          </cell>
          <cell r="C527" t="str">
            <v>UN</v>
          </cell>
          <cell r="D527">
            <v>96.08</v>
          </cell>
        </row>
        <row r="528">
          <cell r="A528">
            <v>77002</v>
          </cell>
          <cell r="B528" t="str">
            <v>RECOLOCAÇÃO DE BATENTES MADEIRA</v>
          </cell>
          <cell r="C528" t="str">
            <v>UN</v>
          </cell>
          <cell r="D528">
            <v>60.37</v>
          </cell>
        </row>
        <row r="529">
          <cell r="A529">
            <v>77008</v>
          </cell>
          <cell r="B529" t="str">
            <v>RECOLOCAÇÃO DE GUARNIÇÕES OU MOLDURAS DE MADEIRA</v>
          </cell>
          <cell r="C529" t="str">
            <v>M</v>
          </cell>
          <cell r="D529">
            <v>2.1800000000000002</v>
          </cell>
        </row>
        <row r="530">
          <cell r="A530">
            <v>77010</v>
          </cell>
          <cell r="B530" t="str">
            <v>RECOLOCAÇÃO DE GUICHÊS, INCLUSIVE BATENTE E FERRAGENS</v>
          </cell>
          <cell r="C530" t="str">
            <v>UN</v>
          </cell>
          <cell r="D530">
            <v>83.12</v>
          </cell>
        </row>
        <row r="531">
          <cell r="A531">
            <v>77050</v>
          </cell>
          <cell r="B531" t="str">
            <v>RECOLOCAÇÃO DE FECHADURAS DE EMBUTIR, COMPLETAS</v>
          </cell>
          <cell r="C531" t="str">
            <v>UN</v>
          </cell>
          <cell r="D531">
            <v>38.33</v>
          </cell>
        </row>
        <row r="532">
          <cell r="A532">
            <v>77051</v>
          </cell>
          <cell r="B532" t="str">
            <v>RECOLOCAÇÃO DE FECHADURAS, FECHOS OU TARGETAS DE SOBREPOR</v>
          </cell>
          <cell r="C532" t="str">
            <v>UN</v>
          </cell>
          <cell r="D532">
            <v>19.28</v>
          </cell>
        </row>
        <row r="533">
          <cell r="A533">
            <v>77065</v>
          </cell>
          <cell r="B533" t="str">
            <v>RECOLOCAÇÃO DE MAÇANETAS</v>
          </cell>
          <cell r="C533" t="str">
            <v>PAR</v>
          </cell>
          <cell r="D533">
            <v>4.0999999999999996</v>
          </cell>
        </row>
        <row r="534">
          <cell r="A534">
            <v>77066</v>
          </cell>
          <cell r="B534" t="str">
            <v>RECOLOCAÇÃO DE ESPELHOS</v>
          </cell>
          <cell r="C534" t="str">
            <v>PAR</v>
          </cell>
          <cell r="D534">
            <v>4.0999999999999996</v>
          </cell>
        </row>
        <row r="535">
          <cell r="A535">
            <v>77067</v>
          </cell>
          <cell r="B535" t="str">
            <v>RECOLOCAÇÃO DE ROSETAS OU ENTRADAS DE CHAVE GORGE</v>
          </cell>
          <cell r="C535" t="str">
            <v>PAR</v>
          </cell>
          <cell r="D535">
            <v>4.0999999999999996</v>
          </cell>
        </row>
        <row r="536">
          <cell r="A536">
            <v>77068</v>
          </cell>
          <cell r="B536" t="str">
            <v>RECOLOCAÇÃO DE BORBOLETAS OU LEVANTADORES TIPO "UNHA"</v>
          </cell>
          <cell r="C536" t="str">
            <v>UN</v>
          </cell>
          <cell r="D536">
            <v>3.01</v>
          </cell>
        </row>
        <row r="537">
          <cell r="A537">
            <v>77070</v>
          </cell>
          <cell r="B537" t="str">
            <v>RECOLOCAÇÃO DE DOBRADIÇAS</v>
          </cell>
          <cell r="C537" t="str">
            <v>UN</v>
          </cell>
          <cell r="D537">
            <v>4.0999999999999996</v>
          </cell>
        </row>
        <row r="538">
          <cell r="A538">
            <v>78000</v>
          </cell>
          <cell r="B538" t="str">
            <v>SERVIÇOS PARCIAIS</v>
          </cell>
          <cell r="C538" t="str">
            <v>.</v>
          </cell>
          <cell r="D538" t="str">
            <v>.</v>
          </cell>
        </row>
        <row r="539">
          <cell r="A539">
            <v>78001</v>
          </cell>
          <cell r="B539" t="str">
            <v>GUARNIÇÃO OU MOLDURA DE MADEIRA - 4,5CM</v>
          </cell>
          <cell r="C539" t="str">
            <v>M</v>
          </cell>
          <cell r="D539">
            <v>10.54</v>
          </cell>
        </row>
        <row r="540">
          <cell r="A540">
            <v>78002</v>
          </cell>
          <cell r="B540" t="str">
            <v>GUARNIÇÃO OU MOLDURA DE MADEIRA - 7,5CM</v>
          </cell>
          <cell r="C540" t="str">
            <v>M</v>
          </cell>
          <cell r="D540">
            <v>11.94</v>
          </cell>
        </row>
        <row r="541">
          <cell r="A541">
            <v>78003</v>
          </cell>
          <cell r="B541" t="str">
            <v>GUARNIÇÃO OU MOLDURA DE MADEIRA - 10,0CM</v>
          </cell>
          <cell r="C541" t="str">
            <v>M</v>
          </cell>
          <cell r="D541">
            <v>21.97</v>
          </cell>
        </row>
        <row r="542">
          <cell r="A542">
            <v>78004</v>
          </cell>
          <cell r="B542" t="str">
            <v>GUARNIÇÃO OU MOLDURA DE MADEIRA - 15,0CM</v>
          </cell>
          <cell r="C542" t="str">
            <v>M</v>
          </cell>
          <cell r="D542">
            <v>56.83</v>
          </cell>
        </row>
        <row r="543">
          <cell r="A543">
            <v>78010</v>
          </cell>
          <cell r="B543" t="str">
            <v>CONJUNTO DE FECHADURA DE CILINDRO (55MM) - TRÁFEGO INTENSO, MAÇANETA EM ZAMAC, GUARNIÇÕES EM AÇO, ACABAMENTO CROMADO BRILHANTE - INCLUSIVE ADAPTAÇÃO DA FURAÇÃO</v>
          </cell>
          <cell r="C543" t="str">
            <v>UN</v>
          </cell>
          <cell r="D543">
            <v>338.41</v>
          </cell>
        </row>
        <row r="544">
          <cell r="A544">
            <v>78012</v>
          </cell>
          <cell r="B544" t="str">
            <v>CONJUNTO DE FECHADURA DE CILINDRO, CAIXA RASA (22MM) - PORTA COM MONTANTE ESTREITO - INCLUSIVE ADAPTAÇÃO DA FURAÇÃO</v>
          </cell>
          <cell r="C544" t="str">
            <v>UN</v>
          </cell>
          <cell r="D544">
            <v>290.43</v>
          </cell>
        </row>
        <row r="545">
          <cell r="A545">
            <v>78013</v>
          </cell>
          <cell r="B545" t="str">
            <v>CONJUNTO DE FECHADURA DE CILINDRO, SÓ LINGUETA (55MM) - TRÁFEGO INTENSO - PORTA DE ABRIR -  INCLUSIVE ADAPTAÇÃO DA FURAÇÃO</v>
          </cell>
          <cell r="C545" t="str">
            <v>UN</v>
          </cell>
          <cell r="D545">
            <v>246.81</v>
          </cell>
        </row>
        <row r="546">
          <cell r="A546">
            <v>78014</v>
          </cell>
          <cell r="B546" t="str">
            <v>CONJUNTO DE FECHADURA DE CILINDRO, BICO DE PAPAGAIO (22MM) - PORTA DE CORRER - INCUSIVE ADAPTAÇÃO DA FURAÇÃO</v>
          </cell>
          <cell r="C546" t="str">
            <v>UN</v>
          </cell>
          <cell r="D546">
            <v>246.09</v>
          </cell>
        </row>
        <row r="547">
          <cell r="A547">
            <v>78015</v>
          </cell>
          <cell r="B547" t="str">
            <v>FECHADURA TIPO GORGE, 55MM, TRÁFEGO INTENSO, MAÇANETA EM ZAMAC, GUARNIÇÕES EM AÇO, ACABAMENTO CROMADO BRILHANTE - INCLUSIVE ADAPTAÇÃO DA FURAÇÃO</v>
          </cell>
          <cell r="C547" t="str">
            <v>UN</v>
          </cell>
          <cell r="D547">
            <v>249.05</v>
          </cell>
        </row>
        <row r="548">
          <cell r="A548">
            <v>78016</v>
          </cell>
          <cell r="B548" t="str">
            <v>FECHADURA TIPO GORGE, SÓ LINGUETA, 55MM, TRÁFEGO INTENSO - INCLUSIVE ADAPTAÇÃO DA FURAÇÃO</v>
          </cell>
          <cell r="C548" t="str">
            <v>UN</v>
          </cell>
          <cell r="D548">
            <v>112.83</v>
          </cell>
        </row>
        <row r="549">
          <cell r="A549">
            <v>78022</v>
          </cell>
          <cell r="B549" t="str">
            <v>TARGETA DE SOBREPOR, TIPO "LIVRE-OCUPADO" - 60X65MM - INCLUSIVE ADAPTAÇÃO E FURAÇÃO</v>
          </cell>
          <cell r="C549" t="str">
            <v>UN</v>
          </cell>
          <cell r="D549">
            <v>146.71</v>
          </cell>
        </row>
        <row r="550">
          <cell r="A550">
            <v>78035</v>
          </cell>
          <cell r="B550" t="str">
            <v>MAÇANETA EM ZAMAC</v>
          </cell>
          <cell r="C550" t="str">
            <v>UN</v>
          </cell>
          <cell r="D550">
            <v>141.19</v>
          </cell>
        </row>
        <row r="551">
          <cell r="A551">
            <v>78036</v>
          </cell>
          <cell r="B551" t="str">
            <v>ESPELHO RETANGULAR EM AÇO CROMADO BRILHANTE</v>
          </cell>
          <cell r="C551" t="str">
            <v>PAR</v>
          </cell>
          <cell r="D551">
            <v>89.33</v>
          </cell>
        </row>
        <row r="552">
          <cell r="A552">
            <v>78037</v>
          </cell>
          <cell r="B552" t="str">
            <v>ROSETA OU ENTRADA DE CILINDRO COM CHAVE GORGE EM AÇO CROMADO BRILHANTE</v>
          </cell>
          <cell r="C552" t="str">
            <v>PAR</v>
          </cell>
          <cell r="D552">
            <v>21.88</v>
          </cell>
        </row>
        <row r="553">
          <cell r="A553">
            <v>78050</v>
          </cell>
          <cell r="B553" t="str">
            <v>DOBRADIÇA EM AÇO LAMINADO, CROMADA - 3 1/2"X3"</v>
          </cell>
          <cell r="C553" t="str">
            <v>UN</v>
          </cell>
          <cell r="D553">
            <v>26.69</v>
          </cell>
        </row>
        <row r="554">
          <cell r="A554">
            <v>80000</v>
          </cell>
          <cell r="B554" t="str">
            <v>ESQUADRIAS METALICAS</v>
          </cell>
          <cell r="C554"/>
          <cell r="D554"/>
        </row>
        <row r="555">
          <cell r="A555">
            <v>80100</v>
          </cell>
          <cell r="B555" t="str">
            <v>PORTAS</v>
          </cell>
          <cell r="C555" t="str">
            <v>.</v>
          </cell>
          <cell r="D555" t="str">
            <v>.</v>
          </cell>
        </row>
        <row r="556">
          <cell r="A556">
            <v>80101</v>
          </cell>
          <cell r="B556" t="str">
            <v>PP.01 - PORTA EM FERRO PERFILADO, DUPLA ALMOFADADA - ABRIR, 1 FOLHA</v>
          </cell>
          <cell r="C556" t="str">
            <v>M2</v>
          </cell>
          <cell r="D556">
            <v>1511.99</v>
          </cell>
        </row>
        <row r="557">
          <cell r="A557">
            <v>80102</v>
          </cell>
          <cell r="B557" t="str">
            <v>PP.02 - PORTA EM FERRO PERFILADO, DUPLA ALMOFADADA - ABRIR, 2 FOLHA</v>
          </cell>
          <cell r="C557" t="str">
            <v>M2</v>
          </cell>
          <cell r="D557">
            <v>1617.15</v>
          </cell>
        </row>
        <row r="558">
          <cell r="A558">
            <v>80104</v>
          </cell>
          <cell r="B558" t="str">
            <v>PP.04 - PORTA EM FERRO PERFILADO, MEIO VIDRO COM SUBDIVISÕES - ABRIR, 1 FOLHA</v>
          </cell>
          <cell r="C558" t="str">
            <v>M2</v>
          </cell>
          <cell r="D558">
            <v>1178.4000000000001</v>
          </cell>
        </row>
        <row r="559">
          <cell r="A559">
            <v>80105</v>
          </cell>
          <cell r="B559" t="str">
            <v>PP.05 - PORTA EM FERRO PERFILADO, MEIO VIDRO COM SUBDIVISÕES - ABRIR, 2 FOLHAS</v>
          </cell>
          <cell r="C559" t="str">
            <v>M2</v>
          </cell>
          <cell r="D559">
            <v>946.94</v>
          </cell>
        </row>
        <row r="560">
          <cell r="A560">
            <v>80106</v>
          </cell>
          <cell r="B560" t="str">
            <v>PP.06 - PORTA EM FERRO PERFILADO, MEIO VIDRO COM SUBDIVISÕES - CORRER</v>
          </cell>
          <cell r="C560" t="str">
            <v>M2</v>
          </cell>
          <cell r="D560">
            <v>890.96</v>
          </cell>
        </row>
        <row r="561">
          <cell r="A561">
            <v>80110</v>
          </cell>
          <cell r="B561" t="str">
            <v>PP.01 - PORTA EM FERRO PERFILADO - INSTALAÇÃO SANITÁRIA PARA PORTADORES DE DEFICIÊNCIA - 90 X 210CM</v>
          </cell>
          <cell r="C561" t="str">
            <v>UN</v>
          </cell>
          <cell r="D561">
            <v>3401.91</v>
          </cell>
        </row>
        <row r="562">
          <cell r="A562">
            <v>80119</v>
          </cell>
          <cell r="B562" t="str">
            <v>PF.10 - PORTA EM PERFIL DE CHAPA DOBRADA, MEIO VIDRO - ABRIR, 1 FOLHA</v>
          </cell>
          <cell r="C562" t="str">
            <v>M2</v>
          </cell>
          <cell r="D562">
            <v>963.51</v>
          </cell>
        </row>
        <row r="563">
          <cell r="A563">
            <v>80125</v>
          </cell>
          <cell r="B563" t="str">
            <v>PF-23 - PORTA EM PERFIL DE CHAPA DOBRADA, VENEZIANA, ABRIR 1 FOLHA</v>
          </cell>
          <cell r="C563" t="str">
            <v>M2</v>
          </cell>
          <cell r="D563">
            <v>1058.47</v>
          </cell>
        </row>
        <row r="564">
          <cell r="A564">
            <v>80126</v>
          </cell>
          <cell r="B564" t="str">
            <v>PF-28 - PORTA EM PERFIL DE CHAPA DOBRADA, VENEZIANA, ABRIR 2 FOLHAS</v>
          </cell>
          <cell r="C564" t="str">
            <v>M2</v>
          </cell>
          <cell r="D564">
            <v>1058.47</v>
          </cell>
        </row>
        <row r="565">
          <cell r="A565">
            <v>80139</v>
          </cell>
          <cell r="B565" t="str">
            <v>PA.10 - PORTA EM ALUMÍNIO ANODIZADO, MEIO VIDRO - ABRIR, 1 FOLHA</v>
          </cell>
          <cell r="C565" t="str">
            <v>M2</v>
          </cell>
          <cell r="D565">
            <v>976.47</v>
          </cell>
        </row>
        <row r="566">
          <cell r="A566">
            <v>80140</v>
          </cell>
          <cell r="B566" t="str">
            <v>PA.11 - PORTA EM ALUMÍNIO ANODIZADO, MEIO VIDRO, DE ABRIR, 2 FOLHAS</v>
          </cell>
          <cell r="C566" t="str">
            <v>M2</v>
          </cell>
          <cell r="D566">
            <v>1057.23</v>
          </cell>
        </row>
        <row r="567">
          <cell r="A567">
            <v>80141</v>
          </cell>
          <cell r="B567" t="str">
            <v>PA.12 - PORTA EM ALUMÍNIO ANODIZADO,MEIO VIDRO - CORRER</v>
          </cell>
          <cell r="C567" t="str">
            <v>M2</v>
          </cell>
          <cell r="D567">
            <v>1135.57</v>
          </cell>
        </row>
        <row r="568">
          <cell r="A568">
            <v>80145</v>
          </cell>
          <cell r="B568" t="str">
            <v>PA.16 - PORTA EM ALUMÍNIO ANODIZADO, VENEZIANA - ABRIR, 1 FOLHA</v>
          </cell>
          <cell r="C568" t="str">
            <v>M2</v>
          </cell>
          <cell r="D568">
            <v>1094.0999999999999</v>
          </cell>
        </row>
        <row r="569">
          <cell r="A569">
            <v>80150</v>
          </cell>
          <cell r="B569" t="str">
            <v>PORTA DE ENROLAR, EM CHAPA ONDULADA N.22</v>
          </cell>
          <cell r="C569" t="str">
            <v>M2</v>
          </cell>
          <cell r="D569">
            <v>485.7</v>
          </cell>
        </row>
        <row r="570">
          <cell r="A570">
            <v>80151</v>
          </cell>
          <cell r="B570" t="str">
            <v>PORTA DE ENROLAR, EM TIRAS ARTICULADAS E RAIADAS DE CHAPA N.22</v>
          </cell>
          <cell r="C570" t="str">
            <v>M2</v>
          </cell>
          <cell r="D570">
            <v>462.23</v>
          </cell>
        </row>
        <row r="571">
          <cell r="A571">
            <v>80159</v>
          </cell>
          <cell r="B571" t="str">
            <v>COLUNA FIXA OU MÓVEL PARA PORTAS OU GRADES DE ENROLAR</v>
          </cell>
          <cell r="C571" t="str">
            <v>M</v>
          </cell>
          <cell r="D571">
            <v>138.71</v>
          </cell>
        </row>
        <row r="572">
          <cell r="A572">
            <v>80161</v>
          </cell>
          <cell r="B572" t="str">
            <v>CAVALETE CENTRAL - PARA COLUNA MÓVEL DE PORTA DE ENROLAR</v>
          </cell>
          <cell r="C572" t="str">
            <v>UN</v>
          </cell>
          <cell r="D572">
            <v>173</v>
          </cell>
        </row>
        <row r="573">
          <cell r="A573">
            <v>80170</v>
          </cell>
          <cell r="B573" t="str">
            <v>EF.01 - BATENTE ESPECIAL EM PERFIL DE CHAPA DOBRADA N. 14</v>
          </cell>
          <cell r="C573" t="str">
            <v>M</v>
          </cell>
          <cell r="D573">
            <v>212.47</v>
          </cell>
        </row>
        <row r="574">
          <cell r="A574">
            <v>80171</v>
          </cell>
          <cell r="B574" t="str">
            <v>EF.02 - BATENTE ESPECIAL EM PERFIL DE CHAPA DOBRADA N. 14</v>
          </cell>
          <cell r="C574" t="str">
            <v>M</v>
          </cell>
          <cell r="D574">
            <v>212.47</v>
          </cell>
        </row>
        <row r="575">
          <cell r="A575">
            <v>80174</v>
          </cell>
          <cell r="B575" t="str">
            <v>EF.03 - BATENTE EM PERFIL DE CHAPA DOBRADA Nº20,1 FOLHA, SEM BANDEIRA</v>
          </cell>
          <cell r="C575" t="str">
            <v>JG</v>
          </cell>
          <cell r="D575">
            <v>608.29999999999995</v>
          </cell>
        </row>
        <row r="576">
          <cell r="A576">
            <v>80175</v>
          </cell>
          <cell r="B576" t="str">
            <v>EF.04 - BATENTE EM PERFIL DE CHAPA DOBRADA NÚMERO 20, 2 FOLHAS, SEM BANDEIRA</v>
          </cell>
          <cell r="C576" t="str">
            <v>JG</v>
          </cell>
          <cell r="D576">
            <v>742.28</v>
          </cell>
        </row>
        <row r="577">
          <cell r="A577">
            <v>80180</v>
          </cell>
          <cell r="B577" t="str">
            <v>BATENTE DE ALUMÍNIO PARA DIVISÓRIA DE GRANILITE</v>
          </cell>
          <cell r="C577" t="str">
            <v>JG</v>
          </cell>
          <cell r="D577">
            <v>187.7</v>
          </cell>
        </row>
        <row r="578">
          <cell r="A578">
            <v>80186</v>
          </cell>
          <cell r="B578" t="str">
            <v>EP.14/16 - BANDEIRA FIXA EM FERRO PERFILADO COM SUBDIVISÕES PARA VIDRO</v>
          </cell>
          <cell r="C578" t="str">
            <v>M2</v>
          </cell>
          <cell r="D578">
            <v>577.23</v>
          </cell>
        </row>
        <row r="579">
          <cell r="A579">
            <v>80200</v>
          </cell>
          <cell r="B579" t="str">
            <v>CAIXILHOS</v>
          </cell>
          <cell r="C579" t="str">
            <v>.</v>
          </cell>
          <cell r="D579" t="str">
            <v>.</v>
          </cell>
        </row>
        <row r="580">
          <cell r="A580">
            <v>80201</v>
          </cell>
          <cell r="B580" t="str">
            <v>CP.01 - CAIXILHO EM FERRO PERFILADO - FIXO, SEM VENTILAÇÃO PERMANENTE</v>
          </cell>
          <cell r="C580" t="str">
            <v>M2</v>
          </cell>
          <cell r="D580">
            <v>577.23</v>
          </cell>
        </row>
        <row r="581">
          <cell r="A581">
            <v>80203</v>
          </cell>
          <cell r="B581" t="str">
            <v>CP.03/20/21 - CAIXILHO EM FERRO PERFILADO - FIXO, COM VENTILAÇÃO PERMANENTE</v>
          </cell>
          <cell r="C581" t="str">
            <v>M2</v>
          </cell>
          <cell r="D581">
            <v>683.2</v>
          </cell>
        </row>
        <row r="582">
          <cell r="A582">
            <v>80205</v>
          </cell>
          <cell r="B582" t="str">
            <v>CP.05 - CAIXILHO EM FERRO PERFILADO - PIVOTANTE</v>
          </cell>
          <cell r="C582" t="str">
            <v>M2</v>
          </cell>
          <cell r="D582">
            <v>1268.1400000000001</v>
          </cell>
        </row>
        <row r="583">
          <cell r="A583">
            <v>80209</v>
          </cell>
          <cell r="B583" t="str">
            <v>CP.09 - CAIXILHO EM FERRO PERFILADO - MAXIMAR</v>
          </cell>
          <cell r="C583" t="str">
            <v>M2</v>
          </cell>
          <cell r="D583">
            <v>1063.49</v>
          </cell>
        </row>
        <row r="584">
          <cell r="A584">
            <v>80213</v>
          </cell>
          <cell r="B584" t="str">
            <v>CP.13/22/23 - CAIXILHO EM FERRO PERFILADO - BASCULANTE</v>
          </cell>
          <cell r="C584" t="str">
            <v>M2</v>
          </cell>
          <cell r="D584">
            <v>1055.23</v>
          </cell>
        </row>
        <row r="585">
          <cell r="A585">
            <v>80217</v>
          </cell>
          <cell r="B585" t="str">
            <v>CP.17 - CAIXILHO EM FERRO PERFILADO - DE CORRER</v>
          </cell>
          <cell r="C585" t="str">
            <v>M2</v>
          </cell>
          <cell r="D585">
            <v>786.71</v>
          </cell>
        </row>
        <row r="586">
          <cell r="A586">
            <v>80237</v>
          </cell>
          <cell r="B586" t="str">
            <v>CF.13 - CAIXILHO EM PERFIL DE CHAPA DOBRADA - BASCULANTE</v>
          </cell>
          <cell r="C586" t="str">
            <v>M2</v>
          </cell>
          <cell r="D586">
            <v>1123.58</v>
          </cell>
        </row>
        <row r="587">
          <cell r="A587">
            <v>80243</v>
          </cell>
          <cell r="B587" t="str">
            <v>CF.19 - CAIXILHO EM PERFIL DE CHAPA DOBRADA, VENEZIANA, FIXO COM VENTILAÇÃO PERMANENTE</v>
          </cell>
          <cell r="C587" t="str">
            <v>M2</v>
          </cell>
          <cell r="D587">
            <v>1059.75</v>
          </cell>
        </row>
        <row r="588">
          <cell r="A588">
            <v>80251</v>
          </cell>
          <cell r="B588" t="str">
            <v>CA.02 - CAIXILHO EM ALUMÍNIO ANODIZADO, FIXO, SEM VENTILAÇÃO PERMANENTE</v>
          </cell>
          <cell r="C588" t="str">
            <v>M2</v>
          </cell>
          <cell r="D588">
            <v>767.89</v>
          </cell>
        </row>
        <row r="589">
          <cell r="A589">
            <v>80253</v>
          </cell>
          <cell r="B589" t="str">
            <v>CA.04 - CAIXILHO EM ALUMÍNIO ANODIZADO, FIXO, COM VENTILAÇÃO PERMANENTE</v>
          </cell>
          <cell r="C589" t="str">
            <v>M2</v>
          </cell>
          <cell r="D589">
            <v>846.09</v>
          </cell>
        </row>
        <row r="590">
          <cell r="A590">
            <v>80254</v>
          </cell>
          <cell r="B590" t="str">
            <v>CA.05 - CAIXILHO EM ALUMÍNIO ANODIZADO - PIVOTANTE</v>
          </cell>
          <cell r="C590" t="str">
            <v>M2</v>
          </cell>
          <cell r="D590">
            <v>1258.76</v>
          </cell>
        </row>
        <row r="591">
          <cell r="A591">
            <v>80258</v>
          </cell>
          <cell r="B591" t="str">
            <v>CA.09 - CAIXILHO EM ALUMÍNIO ANODIZADO - MAXIMAR</v>
          </cell>
          <cell r="C591" t="str">
            <v>M2</v>
          </cell>
          <cell r="D591">
            <v>1036.1099999999999</v>
          </cell>
        </row>
        <row r="592">
          <cell r="A592">
            <v>80262</v>
          </cell>
          <cell r="B592" t="str">
            <v>CA.13 - CAIXILHO EM ALUMÍNIO ANODIZADO - BASCULANTE</v>
          </cell>
          <cell r="C592" t="str">
            <v>M2</v>
          </cell>
          <cell r="D592">
            <v>1277.81</v>
          </cell>
        </row>
        <row r="593">
          <cell r="A593">
            <v>80266</v>
          </cell>
          <cell r="B593" t="str">
            <v>CA.17 - CAIXILHO EM ALUMÍNIO ANODIZADO - DE CORRER</v>
          </cell>
          <cell r="C593" t="str">
            <v>M2</v>
          </cell>
          <cell r="D593">
            <v>1073.77</v>
          </cell>
        </row>
        <row r="594">
          <cell r="A594">
            <v>80274</v>
          </cell>
          <cell r="B594" t="str">
            <v>EP.06 - GRADE DE PROTEÇÃO EM FERRO REDONDO</v>
          </cell>
          <cell r="C594" t="str">
            <v>M2</v>
          </cell>
          <cell r="D594">
            <v>148.74</v>
          </cell>
        </row>
        <row r="595">
          <cell r="A595">
            <v>80275</v>
          </cell>
          <cell r="B595" t="str">
            <v>EP.07 - GRADE DE PROTEÇÃO EM FERRO CHATO</v>
          </cell>
          <cell r="C595" t="str">
            <v>M2</v>
          </cell>
          <cell r="D595">
            <v>153.5</v>
          </cell>
        </row>
        <row r="596">
          <cell r="A596">
            <v>80276</v>
          </cell>
          <cell r="B596" t="str">
            <v>GRADE DE PROTEÇÃO EM FERRO GALVANIZADO ELETROFUNDIDO - BARRA 25X2MM, MALHA 65X132MM</v>
          </cell>
          <cell r="C596" t="str">
            <v>M2</v>
          </cell>
          <cell r="D596">
            <v>440.52</v>
          </cell>
        </row>
        <row r="597">
          <cell r="A597">
            <v>80280</v>
          </cell>
          <cell r="B597" t="str">
            <v>TELA DE PROTEÇÃO EM ARAME N.12, MALHA DE 1/2" - INCLUSIVE REQUADRO</v>
          </cell>
          <cell r="C597" t="str">
            <v>M2</v>
          </cell>
          <cell r="D597">
            <v>288.33</v>
          </cell>
        </row>
        <row r="598">
          <cell r="A598">
            <v>80281</v>
          </cell>
          <cell r="B598" t="str">
            <v>EP.11 - TELA MOSQUITEIRO EM ARAME GALVANIZADO MALHA 14, FIO 28 INCLUSIVE  REQUADRO</v>
          </cell>
          <cell r="C598" t="str">
            <v>M2</v>
          </cell>
          <cell r="D598">
            <v>183.72</v>
          </cell>
        </row>
        <row r="599">
          <cell r="A599">
            <v>80300</v>
          </cell>
          <cell r="B599" t="str">
            <v>PORTAS ESPECIAIS</v>
          </cell>
          <cell r="C599" t="str">
            <v>.</v>
          </cell>
          <cell r="D599" t="str">
            <v>.</v>
          </cell>
        </row>
        <row r="600">
          <cell r="A600">
            <v>80301</v>
          </cell>
          <cell r="B600" t="str">
            <v>PP.47 - PORTA EM FERRO PERFILADO COM CHAPA PARA ENTRADA DE ÁGUA OU GÁS ENCANADO</v>
          </cell>
          <cell r="C600" t="str">
            <v>M2</v>
          </cell>
          <cell r="D600">
            <v>1058.25</v>
          </cell>
        </row>
        <row r="601">
          <cell r="A601">
            <v>80305</v>
          </cell>
          <cell r="B601" t="str">
            <v>PP.35 - PORTA EM FERRO PERFILADO COM CHAPA PARA ABRIGO DE LIXO</v>
          </cell>
          <cell r="C601" t="str">
            <v>M2</v>
          </cell>
          <cell r="D601">
            <v>510.01</v>
          </cell>
        </row>
        <row r="602">
          <cell r="A602">
            <v>80306</v>
          </cell>
          <cell r="B602" t="str">
            <v>PP.36 - PORTA EM FERRO PERFILADO COM TELA PARA ABRIGO DE GÁS</v>
          </cell>
          <cell r="C602" t="str">
            <v>M2</v>
          </cell>
          <cell r="D602">
            <v>477.37</v>
          </cell>
        </row>
        <row r="603">
          <cell r="A603">
            <v>80311</v>
          </cell>
          <cell r="B603" t="str">
            <v>PP.48 - PORTA EM FERRO PERFILADO COM CHAPA PARA PASSA-PRATOS</v>
          </cell>
          <cell r="C603" t="str">
            <v>M2</v>
          </cell>
          <cell r="D603">
            <v>1616.83</v>
          </cell>
        </row>
        <row r="604">
          <cell r="A604">
            <v>80320</v>
          </cell>
          <cell r="B604" t="str">
            <v>PP.50 - ALÇAPÃO EM FERRO PERFILADO COM CHAPA</v>
          </cell>
          <cell r="C604" t="str">
            <v>M2</v>
          </cell>
          <cell r="D604">
            <v>542.44000000000005</v>
          </cell>
        </row>
        <row r="605">
          <cell r="A605">
            <v>86000</v>
          </cell>
          <cell r="B605" t="str">
            <v>RETIRADAS</v>
          </cell>
          <cell r="C605" t="str">
            <v>.</v>
          </cell>
          <cell r="D605" t="str">
            <v>.</v>
          </cell>
        </row>
        <row r="606">
          <cell r="A606">
            <v>86001</v>
          </cell>
          <cell r="B606" t="str">
            <v>RETIRADA DE ESQUADRIAS METÁLICAS EM GERAL, PORTAS OU CAIXILHOS</v>
          </cell>
          <cell r="C606" t="str">
            <v>M2</v>
          </cell>
          <cell r="D606">
            <v>30.71</v>
          </cell>
        </row>
        <row r="607">
          <cell r="A607">
            <v>86005</v>
          </cell>
          <cell r="B607" t="str">
            <v>RETIRADA DE BATENTES METÁLICOS</v>
          </cell>
          <cell r="C607" t="str">
            <v>UN</v>
          </cell>
          <cell r="D607">
            <v>52.65</v>
          </cell>
        </row>
        <row r="608">
          <cell r="A608">
            <v>86020</v>
          </cell>
          <cell r="B608" t="str">
            <v>RETIRADA DE BRAÇO DE ALAVANCA</v>
          </cell>
          <cell r="C608" t="str">
            <v>UN</v>
          </cell>
          <cell r="D608">
            <v>18.78</v>
          </cell>
        </row>
        <row r="609">
          <cell r="A609">
            <v>86021</v>
          </cell>
          <cell r="B609" t="str">
            <v>RETIRADA DE ALAVANCA</v>
          </cell>
          <cell r="C609" t="str">
            <v>UN</v>
          </cell>
          <cell r="D609">
            <v>15.02</v>
          </cell>
        </row>
        <row r="610">
          <cell r="A610">
            <v>86022</v>
          </cell>
          <cell r="B610" t="str">
            <v>RETIRADA DE PUXADOR DE ENGATE, PARA CAIXILHOS DE CORRER</v>
          </cell>
          <cell r="C610" t="str">
            <v>UN</v>
          </cell>
          <cell r="D610">
            <v>5.26</v>
          </cell>
        </row>
        <row r="611">
          <cell r="A611">
            <v>87000</v>
          </cell>
          <cell r="B611" t="str">
            <v>RECOLOCAÇÕES</v>
          </cell>
          <cell r="C611" t="str">
            <v>.</v>
          </cell>
          <cell r="D611" t="str">
            <v>.</v>
          </cell>
        </row>
        <row r="612">
          <cell r="A612">
            <v>87001</v>
          </cell>
          <cell r="B612" t="str">
            <v>RECOLOCAÇÃO DE ESQUADRIAS METÁLICAS EM GERAL, PORTAS OU CAIXILHOS</v>
          </cell>
          <cell r="C612" t="str">
            <v>M2</v>
          </cell>
          <cell r="D612">
            <v>43.88</v>
          </cell>
        </row>
        <row r="613">
          <cell r="A613">
            <v>87005</v>
          </cell>
          <cell r="B613" t="str">
            <v>RECOLOCAÇÃO DE BATENTES METÁLICOS</v>
          </cell>
          <cell r="C613" t="str">
            <v>UN</v>
          </cell>
          <cell r="D613">
            <v>57.04</v>
          </cell>
        </row>
        <row r="614">
          <cell r="A614">
            <v>87020</v>
          </cell>
          <cell r="B614" t="str">
            <v>RECOLOCAÇÃO DE BRAÇO DE ALAVANCA</v>
          </cell>
          <cell r="C614" t="str">
            <v>M</v>
          </cell>
          <cell r="D614">
            <v>45.07</v>
          </cell>
        </row>
        <row r="615">
          <cell r="A615">
            <v>87021</v>
          </cell>
          <cell r="B615" t="str">
            <v>RECOLOCAÇÃO DE ALAVANCA</v>
          </cell>
          <cell r="C615" t="str">
            <v>UN</v>
          </cell>
          <cell r="D615">
            <v>41.32</v>
          </cell>
        </row>
        <row r="616">
          <cell r="A616">
            <v>87022</v>
          </cell>
          <cell r="B616" t="str">
            <v>RECOLOCAÇÃO DE PUXADOR DE ENGATE, PARA CAIXILHOS DE CORRER</v>
          </cell>
          <cell r="C616" t="str">
            <v>UN</v>
          </cell>
          <cell r="D616">
            <v>7.51</v>
          </cell>
        </row>
        <row r="617">
          <cell r="A617">
            <v>88000</v>
          </cell>
          <cell r="B617" t="str">
            <v>SERVIÇOS PARCIAIS</v>
          </cell>
          <cell r="C617" t="str">
            <v>.</v>
          </cell>
          <cell r="D617" t="str">
            <v>.</v>
          </cell>
        </row>
        <row r="618">
          <cell r="A618">
            <v>88020</v>
          </cell>
          <cell r="B618" t="str">
            <v>BRAÇO DE ALAVANCA EM FERRO CHATO</v>
          </cell>
          <cell r="C618" t="str">
            <v>M</v>
          </cell>
          <cell r="D618">
            <v>52.14</v>
          </cell>
        </row>
        <row r="619">
          <cell r="A619">
            <v>88021</v>
          </cell>
          <cell r="B619" t="str">
            <v>ALAVANCA EM METAL CROMADO, PARA CAIXILHOS BASCULANTES</v>
          </cell>
          <cell r="C619" t="str">
            <v>UN</v>
          </cell>
          <cell r="D619">
            <v>62.89</v>
          </cell>
        </row>
        <row r="620">
          <cell r="A620">
            <v>88049</v>
          </cell>
          <cell r="B620" t="str">
            <v>CAIXILHOS E TROCA DE REBITES</v>
          </cell>
          <cell r="C620" t="str">
            <v>M2</v>
          </cell>
          <cell r="D620">
            <v>5.59</v>
          </cell>
        </row>
        <row r="621">
          <cell r="A621">
            <v>88050</v>
          </cell>
          <cell r="B621" t="str">
            <v>FERRO TRABALHADO - CAIXILHOS E PEQUENAS PEÇAS DE SERRALHERIA</v>
          </cell>
          <cell r="C621" t="str">
            <v>KG</v>
          </cell>
          <cell r="D621">
            <v>15.86</v>
          </cell>
        </row>
        <row r="622">
          <cell r="A622">
            <v>88051</v>
          </cell>
          <cell r="B622" t="str">
            <v>ALUMÍNIO EXTRUDADO TRABALHADO - CAIXILHOS E PEQUENAS PEÇAS DE SERRALHERIA</v>
          </cell>
          <cell r="C622" t="str">
            <v>KG</v>
          </cell>
          <cell r="D622">
            <v>101.05</v>
          </cell>
        </row>
        <row r="623">
          <cell r="A623">
            <v>90000</v>
          </cell>
          <cell r="B623" t="str">
            <v>INSTALACOES ELETRICAS</v>
          </cell>
          <cell r="C623"/>
          <cell r="D623"/>
        </row>
        <row r="624">
          <cell r="A624">
            <v>90100</v>
          </cell>
          <cell r="B624" t="str">
            <v>ENTRADA DE ENERGIA E TELEFONE</v>
          </cell>
          <cell r="C624" t="str">
            <v>.</v>
          </cell>
          <cell r="D624" t="str">
            <v>.</v>
          </cell>
        </row>
        <row r="625">
          <cell r="A625">
            <v>90153</v>
          </cell>
          <cell r="B625" t="str">
            <v>ENTRADA AÉREA DE ENERGIA E TELEFONE - 13 À 16KVA</v>
          </cell>
          <cell r="C625" t="str">
            <v>UN</v>
          </cell>
          <cell r="D625">
            <v>3879.51</v>
          </cell>
        </row>
        <row r="626">
          <cell r="A626">
            <v>90154</v>
          </cell>
          <cell r="B626" t="str">
            <v>ENTRADA AÉREA DE ENERGIA E TELEFONE - 17 À 20KVA</v>
          </cell>
          <cell r="C626" t="str">
            <v>UN</v>
          </cell>
          <cell r="D626">
            <v>3879.51</v>
          </cell>
        </row>
        <row r="627">
          <cell r="A627">
            <v>90155</v>
          </cell>
          <cell r="B627" t="str">
            <v>ENTRADA AÉREA DE ENERGIA E TELEFONE - 21 À 23KVA</v>
          </cell>
          <cell r="C627" t="str">
            <v>UN</v>
          </cell>
          <cell r="D627">
            <v>4701.51</v>
          </cell>
        </row>
        <row r="628">
          <cell r="A628">
            <v>90156</v>
          </cell>
          <cell r="B628" t="str">
            <v>ENTRADA AÉREA DE ENERGIA E TELEFONE - 24 À 30KVA</v>
          </cell>
          <cell r="C628" t="str">
            <v>UN</v>
          </cell>
          <cell r="D628">
            <v>7676.88</v>
          </cell>
        </row>
        <row r="629">
          <cell r="A629">
            <v>90157</v>
          </cell>
          <cell r="B629" t="str">
            <v>ENTRADA AÉREA DE ENERGIA E TELEFONE - 31 À 39KVA</v>
          </cell>
          <cell r="C629" t="str">
            <v>UN</v>
          </cell>
          <cell r="D629">
            <v>9000.5499999999993</v>
          </cell>
        </row>
        <row r="630">
          <cell r="A630">
            <v>90158</v>
          </cell>
          <cell r="B630" t="str">
            <v>ENTRADA AÉREA DE ENERGIA E TELEFONE - 40 À 47KVA</v>
          </cell>
          <cell r="C630" t="str">
            <v>UN</v>
          </cell>
          <cell r="D630">
            <v>10142.209999999999</v>
          </cell>
        </row>
        <row r="631">
          <cell r="A631">
            <v>90159</v>
          </cell>
          <cell r="B631" t="str">
            <v>ENTRADA AÉREA DE ENERGIA E TELEFONE - 48 À 54KVA</v>
          </cell>
          <cell r="C631" t="str">
            <v>UN</v>
          </cell>
          <cell r="D631">
            <v>12424.95</v>
          </cell>
        </row>
        <row r="632">
          <cell r="A632">
            <v>90160</v>
          </cell>
          <cell r="B632" t="str">
            <v>ENTRADA AÉREA DE ENERGIA E TELEFONE - 55 À 62KVA</v>
          </cell>
          <cell r="C632" t="str">
            <v>UN</v>
          </cell>
          <cell r="D632">
            <v>13173.23</v>
          </cell>
        </row>
        <row r="633">
          <cell r="A633">
            <v>90161</v>
          </cell>
          <cell r="B633" t="str">
            <v>ENTRADA AÉREA DE ENERGIA E TELEFONE - 63 À 70KVA</v>
          </cell>
          <cell r="C633" t="str">
            <v>UN</v>
          </cell>
          <cell r="D633">
            <v>13985.81</v>
          </cell>
        </row>
        <row r="634">
          <cell r="A634">
            <v>90162</v>
          </cell>
          <cell r="B634" t="str">
            <v>ENTRADA AÉREA DE ENERGIA E TELEFONE - 71 À 75KVA</v>
          </cell>
          <cell r="C634" t="str">
            <v>UN</v>
          </cell>
          <cell r="D634">
            <v>15742.9</v>
          </cell>
        </row>
        <row r="635">
          <cell r="A635">
            <v>90190</v>
          </cell>
          <cell r="B635" t="str">
            <v>ENTRADA AÉREA DE TELEFONE</v>
          </cell>
          <cell r="C635" t="str">
            <v>UN</v>
          </cell>
          <cell r="D635">
            <v>1654.85</v>
          </cell>
        </row>
        <row r="636">
          <cell r="A636">
            <v>90200</v>
          </cell>
          <cell r="B636" t="str">
            <v>ELETRODUTOS - BT</v>
          </cell>
          <cell r="C636" t="str">
            <v>.</v>
          </cell>
          <cell r="D636" t="str">
            <v>.</v>
          </cell>
        </row>
        <row r="637">
          <cell r="A637">
            <v>90201</v>
          </cell>
          <cell r="B637" t="str">
            <v>ELETRODUTO DE PVC RÍGIDO, ROSCÁVEL - 20MM (1/2")</v>
          </cell>
          <cell r="C637" t="str">
            <v>M</v>
          </cell>
          <cell r="D637">
            <v>18.989999999999998</v>
          </cell>
        </row>
        <row r="638">
          <cell r="A638">
            <v>90202</v>
          </cell>
          <cell r="B638" t="str">
            <v>ELETRODUTO DE PVC RÍGIDO, ROSCÁVEL - 25MM (3/4")</v>
          </cell>
          <cell r="C638" t="str">
            <v>M</v>
          </cell>
          <cell r="D638">
            <v>20.36</v>
          </cell>
        </row>
        <row r="639">
          <cell r="A639">
            <v>90203</v>
          </cell>
          <cell r="B639" t="str">
            <v>ELETRODUTO DE PVC RÍGIDO, ROSCÁVEL - 32MM (1")</v>
          </cell>
          <cell r="C639" t="str">
            <v>M</v>
          </cell>
          <cell r="D639">
            <v>23.71</v>
          </cell>
        </row>
        <row r="640">
          <cell r="A640">
            <v>90204</v>
          </cell>
          <cell r="B640" t="str">
            <v>ELETRODUTO DE PVC RÍGIDO, ROSCÁVEL - 40MM (1 1/4")</v>
          </cell>
          <cell r="C640" t="str">
            <v>M</v>
          </cell>
          <cell r="D640">
            <v>35.200000000000003</v>
          </cell>
        </row>
        <row r="641">
          <cell r="A641">
            <v>90205</v>
          </cell>
          <cell r="B641" t="str">
            <v>ELETRODUTO DE PVC RÍGIDO, ROSCÁVEL - 50MM (1 1/2")</v>
          </cell>
          <cell r="C641" t="str">
            <v>M</v>
          </cell>
          <cell r="D641">
            <v>36.909999999999997</v>
          </cell>
        </row>
        <row r="642">
          <cell r="A642">
            <v>90206</v>
          </cell>
          <cell r="B642" t="str">
            <v>ELETRODUTO DE PVC RÍGIDO, ROSCÁVEL - 60MM (2")</v>
          </cell>
          <cell r="C642" t="str">
            <v>M</v>
          </cell>
          <cell r="D642">
            <v>41.9</v>
          </cell>
        </row>
        <row r="643">
          <cell r="A643">
            <v>90207</v>
          </cell>
          <cell r="B643" t="str">
            <v>ELETRODUTO DE PVC RÍGIDO, ROSCÁVEL - 75MM (2 1/2")</v>
          </cell>
          <cell r="C643" t="str">
            <v>M</v>
          </cell>
          <cell r="D643">
            <v>61.64</v>
          </cell>
        </row>
        <row r="644">
          <cell r="A644">
            <v>90208</v>
          </cell>
          <cell r="B644" t="str">
            <v>ELETRODUTO DE PVC RÍGIDO, ROSCÁVEL - 85MM (3")</v>
          </cell>
          <cell r="C644" t="str">
            <v>M</v>
          </cell>
          <cell r="D644">
            <v>73.42</v>
          </cell>
        </row>
        <row r="645">
          <cell r="A645">
            <v>90209</v>
          </cell>
          <cell r="B645" t="str">
            <v>ELETRODUTO DE PVC RÍGIDO, ROSCÁVEL - 110MM (4")</v>
          </cell>
          <cell r="C645" t="str">
            <v>M</v>
          </cell>
          <cell r="D645">
            <v>98.82</v>
          </cell>
        </row>
        <row r="646">
          <cell r="A646">
            <v>90211</v>
          </cell>
          <cell r="B646" t="str">
            <v>ELETRODUTO DE AÇO GALVANIZADO ELETROLÍTICO, TIPO LEVE I - 3/4"</v>
          </cell>
          <cell r="C646" t="str">
            <v>M</v>
          </cell>
          <cell r="D646">
            <v>36.22</v>
          </cell>
        </row>
        <row r="647">
          <cell r="A647">
            <v>90212</v>
          </cell>
          <cell r="B647" t="str">
            <v>ELETRODUTO DE AÇO GALVANIZADO ELETROLÍTICO, TIPO LEVE I - 1"</v>
          </cell>
          <cell r="C647" t="str">
            <v>M</v>
          </cell>
          <cell r="D647">
            <v>39.94</v>
          </cell>
        </row>
        <row r="648">
          <cell r="A648">
            <v>90213</v>
          </cell>
          <cell r="B648" t="str">
            <v>ELETRODUTO DE AÇO GALVANIZADO ELETROLÍTICO, TIPO LEVE I - 1 1/4"</v>
          </cell>
          <cell r="C648" t="str">
            <v>M</v>
          </cell>
          <cell r="D648">
            <v>50.56</v>
          </cell>
        </row>
        <row r="649">
          <cell r="A649">
            <v>90214</v>
          </cell>
          <cell r="B649" t="str">
            <v>ELETRODUTO DE AÇO GALVANIZADO ELETROLÍTICO, TIPO LEVE I - 1 1/2"</v>
          </cell>
          <cell r="C649" t="str">
            <v>M</v>
          </cell>
          <cell r="D649">
            <v>57.94</v>
          </cell>
        </row>
        <row r="650">
          <cell r="A650">
            <v>90215</v>
          </cell>
          <cell r="B650" t="str">
            <v>ELETRODUTO DE AÇO GALVANIZADO ELETROLÍTICO, TIPO LEVE I - 2"</v>
          </cell>
          <cell r="C650" t="str">
            <v>M</v>
          </cell>
          <cell r="D650">
            <v>85</v>
          </cell>
        </row>
        <row r="651">
          <cell r="A651">
            <v>90216</v>
          </cell>
          <cell r="B651" t="str">
            <v>ELETRODUTO DE AÇO GALVANIZADO ELETROLÍTICO, TIPO LEVE I - 2 1/2"</v>
          </cell>
          <cell r="C651" t="str">
            <v>M</v>
          </cell>
          <cell r="D651">
            <v>97.56</v>
          </cell>
        </row>
        <row r="652">
          <cell r="A652">
            <v>90217</v>
          </cell>
          <cell r="B652" t="str">
            <v>ELETRODUTO DE AÇO GALVANIZADO ELETROLÍTICO, TIPO LEVE I - 3"</v>
          </cell>
          <cell r="C652" t="str">
            <v>M</v>
          </cell>
          <cell r="D652">
            <v>107.83</v>
          </cell>
        </row>
        <row r="653">
          <cell r="A653">
            <v>90219</v>
          </cell>
          <cell r="B653" t="str">
            <v>ELETRODUTO DE AÇO GALVANIZADO ELETROLÍTICO, TIPO LEVE I - 4"</v>
          </cell>
          <cell r="C653" t="str">
            <v>M</v>
          </cell>
          <cell r="D653">
            <v>137.37</v>
          </cell>
        </row>
        <row r="654">
          <cell r="A654">
            <v>90220</v>
          </cell>
          <cell r="B654" t="str">
            <v>ELETRODUTO DE AÇO GALVANIZADO A FOGO, TIPO SEMI-PESADO/ MÉDIO - 1/2"</v>
          </cell>
          <cell r="C654" t="str">
            <v>M</v>
          </cell>
          <cell r="D654">
            <v>42.28</v>
          </cell>
        </row>
        <row r="655">
          <cell r="A655">
            <v>90221</v>
          </cell>
          <cell r="B655" t="str">
            <v>ELETRODUTO DE AÇO GALVANIZADO A FOGO, TIPO SEMI-PESADO/ MÉDIO - 3/4"</v>
          </cell>
          <cell r="C655" t="str">
            <v>M</v>
          </cell>
          <cell r="D655">
            <v>46.23</v>
          </cell>
        </row>
        <row r="656">
          <cell r="A656">
            <v>90223</v>
          </cell>
          <cell r="B656" t="str">
            <v>ELETRODUTO DE AÇO GALVANIZADO A FOGO, TIPO SEMI-PESADO/ MÉDIO - 1 1/4"</v>
          </cell>
          <cell r="C656" t="str">
            <v>M</v>
          </cell>
          <cell r="D656">
            <v>62.36</v>
          </cell>
        </row>
        <row r="657">
          <cell r="A657">
            <v>90224</v>
          </cell>
          <cell r="B657" t="str">
            <v>ELETRODUTO DE AÇO GALVANIZADO A FOGO, TIPO SEMI-PESADO/ MÉDIO - 1 1/2"</v>
          </cell>
          <cell r="C657" t="str">
            <v>M</v>
          </cell>
          <cell r="D657">
            <v>67.569999999999993</v>
          </cell>
        </row>
        <row r="658">
          <cell r="A658">
            <v>90225</v>
          </cell>
          <cell r="B658" t="str">
            <v>ELETRODUTO DE AÇO GALVANIZADO A FOGO, TIPO SEMI-PESADO/ MÉDIO - 2"</v>
          </cell>
          <cell r="C658" t="str">
            <v>M</v>
          </cell>
          <cell r="D658">
            <v>76.150000000000006</v>
          </cell>
        </row>
        <row r="659">
          <cell r="A659">
            <v>90226</v>
          </cell>
          <cell r="B659" t="str">
            <v>ELETRODUTO DE AÇO GALVANIZADO A FOGO, TIPO SEMI-PESADO/ MÉDIO - 2 1/2"</v>
          </cell>
          <cell r="C659" t="str">
            <v>M</v>
          </cell>
          <cell r="D659">
            <v>117.44</v>
          </cell>
        </row>
        <row r="660">
          <cell r="A660">
            <v>90227</v>
          </cell>
          <cell r="B660" t="str">
            <v>ELETRODUTO DE AÇO GALVANIZADO A FOGO, TIPO SEMI-PESADO/ MÉDIO - 3"</v>
          </cell>
          <cell r="C660" t="str">
            <v>M</v>
          </cell>
          <cell r="D660">
            <v>125.71</v>
          </cell>
        </row>
        <row r="661">
          <cell r="A661">
            <v>90229</v>
          </cell>
          <cell r="B661" t="str">
            <v>ELETRODUTO DE AÇO GALVANIZADO A FOGO, TIPO SEMI-PESADO/ MÉDIO - 4"</v>
          </cell>
          <cell r="C661" t="str">
            <v>M</v>
          </cell>
          <cell r="D661">
            <v>162.25</v>
          </cell>
        </row>
        <row r="662">
          <cell r="A662">
            <v>90251</v>
          </cell>
          <cell r="B662" t="str">
            <v>ELETRODUTO DE POLIETILENO FLEXÍVEL, ALTA RESISTÊNCIA - 3"</v>
          </cell>
          <cell r="C662" t="str">
            <v>M</v>
          </cell>
          <cell r="D662">
            <v>49.54</v>
          </cell>
        </row>
        <row r="663">
          <cell r="A663">
            <v>90252</v>
          </cell>
          <cell r="B663" t="str">
            <v>ELETRODUTO DE POLIETILENO FLEXÍVEL, ALTA RESISTÊNCIA - 4"</v>
          </cell>
          <cell r="C663" t="str">
            <v>M</v>
          </cell>
          <cell r="D663">
            <v>58.18</v>
          </cell>
        </row>
        <row r="664">
          <cell r="A664">
            <v>90253</v>
          </cell>
          <cell r="B664" t="str">
            <v>ELETRODUTO DE POLIETILENO FLEXÍVEL, ALTA RESISTÊNCIA - 2"</v>
          </cell>
          <cell r="C664" t="str">
            <v>M</v>
          </cell>
          <cell r="D664">
            <v>34.700000000000003</v>
          </cell>
        </row>
        <row r="665">
          <cell r="A665">
            <v>90254</v>
          </cell>
          <cell r="B665" t="str">
            <v>ELETRODUTO DE PVC CORRUGADO REFORÇADO, ANTICHAMA - 20MM (1/2")</v>
          </cell>
          <cell r="C665" t="str">
            <v>M</v>
          </cell>
          <cell r="D665">
            <v>7.26</v>
          </cell>
        </row>
        <row r="666">
          <cell r="A666">
            <v>90255</v>
          </cell>
          <cell r="B666" t="str">
            <v>ELETRODUTO DE PVC CORRUGADO REFORÇADO, ANTICHAMA - 25MM (3/4")</v>
          </cell>
          <cell r="C666" t="str">
            <v>M</v>
          </cell>
          <cell r="D666">
            <v>8.14</v>
          </cell>
        </row>
        <row r="667">
          <cell r="A667">
            <v>90261</v>
          </cell>
          <cell r="B667" t="str">
            <v>TUBO METÁLICO FLEXÍVEL REVESTIDO COM PVC-3/4"</v>
          </cell>
          <cell r="C667" t="str">
            <v>M</v>
          </cell>
          <cell r="D667">
            <v>15.15</v>
          </cell>
        </row>
        <row r="668">
          <cell r="A668">
            <v>90262</v>
          </cell>
          <cell r="B668" t="str">
            <v>TUBO METÁLICO FLEXÍVEL REVESTIDO COM PVC-1"</v>
          </cell>
          <cell r="C668" t="str">
            <v>M</v>
          </cell>
          <cell r="D668">
            <v>22.59</v>
          </cell>
        </row>
        <row r="669">
          <cell r="A669">
            <v>90263</v>
          </cell>
          <cell r="B669" t="str">
            <v>TUBO METÁLICO FLEXÍVEL REVESTIDO COM PVC-1 1/2"</v>
          </cell>
          <cell r="C669" t="str">
            <v>M</v>
          </cell>
          <cell r="D669">
            <v>31.19</v>
          </cell>
        </row>
        <row r="670">
          <cell r="A670">
            <v>90298</v>
          </cell>
          <cell r="B670" t="str">
            <v>ENVELOPAMENTO DE ELETRODUTO ENTERRADO, COM CONCRETO</v>
          </cell>
          <cell r="C670" t="str">
            <v>M</v>
          </cell>
          <cell r="D670">
            <v>32.39</v>
          </cell>
        </row>
        <row r="671">
          <cell r="A671">
            <v>90299</v>
          </cell>
          <cell r="B671" t="str">
            <v>ENVELOPAMENTO DE ELETRODUTO ENTERRADO COM CONCRETO E AGREGADO RECICLADO</v>
          </cell>
          <cell r="C671" t="str">
            <v>M</v>
          </cell>
          <cell r="D671">
            <v>30.52</v>
          </cell>
        </row>
        <row r="672">
          <cell r="A672">
            <v>90300</v>
          </cell>
          <cell r="B672" t="str">
            <v>CONDUTORES - BT</v>
          </cell>
          <cell r="C672" t="str">
            <v>.</v>
          </cell>
          <cell r="D672" t="str">
            <v>.</v>
          </cell>
        </row>
        <row r="673">
          <cell r="A673">
            <v>90303</v>
          </cell>
          <cell r="B673" t="str">
            <v>CABO 1,00MM2 - ISOLAMENTO PARA 0,7KV - CLASSE 4 - FLEXÍVEL</v>
          </cell>
          <cell r="C673" t="str">
            <v>M</v>
          </cell>
          <cell r="D673">
            <v>3.28</v>
          </cell>
        </row>
        <row r="674">
          <cell r="A674">
            <v>90304</v>
          </cell>
          <cell r="B674" t="str">
            <v>CABO 1,50MM2 - ISOLAMENTO PARA 0,7KV - CLASSE 4 - FLEXÍVEL</v>
          </cell>
          <cell r="C674" t="str">
            <v>M</v>
          </cell>
          <cell r="D674">
            <v>3.49</v>
          </cell>
        </row>
        <row r="675">
          <cell r="A675">
            <v>90305</v>
          </cell>
          <cell r="B675" t="str">
            <v>CABO 2,50MM2 - ISOLAMENTO PARA 0,7KV - CLASSE 4 - FLEXÍVEL</v>
          </cell>
          <cell r="C675" t="str">
            <v>M</v>
          </cell>
          <cell r="D675">
            <v>4.88</v>
          </cell>
        </row>
        <row r="676">
          <cell r="A676">
            <v>90306</v>
          </cell>
          <cell r="B676" t="str">
            <v>CABO 4,00MM2 - ISOLAMENTO PARA 0,7KV - CLASSE 4 - FLEXÍVEL</v>
          </cell>
          <cell r="C676" t="str">
            <v>M</v>
          </cell>
          <cell r="D676">
            <v>6.88</v>
          </cell>
        </row>
        <row r="677">
          <cell r="A677">
            <v>90307</v>
          </cell>
          <cell r="B677" t="str">
            <v>CABO 6,00MM2 - ISOLAMENTO PARA 0,7KV - CLASSE 4 - FLEXÍVEL</v>
          </cell>
          <cell r="C677" t="str">
            <v>M</v>
          </cell>
          <cell r="D677">
            <v>9.82</v>
          </cell>
        </row>
        <row r="678">
          <cell r="A678">
            <v>90308</v>
          </cell>
          <cell r="B678" t="str">
            <v>CABO 10,00MM2 - ISOLAMENTO PARA 0,7KV - CLASSE 4 - FLEXÍVEL</v>
          </cell>
          <cell r="C678" t="str">
            <v>M</v>
          </cell>
          <cell r="D678">
            <v>14.87</v>
          </cell>
        </row>
        <row r="679">
          <cell r="A679">
            <v>90309</v>
          </cell>
          <cell r="B679" t="str">
            <v>CABO 16,00MM2 - ISOLAMENTO PARA 0,7KV - CLASSE 4 - FLEXÍVEL</v>
          </cell>
          <cell r="C679" t="str">
            <v>M</v>
          </cell>
          <cell r="D679">
            <v>20.34</v>
          </cell>
        </row>
        <row r="680">
          <cell r="A680">
            <v>90310</v>
          </cell>
          <cell r="B680" t="str">
            <v>CABO 25,00MM2 - ISOLAMENTO PARA 0,7KV - CLASSE 4 - FLEXÍVEL</v>
          </cell>
          <cell r="C680" t="str">
            <v>M</v>
          </cell>
          <cell r="D680">
            <v>29.71</v>
          </cell>
        </row>
        <row r="681">
          <cell r="A681">
            <v>90311</v>
          </cell>
          <cell r="B681" t="str">
            <v>CABO 35,00MM2 - ISOLAMENTO PARA 0,7KV - CLASSE 4 - FLEXÍVEL</v>
          </cell>
          <cell r="C681" t="str">
            <v>M</v>
          </cell>
          <cell r="D681">
            <v>45.87</v>
          </cell>
        </row>
        <row r="682">
          <cell r="A682">
            <v>90312</v>
          </cell>
          <cell r="B682" t="str">
            <v>CABO 50,00MM2 - ISOLAMENTO PARA 0,7KV - CLASSE 4 - FLEXÍVEL</v>
          </cell>
          <cell r="C682" t="str">
            <v>M</v>
          </cell>
          <cell r="D682">
            <v>60.88</v>
          </cell>
        </row>
        <row r="683">
          <cell r="A683">
            <v>90313</v>
          </cell>
          <cell r="B683" t="str">
            <v>CABO 70,00MM2 - ISOLAMENTO PARA 0,7KV - CLASSE 4 - FLEXÍVEL</v>
          </cell>
          <cell r="C683" t="str">
            <v>M</v>
          </cell>
          <cell r="D683">
            <v>82.62</v>
          </cell>
        </row>
        <row r="684">
          <cell r="A684">
            <v>90314</v>
          </cell>
          <cell r="B684" t="str">
            <v>CABO 95,00MM2 - ISOLAMENTO PARA 0,7KV - CLASSE 4 - FLEXÍVEL</v>
          </cell>
          <cell r="C684" t="str">
            <v>M</v>
          </cell>
          <cell r="D684">
            <v>110.53</v>
          </cell>
        </row>
        <row r="685">
          <cell r="A685">
            <v>90315</v>
          </cell>
          <cell r="B685" t="str">
            <v>CABO 120,00MM2 - ISOLAMENTO PARA 0,7KV - CLASSE 4 - FLEXÍVEL</v>
          </cell>
          <cell r="C685" t="str">
            <v>M</v>
          </cell>
          <cell r="D685">
            <v>151.33000000000001</v>
          </cell>
        </row>
        <row r="686">
          <cell r="A686">
            <v>90316</v>
          </cell>
          <cell r="B686" t="str">
            <v>CABO 150,00MM2 - ISOLAMENTO PARA 0,7KV - CLASSE 4 - FLEXÍVEL</v>
          </cell>
          <cell r="C686" t="str">
            <v>M</v>
          </cell>
          <cell r="D686">
            <v>174.97</v>
          </cell>
        </row>
        <row r="687">
          <cell r="A687">
            <v>90317</v>
          </cell>
          <cell r="B687" t="str">
            <v>CABO 185,00MM2 - ISOLAMENTO PARA 0,7KV - CLASSE 4 - FLEXÍVEL</v>
          </cell>
          <cell r="C687" t="str">
            <v>M</v>
          </cell>
          <cell r="D687">
            <v>196.46</v>
          </cell>
        </row>
        <row r="688">
          <cell r="A688">
            <v>90318</v>
          </cell>
          <cell r="B688" t="str">
            <v>CABO 240,00MM2 - ISOLAMENTO PARA 0,7KV - CLASSE 4 - FLEXÍVEL</v>
          </cell>
          <cell r="C688" t="str">
            <v>M</v>
          </cell>
          <cell r="D688">
            <v>255.25</v>
          </cell>
        </row>
        <row r="689">
          <cell r="A689">
            <v>90319</v>
          </cell>
          <cell r="B689" t="str">
            <v>CABO 300.00 MM2 - ISOLAMENTO PARA 0.7KV - CLASSE 4 - FLEXÍVEL</v>
          </cell>
          <cell r="C689" t="str">
            <v>M</v>
          </cell>
          <cell r="D689">
            <v>379.75</v>
          </cell>
        </row>
        <row r="690">
          <cell r="A690">
            <v>90320</v>
          </cell>
          <cell r="B690" t="str">
            <v>CABO COBRE FLEXÍVEL, ISOL. 750V NÃO HALOGENADO - ANTICHAMA - 1,5MM2</v>
          </cell>
          <cell r="C690" t="str">
            <v>M</v>
          </cell>
          <cell r="D690">
            <v>3.63</v>
          </cell>
        </row>
        <row r="691">
          <cell r="A691">
            <v>90321</v>
          </cell>
          <cell r="B691" t="str">
            <v>CABO COBRE FLEXÍVEL, ISOL. 750V NÃO HALOGENADO, ATICHAMA - 2,5MM2</v>
          </cell>
          <cell r="C691" t="str">
            <v>M</v>
          </cell>
          <cell r="D691">
            <v>5.04</v>
          </cell>
        </row>
        <row r="692">
          <cell r="A692">
            <v>90322</v>
          </cell>
          <cell r="B692" t="str">
            <v>CABO COBRE FLEXÍVEL, ISOL. 750V NÃO HALOGENADO, ANTICHAMA - 4,0MM2</v>
          </cell>
          <cell r="C692" t="str">
            <v>M</v>
          </cell>
          <cell r="D692">
            <v>6.84</v>
          </cell>
        </row>
        <row r="693">
          <cell r="A693">
            <v>90323</v>
          </cell>
          <cell r="B693" t="str">
            <v>CABO COBRE FLEXÍVEL, ISOL. 750V NÃO HALOGENADO, ANTICHAMA 6,0MM2</v>
          </cell>
          <cell r="C693" t="str">
            <v>M</v>
          </cell>
          <cell r="D693">
            <v>9.02</v>
          </cell>
        </row>
        <row r="694">
          <cell r="A694">
            <v>90328</v>
          </cell>
          <cell r="B694" t="str">
            <v>CABO 1,50MM2 - ISOLAMENTO PARA 1,0KV - CLASSE 4 - FLEXÍVEL</v>
          </cell>
          <cell r="C694" t="str">
            <v>M</v>
          </cell>
          <cell r="D694">
            <v>3.3</v>
          </cell>
        </row>
        <row r="695">
          <cell r="A695">
            <v>90329</v>
          </cell>
          <cell r="B695" t="str">
            <v>CABO 2,50MM2 - ISOLAMENTO PARA 1,0KV - CLASSE 4 - FLEXÍVEL</v>
          </cell>
          <cell r="C695" t="str">
            <v>M</v>
          </cell>
          <cell r="D695">
            <v>5.01</v>
          </cell>
        </row>
        <row r="696">
          <cell r="A696">
            <v>90330</v>
          </cell>
          <cell r="B696" t="str">
            <v>CABO 4,00MM2 - ISOLAMENTO PARA 1,0KV - CLASSE 4 - FLEXÍVEL</v>
          </cell>
          <cell r="C696" t="str">
            <v>M</v>
          </cell>
          <cell r="D696">
            <v>7.08</v>
          </cell>
        </row>
        <row r="697">
          <cell r="A697">
            <v>90331</v>
          </cell>
          <cell r="B697" t="str">
            <v>CABO 6,00MM2 - ISOLAMENTO PARA 1,0KV - CLASSE 4 - FLEXÍVEL</v>
          </cell>
          <cell r="C697" t="str">
            <v>M</v>
          </cell>
          <cell r="D697">
            <v>9.59</v>
          </cell>
        </row>
        <row r="698">
          <cell r="A698">
            <v>90332</v>
          </cell>
          <cell r="B698" t="str">
            <v>CABO 10,00MM2 - ISOLAMENTO PARA 1,0KV - CLASSE 4 - FLEXÍVEL</v>
          </cell>
          <cell r="C698" t="str">
            <v>M</v>
          </cell>
          <cell r="D698">
            <v>13.66</v>
          </cell>
        </row>
        <row r="699">
          <cell r="A699">
            <v>90333</v>
          </cell>
          <cell r="B699" t="str">
            <v>CABO 16,00MM2 - ISOLAMENTO PARA 1,0KV - CLASSE 4 - FLEXÍVEL</v>
          </cell>
          <cell r="C699" t="str">
            <v>M</v>
          </cell>
          <cell r="D699">
            <v>19.96</v>
          </cell>
        </row>
        <row r="700">
          <cell r="A700">
            <v>90334</v>
          </cell>
          <cell r="B700" t="str">
            <v>CABO 25,00MM2 - ISOLAMENTO PARA 1,0KV - CLASSE 4 - FLEXÍVEL</v>
          </cell>
          <cell r="C700" t="str">
            <v>M</v>
          </cell>
          <cell r="D700">
            <v>29.12</v>
          </cell>
        </row>
        <row r="701">
          <cell r="A701">
            <v>90335</v>
          </cell>
          <cell r="B701" t="str">
            <v>CABO 35,00MM2 - ISOLAMENTO PARA 1,0KV - CLASSE 4 - FLEXÍVEL</v>
          </cell>
          <cell r="C701" t="str">
            <v>M</v>
          </cell>
          <cell r="D701">
            <v>40.270000000000003</v>
          </cell>
        </row>
        <row r="702">
          <cell r="A702">
            <v>90336</v>
          </cell>
          <cell r="B702" t="str">
            <v>CABO 50,00MM2 - ISOLAMENTO PARA 1,0KV - CLASSE 4 - FLEXÍVEL</v>
          </cell>
          <cell r="C702" t="str">
            <v>M</v>
          </cell>
          <cell r="D702">
            <v>57.32</v>
          </cell>
        </row>
        <row r="703">
          <cell r="A703">
            <v>90337</v>
          </cell>
          <cell r="B703" t="str">
            <v>CABO 70,00MM2 - ISOLAMENTO PARA 1,0KV - CLASSE 4 - FLEXÍVEL</v>
          </cell>
          <cell r="C703" t="str">
            <v>M</v>
          </cell>
          <cell r="D703">
            <v>78.989999999999995</v>
          </cell>
        </row>
        <row r="704">
          <cell r="A704">
            <v>90338</v>
          </cell>
          <cell r="B704" t="str">
            <v>CABO 95,00MM2 - ISOLAMENTO PARA 1,0KV - CLASSE 4 - FLEXÍVEL</v>
          </cell>
          <cell r="C704" t="str">
            <v>M</v>
          </cell>
          <cell r="D704">
            <v>101.14</v>
          </cell>
        </row>
        <row r="705">
          <cell r="A705">
            <v>90339</v>
          </cell>
          <cell r="B705" t="str">
            <v>CABO 120,00MM2 - ISOLAMENTO PARA 1,0KV - CLASSE 4 - FLEXÍVEL</v>
          </cell>
          <cell r="C705" t="str">
            <v>M</v>
          </cell>
          <cell r="D705">
            <v>140.5</v>
          </cell>
        </row>
        <row r="706">
          <cell r="A706">
            <v>90340</v>
          </cell>
          <cell r="B706" t="str">
            <v>CABO 150,00MM2 - ISOLAMENTO PARA 1,0KV - CLASSE 4 - FLEXÍVEL</v>
          </cell>
          <cell r="C706" t="str">
            <v>M</v>
          </cell>
          <cell r="D706">
            <v>158.53</v>
          </cell>
        </row>
        <row r="707">
          <cell r="A707">
            <v>90341</v>
          </cell>
          <cell r="B707" t="str">
            <v>CABO 185,00MM2 - ISOLAMENTO PARA 1,0KV - CLASSE 4 - FLEXÍVEL</v>
          </cell>
          <cell r="C707" t="str">
            <v>M</v>
          </cell>
          <cell r="D707">
            <v>195.63</v>
          </cell>
        </row>
        <row r="708">
          <cell r="A708">
            <v>90342</v>
          </cell>
          <cell r="B708" t="str">
            <v>CABO 240,00MM2 - ISOLAMENTO PARA 1,0KV - CLASSE 4 - FLEXÍVEL</v>
          </cell>
          <cell r="C708" t="str">
            <v>M</v>
          </cell>
          <cell r="D708">
            <v>304.04000000000002</v>
          </cell>
        </row>
        <row r="709">
          <cell r="A709">
            <v>90343</v>
          </cell>
          <cell r="B709" t="str">
            <v>CABO 300.00 MM2 - ISOLAMENTO PARA 1.0KV - CLASSE 4 - FLEXÍVEL</v>
          </cell>
          <cell r="C709" t="str">
            <v>M</v>
          </cell>
          <cell r="D709">
            <v>397.93</v>
          </cell>
        </row>
        <row r="710">
          <cell r="A710">
            <v>90360</v>
          </cell>
          <cell r="B710" t="str">
            <v>FIO TELEFÔNICO INTERNO TIPO FI-60 PAR TRANCADO</v>
          </cell>
          <cell r="C710" t="str">
            <v>M</v>
          </cell>
          <cell r="D710">
            <v>2.0699999999999998</v>
          </cell>
        </row>
        <row r="711">
          <cell r="A711">
            <v>90361</v>
          </cell>
          <cell r="B711" t="str">
            <v>FIO TELEFÔNICO EXTERNO TIPO FE-100 PAR PARALELO</v>
          </cell>
          <cell r="C711" t="str">
            <v>M</v>
          </cell>
          <cell r="D711">
            <v>2.73</v>
          </cell>
        </row>
        <row r="712">
          <cell r="A712">
            <v>90370</v>
          </cell>
          <cell r="B712" t="str">
            <v>CABO FLEXÍVEL PVC-750V - 2 CONDUTORES - 1,5MM2</v>
          </cell>
          <cell r="C712" t="str">
            <v>M</v>
          </cell>
          <cell r="D712">
            <v>5.91</v>
          </cell>
        </row>
        <row r="713">
          <cell r="A713">
            <v>90372</v>
          </cell>
          <cell r="B713" t="str">
            <v>CABO FLEXÍVEL PVC - 750V - 2 CONDUTORES - 4,00MM2</v>
          </cell>
          <cell r="C713" t="str">
            <v>M</v>
          </cell>
          <cell r="D713">
            <v>12.76</v>
          </cell>
        </row>
        <row r="714">
          <cell r="A714">
            <v>90375</v>
          </cell>
          <cell r="B714" t="str">
            <v>CABO FLEXÍVEL PVC-750V - 3 CONDUTORES - 1,5MM2</v>
          </cell>
          <cell r="C714" t="str">
            <v>M</v>
          </cell>
          <cell r="D714">
            <v>7.55</v>
          </cell>
        </row>
        <row r="715">
          <cell r="A715">
            <v>90376</v>
          </cell>
          <cell r="B715" t="str">
            <v>CABO FLEXÍVEL PVC - 750V - 3 CONDUTORES - 2,50MM2</v>
          </cell>
          <cell r="C715" t="str">
            <v>M</v>
          </cell>
          <cell r="D715">
            <v>11.41</v>
          </cell>
        </row>
        <row r="716">
          <cell r="A716">
            <v>90380</v>
          </cell>
          <cell r="B716" t="str">
            <v>CABO FLEXÍVEL PVC-750V - 4 CONDUTORES - 1,5MM2</v>
          </cell>
          <cell r="C716" t="str">
            <v>M</v>
          </cell>
          <cell r="D716">
            <v>9.01</v>
          </cell>
        </row>
        <row r="717">
          <cell r="A717">
            <v>90400</v>
          </cell>
          <cell r="B717" t="str">
            <v>COMPONENTES DE QUADROS ELÉTRICOS</v>
          </cell>
          <cell r="C717" t="str">
            <v>.</v>
          </cell>
          <cell r="D717" t="str">
            <v>.</v>
          </cell>
        </row>
        <row r="718">
          <cell r="A718">
            <v>90402</v>
          </cell>
          <cell r="B718" t="str">
            <v>SINALIZADOR LUMINOSO DIÂMETRO 22MM, COM LÂMPADA</v>
          </cell>
          <cell r="C718" t="str">
            <v>UN</v>
          </cell>
          <cell r="D718">
            <v>147.15</v>
          </cell>
        </row>
        <row r="719">
          <cell r="A719">
            <v>90403</v>
          </cell>
          <cell r="B719" t="str">
            <v>SINALIZADOR LUMINOSO DIÂMETRO 30 MM, COM LÂMPADA</v>
          </cell>
          <cell r="C719" t="str">
            <v>UN</v>
          </cell>
          <cell r="D719">
            <v>133.77000000000001</v>
          </cell>
        </row>
        <row r="720">
          <cell r="A720">
            <v>90411</v>
          </cell>
          <cell r="B720" t="str">
            <v>VOLTÍMETRO 96X96MM 250V</v>
          </cell>
          <cell r="C720" t="str">
            <v>UN</v>
          </cell>
          <cell r="D720">
            <v>261.69</v>
          </cell>
        </row>
        <row r="721">
          <cell r="A721">
            <v>90430</v>
          </cell>
          <cell r="B721" t="str">
            <v>CONTATOR TRIPOLAR I NOMINAL 12A</v>
          </cell>
          <cell r="C721" t="str">
            <v>UN</v>
          </cell>
          <cell r="D721">
            <v>449.25</v>
          </cell>
        </row>
        <row r="722">
          <cell r="A722">
            <v>90431</v>
          </cell>
          <cell r="B722" t="str">
            <v>CONTATOR TRIPOLAR I NOMINAL 22A</v>
          </cell>
          <cell r="C722" t="str">
            <v>UN</v>
          </cell>
          <cell r="D722">
            <v>528.48</v>
          </cell>
        </row>
        <row r="723">
          <cell r="A723">
            <v>90432</v>
          </cell>
          <cell r="B723" t="str">
            <v>CONTATOR TRIPOLAR I NOMINAL 40A</v>
          </cell>
          <cell r="C723" t="str">
            <v>UN</v>
          </cell>
          <cell r="D723">
            <v>977.2</v>
          </cell>
        </row>
        <row r="724">
          <cell r="A724">
            <v>90433</v>
          </cell>
          <cell r="B724" t="str">
            <v>CONTATOR TRIPOLAR I NOMINAL 55A</v>
          </cell>
          <cell r="C724" t="str">
            <v>UN</v>
          </cell>
          <cell r="D724">
            <v>1407.06</v>
          </cell>
        </row>
        <row r="725">
          <cell r="A725">
            <v>90440</v>
          </cell>
          <cell r="B725" t="str">
            <v>RELÊ BIMETÁLICO DE SOBRECARGA AJUSTE DE 6 ATÉ 12.5A</v>
          </cell>
          <cell r="C725" t="str">
            <v>UN</v>
          </cell>
          <cell r="D725">
            <v>299.35000000000002</v>
          </cell>
        </row>
        <row r="726">
          <cell r="A726">
            <v>90441</v>
          </cell>
          <cell r="B726" t="str">
            <v>RELÊ BIMETÁLICO DE SOBRECARGA AJUSTE DE 16 ATÉ 25A</v>
          </cell>
          <cell r="C726" t="str">
            <v>UN</v>
          </cell>
          <cell r="D726">
            <v>416.8</v>
          </cell>
        </row>
        <row r="727">
          <cell r="A727">
            <v>90442</v>
          </cell>
          <cell r="B727" t="str">
            <v>RELÊ BIMETÁLICO DE SOBRECARGA AJUSTE DE 25 ATÉ 40A</v>
          </cell>
          <cell r="C727" t="str">
            <v>UN</v>
          </cell>
          <cell r="D727">
            <v>345.46</v>
          </cell>
        </row>
        <row r="728">
          <cell r="A728">
            <v>90448</v>
          </cell>
          <cell r="B728" t="str">
            <v>RELÊ DE TEMPO ELETRÔNICO AJUSTE DE 6 ATÉ 60S</v>
          </cell>
          <cell r="C728" t="str">
            <v>UN</v>
          </cell>
          <cell r="D728">
            <v>154.36000000000001</v>
          </cell>
        </row>
        <row r="729">
          <cell r="A729">
            <v>90460</v>
          </cell>
          <cell r="B729" t="str">
            <v>DISPOSITIVO DE PROTEÇÃO CONTRA SURTOS 275V - 15KA</v>
          </cell>
          <cell r="C729" t="str">
            <v>UN</v>
          </cell>
          <cell r="D729">
            <v>69.78</v>
          </cell>
        </row>
        <row r="730">
          <cell r="A730">
            <v>90468</v>
          </cell>
          <cell r="B730" t="str">
            <v>INTERRUPTOR DIFERENCIAL RESIDUAL BIPOLAR 25A - SENSIBILIDADE 30MA - 220V</v>
          </cell>
          <cell r="C730" t="str">
            <v>UN</v>
          </cell>
          <cell r="D730">
            <v>320.27</v>
          </cell>
        </row>
        <row r="731">
          <cell r="A731">
            <v>90469</v>
          </cell>
          <cell r="B731" t="str">
            <v>INTERRUPTOR DIFERENCIAL RESIDUAL BIPOLAR 40A - SENSIBILIDADE 30MA - 220V</v>
          </cell>
          <cell r="C731" t="str">
            <v>UN</v>
          </cell>
          <cell r="D731">
            <v>322.51</v>
          </cell>
        </row>
        <row r="732">
          <cell r="A732">
            <v>90470</v>
          </cell>
          <cell r="B732" t="str">
            <v>INTERRUPTOR DIFERENCIAL RESIDUAL BIPOLAR 63A, SENSIBILIDADE 30MA - 220V</v>
          </cell>
          <cell r="C732" t="str">
            <v>UN</v>
          </cell>
          <cell r="D732">
            <v>350.37</v>
          </cell>
        </row>
        <row r="733">
          <cell r="A733">
            <v>90472</v>
          </cell>
          <cell r="B733" t="str">
            <v>INTERRUPTOR DIFERENCIAL TETRAPOLAR - 40A - SENSIBILIDADE 30MA - 380V</v>
          </cell>
          <cell r="C733" t="str">
            <v>UN</v>
          </cell>
          <cell r="D733">
            <v>389.98</v>
          </cell>
        </row>
        <row r="734">
          <cell r="A734">
            <v>90475</v>
          </cell>
          <cell r="B734" t="str">
            <v>INTERRUPTOR DIFERENCIAL TETRAPOLAR - 63A SENSIBILIDADE 30MA - 380V</v>
          </cell>
          <cell r="C734" t="str">
            <v>UN</v>
          </cell>
          <cell r="D734">
            <v>457.13</v>
          </cell>
        </row>
        <row r="735">
          <cell r="A735">
            <v>90476</v>
          </cell>
          <cell r="B735" t="str">
            <v>INTERRUPTOR DIFERENCIAL TETRAPOLAR - 80A SENSIBILIDADE 30MA - 380V</v>
          </cell>
          <cell r="C735" t="str">
            <v>UN</v>
          </cell>
          <cell r="D735">
            <v>511.4</v>
          </cell>
        </row>
        <row r="736">
          <cell r="A736">
            <v>90477</v>
          </cell>
          <cell r="B736" t="str">
            <v>INTERRUPTOR DIFERENCIAL TETRAPOLAR - 100A SENSIBILIDADE 30MA - 380V</v>
          </cell>
          <cell r="C736" t="str">
            <v>UN</v>
          </cell>
          <cell r="D736">
            <v>656.58</v>
          </cell>
        </row>
        <row r="737">
          <cell r="A737">
            <v>90478</v>
          </cell>
          <cell r="B737" t="str">
            <v>INTERRUPTOR DIFERENCIAL TETRAPOLAR - 125A SENSIBILIDADE 30MA - 380V</v>
          </cell>
          <cell r="C737" t="str">
            <v>UN</v>
          </cell>
          <cell r="D737">
            <v>2208.83</v>
          </cell>
        </row>
        <row r="738">
          <cell r="A738">
            <v>90487</v>
          </cell>
          <cell r="B738" t="str">
            <v>INTERRUPTOR DIFERENCIAL TETRAPOLAR - 63A SENSIBILIDADE 300MA - 380V</v>
          </cell>
          <cell r="C738" t="str">
            <v>UN</v>
          </cell>
          <cell r="D738">
            <v>478.89</v>
          </cell>
        </row>
        <row r="739">
          <cell r="A739">
            <v>90488</v>
          </cell>
          <cell r="B739" t="str">
            <v>INTERRUPTOR DIFERENCIAL TETRAPOLAR - 80A SENSIBILIDADE 300MA - 380V</v>
          </cell>
          <cell r="C739" t="str">
            <v>UN</v>
          </cell>
          <cell r="D739">
            <v>511.13</v>
          </cell>
        </row>
        <row r="740">
          <cell r="A740">
            <v>90489</v>
          </cell>
          <cell r="B740" t="str">
            <v>INTERRUPTOR DIFERENCIAL TETRAPOLAR - 100A SENSIBIL. 300MA - 380V</v>
          </cell>
          <cell r="C740" t="str">
            <v>UN</v>
          </cell>
          <cell r="D740">
            <v>608.29999999999995</v>
          </cell>
        </row>
        <row r="741">
          <cell r="A741">
            <v>90490</v>
          </cell>
          <cell r="B741" t="str">
            <v>INTERRUPTOR DIFERENCIAL TETRAPOLAR - 125A SENSIBILIDADE 300MA - 380V</v>
          </cell>
          <cell r="C741" t="str">
            <v>UN</v>
          </cell>
          <cell r="D741">
            <v>2494.0500000000002</v>
          </cell>
        </row>
        <row r="742">
          <cell r="A742">
            <v>90500</v>
          </cell>
          <cell r="B742" t="str">
            <v>QUADROS E CAIXAS</v>
          </cell>
          <cell r="C742" t="str">
            <v>.</v>
          </cell>
          <cell r="D742" t="str">
            <v>.</v>
          </cell>
        </row>
        <row r="743">
          <cell r="A743">
            <v>90506</v>
          </cell>
          <cell r="B743" t="str">
            <v>QUADRO DE DISTRIBUIÇÃO EM CHAPA METÁLICA - PARA ATÉ 16 DISJUNTORES</v>
          </cell>
          <cell r="C743" t="str">
            <v>UN</v>
          </cell>
          <cell r="D743">
            <v>690.26</v>
          </cell>
        </row>
        <row r="744">
          <cell r="A744">
            <v>90510</v>
          </cell>
          <cell r="B744" t="str">
            <v>QUADRO DE DISTRIBUIÇÃO EM CHAPA METÁLICA - PARA ATÉ 24 DISJUNTORES</v>
          </cell>
          <cell r="C744" t="str">
            <v>un</v>
          </cell>
          <cell r="D744">
            <v>1362.97</v>
          </cell>
        </row>
        <row r="745">
          <cell r="A745">
            <v>90512</v>
          </cell>
          <cell r="B745" t="str">
            <v>QUADRO DE DISTRIBUIÇÃO EM CHAPA METÁLICA - PARA ATÉ 28 DISJUNTORES</v>
          </cell>
          <cell r="C745" t="str">
            <v>UN</v>
          </cell>
          <cell r="D745">
            <v>938.3</v>
          </cell>
        </row>
        <row r="746">
          <cell r="A746">
            <v>90514</v>
          </cell>
          <cell r="B746" t="str">
            <v>QUADRO DE DISTRIBUIÇÃO EM CHAPA METÁLICA - PARA ATÉ 34 DISJUNTORES</v>
          </cell>
          <cell r="C746" t="str">
            <v>UN</v>
          </cell>
          <cell r="D746">
            <v>1512.65</v>
          </cell>
        </row>
        <row r="747">
          <cell r="A747">
            <v>90517</v>
          </cell>
          <cell r="B747" t="str">
            <v>QUADRO DE DISTRIBUIÇÃO EM CHAPA METÁLICA - PARA ATÉ 44 DISJUNTORES</v>
          </cell>
          <cell r="C747" t="str">
            <v>UN</v>
          </cell>
          <cell r="D747">
            <v>1740.02</v>
          </cell>
        </row>
        <row r="748">
          <cell r="A748">
            <v>90519</v>
          </cell>
          <cell r="B748" t="str">
            <v>QUADRO DE DISTRIBUIÇÃO EM CHAPA METÁLICA - PARA ATÉ 70 DISJUNTORES</v>
          </cell>
          <cell r="C748" t="str">
            <v>UN</v>
          </cell>
          <cell r="D748">
            <v>3483.23</v>
          </cell>
        </row>
        <row r="749">
          <cell r="A749">
            <v>90520</v>
          </cell>
          <cell r="B749" t="str">
            <v>CAIXA DE PASSAGEM E LIGAÇÃO EM PVC OCTOGONAL FUNDO MOVEL 10X10CM, INCLUSIVE ESPELHO</v>
          </cell>
          <cell r="C749" t="str">
            <v>UN</v>
          </cell>
          <cell r="D749">
            <v>18.8</v>
          </cell>
        </row>
        <row r="750">
          <cell r="A750">
            <v>90521</v>
          </cell>
          <cell r="B750" t="str">
            <v>CAIXA DE PASSAGEM E LIGAÇÃO EM PVC 7,5X7,5X5,0CM (3"X3"), INCLUSIVE ESPELHO</v>
          </cell>
          <cell r="C750" t="str">
            <v>UN</v>
          </cell>
          <cell r="D750">
            <v>18.079999999999998</v>
          </cell>
        </row>
        <row r="751">
          <cell r="A751">
            <v>90522</v>
          </cell>
          <cell r="B751" t="str">
            <v>CAIXA DE PVC 10X5X5CM, INCLUSIVE ESPELHO</v>
          </cell>
          <cell r="C751" t="str">
            <v>UN</v>
          </cell>
          <cell r="D751">
            <v>14.44</v>
          </cell>
        </row>
        <row r="752">
          <cell r="A752">
            <v>90523</v>
          </cell>
          <cell r="B752" t="str">
            <v>CAIXA E PVC 10X10X5CM, INCLUSIVE ESPELHO</v>
          </cell>
          <cell r="C752" t="str">
            <v>UN</v>
          </cell>
          <cell r="D752">
            <v>27.26</v>
          </cell>
        </row>
        <row r="753">
          <cell r="A753">
            <v>90524</v>
          </cell>
          <cell r="B753" t="str">
            <v>CAIXA DE PASSAGEM EM FERRO ESTAMPADO - 3"X3", INCLUSIVE ESPELHO</v>
          </cell>
          <cell r="C753" t="str">
            <v>UN</v>
          </cell>
          <cell r="D753">
            <v>14.46</v>
          </cell>
        </row>
        <row r="754">
          <cell r="A754">
            <v>90525</v>
          </cell>
          <cell r="B754" t="str">
            <v>CAIXA DE PASSAGEM EM FERRO ESTAMPADO - 4"X2", INCLUSIVE ESPELHO</v>
          </cell>
          <cell r="C754" t="str">
            <v>UN</v>
          </cell>
          <cell r="D754">
            <v>13.33</v>
          </cell>
        </row>
        <row r="755">
          <cell r="A755">
            <v>90526</v>
          </cell>
          <cell r="B755" t="str">
            <v>CAIXA DE PASSAGEM EM FERRO ESTAMPADO - 4"X4", INCLUSIVE ESPELHO</v>
          </cell>
          <cell r="C755" t="str">
            <v>UN</v>
          </cell>
          <cell r="D755">
            <v>25.61</v>
          </cell>
        </row>
        <row r="756">
          <cell r="A756">
            <v>90527</v>
          </cell>
          <cell r="B756" t="str">
            <v>CAIXA DE PASSAGEM EM FERRO ESTAMPADO COM FUNDO MÓVEL</v>
          </cell>
          <cell r="C756" t="str">
            <v>UN</v>
          </cell>
          <cell r="D756">
            <v>13.86</v>
          </cell>
        </row>
        <row r="757">
          <cell r="A757">
            <v>90528</v>
          </cell>
          <cell r="B757" t="str">
            <v>CAIXA DE PASSAGEM TIPO CONDULETE - 1/2"</v>
          </cell>
          <cell r="C757" t="str">
            <v>UN</v>
          </cell>
          <cell r="D757">
            <v>28.19</v>
          </cell>
        </row>
        <row r="758">
          <cell r="A758">
            <v>90529</v>
          </cell>
          <cell r="B758" t="str">
            <v>CAIXA DE PASSAGEM TIPO CONDULETE - 3/4"</v>
          </cell>
          <cell r="C758" t="str">
            <v>UN</v>
          </cell>
          <cell r="D758">
            <v>27.44</v>
          </cell>
        </row>
        <row r="759">
          <cell r="A759">
            <v>90530</v>
          </cell>
          <cell r="B759" t="str">
            <v>CAIXA DE PASSAGEM TIPO CONDULETE - 1"</v>
          </cell>
          <cell r="C759" t="str">
            <v>UN</v>
          </cell>
          <cell r="D759">
            <v>32.869999999999997</v>
          </cell>
        </row>
        <row r="760">
          <cell r="A760">
            <v>90531</v>
          </cell>
          <cell r="B760" t="str">
            <v>CAIXA DE PASSAGEM TIPO CONDULETE - 1 1/4"</v>
          </cell>
          <cell r="C760" t="str">
            <v>UN</v>
          </cell>
          <cell r="D760">
            <v>47.4</v>
          </cell>
        </row>
        <row r="761">
          <cell r="A761">
            <v>90532</v>
          </cell>
          <cell r="B761" t="str">
            <v>CAIXA DE PASSAGEM TIPO CONDULETE - 1 1/2"</v>
          </cell>
          <cell r="C761" t="str">
            <v>UN</v>
          </cell>
          <cell r="D761">
            <v>46.88</v>
          </cell>
        </row>
        <row r="762">
          <cell r="A762">
            <v>90533</v>
          </cell>
          <cell r="B762" t="str">
            <v>CAIXA DE PASSAGEM TIPO CONDULETE - 2"</v>
          </cell>
          <cell r="C762" t="str">
            <v>UN</v>
          </cell>
          <cell r="D762">
            <v>95.21</v>
          </cell>
        </row>
        <row r="763">
          <cell r="A763">
            <v>90534</v>
          </cell>
          <cell r="B763" t="str">
            <v>CAIXA DE PASSAGEM TIPO CONDULETE - 2 1/2"</v>
          </cell>
          <cell r="C763" t="str">
            <v>UN</v>
          </cell>
          <cell r="D763">
            <v>193.03</v>
          </cell>
        </row>
        <row r="764">
          <cell r="A764">
            <v>90535</v>
          </cell>
          <cell r="B764" t="str">
            <v>CAIXA DE PASSAGEM TIPO CONDULETE - 3"</v>
          </cell>
          <cell r="C764" t="str">
            <v>UN</v>
          </cell>
          <cell r="D764">
            <v>205.56</v>
          </cell>
        </row>
        <row r="765">
          <cell r="A765">
            <v>90537</v>
          </cell>
          <cell r="B765" t="str">
            <v>CAIXA DE PASSAGEM TIPO CONDULETE - 4"</v>
          </cell>
          <cell r="C765" t="str">
            <v>UN</v>
          </cell>
          <cell r="D765">
            <v>337.65</v>
          </cell>
        </row>
        <row r="766">
          <cell r="A766">
            <v>90539</v>
          </cell>
          <cell r="B766" t="str">
            <v>CAIXA DE PASSAGEM EM CHAPA METÁLICA COM TAMPA PARAFUSADA - 10X10X8CM</v>
          </cell>
          <cell r="C766" t="str">
            <v>UN</v>
          </cell>
          <cell r="D766">
            <v>36.44</v>
          </cell>
        </row>
        <row r="767">
          <cell r="A767">
            <v>90540</v>
          </cell>
          <cell r="B767" t="str">
            <v>CAIXA DE PASSAGEM EM CHAPA METÁLICA COM TAMPA PARAFUSADA - 20X20X10CM</v>
          </cell>
          <cell r="C767" t="str">
            <v>UN</v>
          </cell>
          <cell r="D767">
            <v>67.91</v>
          </cell>
        </row>
        <row r="768">
          <cell r="A768">
            <v>90541</v>
          </cell>
          <cell r="B768" t="str">
            <v>CAIXA DE PASSAGEM EM CHAPA METÁLICA COM TAMPA PARAFUSADA - 30X30X12CM</v>
          </cell>
          <cell r="C768" t="str">
            <v>UN</v>
          </cell>
          <cell r="D768">
            <v>95.69</v>
          </cell>
        </row>
        <row r="769">
          <cell r="A769">
            <v>90542</v>
          </cell>
          <cell r="B769" t="str">
            <v>CAIXA DE PASSAGEM EM CHAPA METÁLICA COM TAMPA PARAFUSADA - 40X40X15CM</v>
          </cell>
          <cell r="C769" t="str">
            <v>UN</v>
          </cell>
          <cell r="D769">
            <v>143.66</v>
          </cell>
        </row>
        <row r="770">
          <cell r="A770">
            <v>90543</v>
          </cell>
          <cell r="B770" t="str">
            <v>CAIXA DE PASSAGEM EM ALUMÍNIO COM TAMPA E VEDAÇÃO 20X20CM</v>
          </cell>
          <cell r="C770" t="str">
            <v>UN</v>
          </cell>
          <cell r="D770">
            <v>114.15</v>
          </cell>
        </row>
        <row r="771">
          <cell r="A771">
            <v>90544</v>
          </cell>
          <cell r="B771" t="str">
            <v>CAIXA DE PASSAGEM EM ALUMÍNIO COM TAMPA E VEDAÇÃO 30X30CM</v>
          </cell>
          <cell r="C771" t="str">
            <v>UN</v>
          </cell>
          <cell r="D771">
            <v>226.93</v>
          </cell>
        </row>
        <row r="772">
          <cell r="A772">
            <v>90545</v>
          </cell>
          <cell r="B772" t="str">
            <v>CAIXA DE PASSAGEM EM ALUMÍNIO COM TAMPA E VEDAÇÃO 40X40CM</v>
          </cell>
          <cell r="C772" t="str">
            <v>UN</v>
          </cell>
          <cell r="D772">
            <v>601.70000000000005</v>
          </cell>
        </row>
        <row r="773">
          <cell r="A773">
            <v>90550</v>
          </cell>
          <cell r="B773" t="str">
            <v>CAIXA DE PASSAGEM EM CHAPA METÁLICA COM PORTA E FECHADURA - 40X40X15CM - USO PARA TELEFONIA</v>
          </cell>
          <cell r="C773" t="str">
            <v>UN</v>
          </cell>
          <cell r="D773">
            <v>362.01</v>
          </cell>
        </row>
        <row r="774">
          <cell r="A774">
            <v>90551</v>
          </cell>
          <cell r="B774" t="str">
            <v>CAIXA DE PASSAGEM EM CHAPA METÁLICA COM PORTA E FECHADURA - 50X50X15CM - USO PARA TELEFONIA</v>
          </cell>
          <cell r="C774" t="str">
            <v>UN</v>
          </cell>
          <cell r="D774">
            <v>394.55</v>
          </cell>
        </row>
        <row r="775">
          <cell r="A775">
            <v>90555</v>
          </cell>
          <cell r="B775" t="str">
            <v>CAIXA DE PASSAGEM EM ALVENARIA - ESCAVAÇÃO E APILOAMENTO</v>
          </cell>
          <cell r="C775" t="str">
            <v>M3</v>
          </cell>
          <cell r="D775">
            <v>52.9</v>
          </cell>
        </row>
        <row r="776">
          <cell r="A776">
            <v>90556</v>
          </cell>
          <cell r="B776" t="str">
            <v>CAIXA DE PASSAGEM EM ALVENARIA - LASTRO DE BRITA (FUNDO)</v>
          </cell>
          <cell r="C776" t="str">
            <v>M3</v>
          </cell>
          <cell r="D776">
            <v>164.54</v>
          </cell>
        </row>
        <row r="777">
          <cell r="A777">
            <v>90557</v>
          </cell>
          <cell r="B777" t="str">
            <v>CAIXA DE PASSAGEM EM ALVENARIA - LASTRO DE CONCRETO (FUNDO)</v>
          </cell>
          <cell r="C777" t="str">
            <v>M3</v>
          </cell>
          <cell r="D777">
            <v>447.74</v>
          </cell>
        </row>
        <row r="778">
          <cell r="A778">
            <v>90558</v>
          </cell>
          <cell r="B778" t="str">
            <v>CAIXA DE PASSAGEM EM ALVENARIA - PAREDE DE 1/2 TIJOLO, REVESTIDA</v>
          </cell>
          <cell r="C778" t="str">
            <v>M2</v>
          </cell>
          <cell r="D778">
            <v>266.04000000000002</v>
          </cell>
        </row>
        <row r="779">
          <cell r="A779">
            <v>90559</v>
          </cell>
          <cell r="B779" t="str">
            <v>CAIXA DE PASSAGEM EM ALVENARIA - PAREDE DE 1 TIJOLO, REVESTIDA</v>
          </cell>
          <cell r="C779" t="str">
            <v>M2</v>
          </cell>
          <cell r="D779">
            <v>364.41</v>
          </cell>
        </row>
        <row r="780">
          <cell r="A780">
            <v>90560</v>
          </cell>
          <cell r="B780" t="str">
            <v>CAIXA DE PASSAGEM EM ALVENARIA - TAMPA DE CONCRETO</v>
          </cell>
          <cell r="C780" t="str">
            <v>M2</v>
          </cell>
          <cell r="D780">
            <v>233.09</v>
          </cell>
        </row>
        <row r="781">
          <cell r="A781">
            <v>90562</v>
          </cell>
          <cell r="B781" t="str">
            <v>CAIXA TELEFÔNICA INTERNA PADRÃO TELESP N.2 20X20X12CM</v>
          </cell>
          <cell r="C781" t="str">
            <v>UN</v>
          </cell>
          <cell r="D781">
            <v>145.78</v>
          </cell>
        </row>
        <row r="782">
          <cell r="A782">
            <v>90563</v>
          </cell>
          <cell r="B782" t="str">
            <v>CAIXA TELEFÔNICA INTERNA PADRÃO TELESP N.3 40X40X13,5CM</v>
          </cell>
          <cell r="C782" t="str">
            <v>UN</v>
          </cell>
          <cell r="D782">
            <v>270.83999999999997</v>
          </cell>
        </row>
        <row r="783">
          <cell r="A783">
            <v>90564</v>
          </cell>
          <cell r="B783" t="str">
            <v>CAIXA TELEFÔNICA INTERNA PADRÃO TELESP N. 4 60X60X13,5CM</v>
          </cell>
          <cell r="C783" t="str">
            <v>UN</v>
          </cell>
          <cell r="D783">
            <v>490.81</v>
          </cell>
        </row>
        <row r="784">
          <cell r="A784">
            <v>90565</v>
          </cell>
          <cell r="B784" t="str">
            <v>CAIXA TELEFÔNICA INTERNA PADRÃO TELESP N. 5 80X80X13,5CM</v>
          </cell>
          <cell r="C784" t="str">
            <v>UN</v>
          </cell>
          <cell r="D784">
            <v>826.13</v>
          </cell>
        </row>
        <row r="785">
          <cell r="A785">
            <v>90566</v>
          </cell>
          <cell r="B785" t="str">
            <v>CAIXA TELEFÔNICA INTERNA PADRÃO TELESP N.6 120X120X13,5CM</v>
          </cell>
          <cell r="C785" t="str">
            <v>UN</v>
          </cell>
          <cell r="D785">
            <v>1814.15</v>
          </cell>
        </row>
        <row r="786">
          <cell r="A786">
            <v>90567</v>
          </cell>
          <cell r="B786" t="str">
            <v>CAIXA TELEFÔNICA INTERNA PADRÃO TELESP N.7 150X150X17CM</v>
          </cell>
          <cell r="C786" t="str">
            <v>UN</v>
          </cell>
          <cell r="D786">
            <v>2086.64</v>
          </cell>
        </row>
        <row r="787">
          <cell r="A787">
            <v>90568</v>
          </cell>
          <cell r="B787" t="str">
            <v>CAIXA DE PASSAGEM E TAMPA PRÉ-MOLDADAS EM CONCRETO, SEM FUNDO, 20X20CM</v>
          </cell>
          <cell r="C787" t="str">
            <v>UN</v>
          </cell>
          <cell r="D787">
            <v>134.56</v>
          </cell>
        </row>
        <row r="788">
          <cell r="A788">
            <v>90569</v>
          </cell>
          <cell r="B788" t="str">
            <v>CAIXA DE PASSAGEM E TAMPA PRÉ-MOLDADAS EM CONCRETO, SEM FUNDO, 30X30CM</v>
          </cell>
          <cell r="C788" t="str">
            <v>UN</v>
          </cell>
          <cell r="D788">
            <v>137.47</v>
          </cell>
        </row>
        <row r="789">
          <cell r="A789">
            <v>90570</v>
          </cell>
          <cell r="B789" t="str">
            <v>CAIXA DE PASSAGEM E TAMPA PRÉ-MOLDADAS EM CONCRETO, SEM FUNDO, 40X40CM</v>
          </cell>
          <cell r="C789" t="str">
            <v>UN</v>
          </cell>
          <cell r="D789">
            <v>182.72</v>
          </cell>
        </row>
        <row r="790">
          <cell r="A790">
            <v>90571</v>
          </cell>
          <cell r="B790" t="str">
            <v>CAIXA DE PASSAGEM E TAMPA PRÉ-MOLDADAS EM CONCRETO, SEM FUNDO, 50X50CM</v>
          </cell>
          <cell r="C790" t="str">
            <v>UN</v>
          </cell>
          <cell r="D790">
            <v>262.35000000000002</v>
          </cell>
        </row>
        <row r="791">
          <cell r="A791">
            <v>90572</v>
          </cell>
          <cell r="B791" t="str">
            <v>CAIXA DE PASSAGEM E TAMPA PRÉ-MOLDADAS EM CONCRETO, SEM FUNDO, 60X60CM</v>
          </cell>
          <cell r="C791" t="str">
            <v>UN</v>
          </cell>
          <cell r="D791">
            <v>304.33999999999997</v>
          </cell>
        </row>
        <row r="792">
          <cell r="A792">
            <v>90573</v>
          </cell>
          <cell r="B792" t="str">
            <v>CAIXA DE PASSAGEM E TAMPA PRÉ-MOLDADAS EM CONCRETO, SEM FUNDO, 100X100</v>
          </cell>
          <cell r="C792" t="str">
            <v>UN</v>
          </cell>
          <cell r="D792">
            <v>572.04</v>
          </cell>
        </row>
        <row r="793">
          <cell r="A793">
            <v>90590</v>
          </cell>
          <cell r="B793" t="str">
            <v>CAIXA DE ALUMÍNIO 10X10CM, ALTA COM TAMPA DE LATÃO PARA TOMADAS</v>
          </cell>
          <cell r="C793" t="str">
            <v>UN</v>
          </cell>
          <cell r="D793">
            <v>90.07</v>
          </cell>
        </row>
        <row r="794">
          <cell r="A794">
            <v>90598</v>
          </cell>
          <cell r="B794" t="str">
            <v>QUADRO GERAL OU DE DISTRIBUIÇÃO, EM CHAPA METÁLICA N.14 ESMALTADA</v>
          </cell>
          <cell r="C794" t="str">
            <v>M2</v>
          </cell>
          <cell r="D794">
            <v>1641.97</v>
          </cell>
        </row>
        <row r="795">
          <cell r="A795">
            <v>90600</v>
          </cell>
          <cell r="B795" t="str">
            <v>CHAVES, FUSÍVEIS E ATERRAMENTO</v>
          </cell>
          <cell r="C795" t="str">
            <v>.</v>
          </cell>
          <cell r="D795" t="str">
            <v>.</v>
          </cell>
        </row>
        <row r="796">
          <cell r="A796">
            <v>90618</v>
          </cell>
          <cell r="B796" t="str">
            <v>CHAVE SECCIONADORA TRIPOLAR, ABERTURA SOB CARGA - SECA 250A/600V</v>
          </cell>
          <cell r="C796" t="str">
            <v>UN</v>
          </cell>
          <cell r="D796">
            <v>2109.9299999999998</v>
          </cell>
        </row>
        <row r="797">
          <cell r="A797">
            <v>90619</v>
          </cell>
          <cell r="B797" t="str">
            <v>CHAVE SECCIONADORA TRIPOLAR, ABERTURA SOB CARGA - SECA 400A/600V</v>
          </cell>
          <cell r="C797" t="str">
            <v>UN</v>
          </cell>
          <cell r="D797">
            <v>2364.41</v>
          </cell>
        </row>
        <row r="798">
          <cell r="A798">
            <v>90620</v>
          </cell>
          <cell r="B798" t="str">
            <v>CHAVE SECCIONADORA TRIPOLAR, ABERTURA SOB CARGA - SECA 630A/600V</v>
          </cell>
          <cell r="C798" t="str">
            <v>UN</v>
          </cell>
          <cell r="D798">
            <v>4106.3900000000003</v>
          </cell>
        </row>
        <row r="799">
          <cell r="A799">
            <v>90623</v>
          </cell>
          <cell r="B799" t="str">
            <v>CHAVE SECCIONADORA TIPO NH, COM BASE E FUSÍVEIS - 125A (ABERTURA SEM CARGA)</v>
          </cell>
          <cell r="C799" t="str">
            <v>UN</v>
          </cell>
          <cell r="D799">
            <v>320.14</v>
          </cell>
        </row>
        <row r="800">
          <cell r="A800">
            <v>90624</v>
          </cell>
          <cell r="B800" t="str">
            <v>CHAVE SECCIONADORA TIPO NH, COM BASE E FUSÍVEIS - 250A (ABERTURA SEM CARGA)</v>
          </cell>
          <cell r="C800" t="str">
            <v>UN</v>
          </cell>
          <cell r="D800">
            <v>806.5</v>
          </cell>
        </row>
        <row r="801">
          <cell r="A801">
            <v>90625</v>
          </cell>
          <cell r="B801" t="str">
            <v>CHAVE SECCIONADORA TIPO NH, COM BASE E FUSÍVEIS - 400A (ABERTURA SEM CARGA)</v>
          </cell>
          <cell r="C801" t="str">
            <v>UN</v>
          </cell>
          <cell r="D801">
            <v>1101.78</v>
          </cell>
        </row>
        <row r="802">
          <cell r="A802">
            <v>90626</v>
          </cell>
          <cell r="B802" t="str">
            <v>CHAVE SECCIONADORA TIPO NH, COM BASE E FUSÍVEIS - 630A (ABERTURA SEM CARGA)</v>
          </cell>
          <cell r="C802" t="str">
            <v>UN</v>
          </cell>
          <cell r="D802">
            <v>1480.56</v>
          </cell>
        </row>
        <row r="803">
          <cell r="A803">
            <v>90627</v>
          </cell>
          <cell r="B803" t="str">
            <v>CHAVE SECCIONADORA TRIPOLAR, ABERTURA SOB CARGA, COM FUSÍVEIS NH00 - 125A/500V</v>
          </cell>
          <cell r="C803" t="str">
            <v>UN</v>
          </cell>
          <cell r="D803">
            <v>400.05</v>
          </cell>
        </row>
        <row r="804">
          <cell r="A804">
            <v>90628</v>
          </cell>
          <cell r="B804" t="str">
            <v>CHAVE SECCIONADORA TRIPOLAR, ABERTURA SOB CARGA, COM FUSÍVEIS NH1 - 250A/500V</v>
          </cell>
          <cell r="C804" t="str">
            <v>UN</v>
          </cell>
          <cell r="D804">
            <v>809.95</v>
          </cell>
        </row>
        <row r="805">
          <cell r="A805">
            <v>90629</v>
          </cell>
          <cell r="B805" t="str">
            <v>CHAVE SECCIONADORA TRIPOLAR, ABERTURA SOB CARGA, COM FUSÍVEIS NH2 - 400A/500V</v>
          </cell>
          <cell r="C805" t="str">
            <v>UN</v>
          </cell>
          <cell r="D805">
            <v>1110.26</v>
          </cell>
        </row>
        <row r="806">
          <cell r="A806">
            <v>90630</v>
          </cell>
          <cell r="B806" t="str">
            <v>CHAVE SECCIONADORA TRIPOLAR, ABERTURA SOB CARGA, COM FUSÍVEIS NH3 -630A/600V</v>
          </cell>
          <cell r="C806" t="str">
            <v>UN</v>
          </cell>
          <cell r="D806">
            <v>2228.7800000000002</v>
          </cell>
        </row>
        <row r="807">
          <cell r="A807">
            <v>90633</v>
          </cell>
          <cell r="B807" t="str">
            <v>CHAVE SECCIONADORA ROTATIVA ABERT. SOB CARGA TP (PACCO) - 3X16A</v>
          </cell>
          <cell r="C807" t="str">
            <v>UN</v>
          </cell>
          <cell r="D807">
            <v>162.69999999999999</v>
          </cell>
        </row>
        <row r="808">
          <cell r="A808">
            <v>90636</v>
          </cell>
          <cell r="B808" t="str">
            <v>CHAVE SECCIONADORA ROTATIVA ABERTURA SOB CARGA TIPO (PACCO) - 3X63A</v>
          </cell>
          <cell r="C808" t="str">
            <v>UN</v>
          </cell>
          <cell r="D808">
            <v>319.83999999999997</v>
          </cell>
        </row>
        <row r="809">
          <cell r="A809">
            <v>90649</v>
          </cell>
          <cell r="B809" t="str">
            <v>FUSÍVEL TIPO "DIAZED", TIPO RÁPIDO OU RETARDADO - 2/25A</v>
          </cell>
          <cell r="C809" t="str">
            <v>UN</v>
          </cell>
          <cell r="D809">
            <v>10.02</v>
          </cell>
        </row>
        <row r="810">
          <cell r="A810">
            <v>90658</v>
          </cell>
          <cell r="B810" t="str">
            <v>FUSÍVEL TIPO NH - 100/200A</v>
          </cell>
          <cell r="C810" t="str">
            <v>UN</v>
          </cell>
          <cell r="D810">
            <v>57.5</v>
          </cell>
        </row>
        <row r="811">
          <cell r="A811">
            <v>90659</v>
          </cell>
          <cell r="B811" t="str">
            <v>FUSÍVEL TIPO NH - 224/355A</v>
          </cell>
          <cell r="C811" t="str">
            <v>UN</v>
          </cell>
          <cell r="D811">
            <v>90.86</v>
          </cell>
        </row>
        <row r="812">
          <cell r="A812">
            <v>90660</v>
          </cell>
          <cell r="B812" t="str">
            <v>FUSÍVEL TIPO NH - 425/630A</v>
          </cell>
          <cell r="C812" t="str">
            <v>UN</v>
          </cell>
          <cell r="D812">
            <v>116.26</v>
          </cell>
        </row>
        <row r="813">
          <cell r="A813">
            <v>90661</v>
          </cell>
          <cell r="B813" t="str">
            <v>FUSÍVEL TIPO NH TAMANHO 04 DE 800-1250A</v>
          </cell>
          <cell r="C813" t="str">
            <v>UN</v>
          </cell>
          <cell r="D813">
            <v>953.45</v>
          </cell>
        </row>
        <row r="814">
          <cell r="A814">
            <v>90662</v>
          </cell>
          <cell r="B814" t="str">
            <v>BASE PARA FUSÍVEIS TIPO "DIAZED" - 2/25A</v>
          </cell>
          <cell r="C814" t="str">
            <v>UN</v>
          </cell>
          <cell r="D814">
            <v>64.2</v>
          </cell>
        </row>
        <row r="815">
          <cell r="A815">
            <v>90663</v>
          </cell>
          <cell r="B815" t="str">
            <v>BASE PARA FUSÍVEIS TIPO "DIAZED" - 35/63A</v>
          </cell>
          <cell r="C815" t="str">
            <v>UN</v>
          </cell>
          <cell r="D815">
            <v>75.900000000000006</v>
          </cell>
        </row>
        <row r="816">
          <cell r="A816">
            <v>90664</v>
          </cell>
          <cell r="B816" t="str">
            <v>BASE COM FUSÍVEIS TIPO NH - ATÉ 125A</v>
          </cell>
          <cell r="C816" t="str">
            <v>UN</v>
          </cell>
          <cell r="D816">
            <v>97.85</v>
          </cell>
        </row>
        <row r="817">
          <cell r="A817">
            <v>90665</v>
          </cell>
          <cell r="B817" t="str">
            <v>BASE COM FUSÍVEIS TIPO NH - ATÉ 250A</v>
          </cell>
          <cell r="C817" t="str">
            <v>UN</v>
          </cell>
          <cell r="D817">
            <v>210.99</v>
          </cell>
        </row>
        <row r="818">
          <cell r="A818">
            <v>90666</v>
          </cell>
          <cell r="B818" t="str">
            <v>BASE COM FUSÍVEIS TIPO NH - ATÉ 400A</v>
          </cell>
          <cell r="C818" t="str">
            <v>UN</v>
          </cell>
          <cell r="D818">
            <v>280.39999999999998</v>
          </cell>
        </row>
        <row r="819">
          <cell r="A819">
            <v>90667</v>
          </cell>
          <cell r="B819" t="str">
            <v>BASE COM FUSÍVEIS TIPO NH - TAMANHO 03 DE 425 - 630A</v>
          </cell>
          <cell r="C819" t="str">
            <v>UN</v>
          </cell>
          <cell r="D819">
            <v>398.38</v>
          </cell>
        </row>
        <row r="820">
          <cell r="A820">
            <v>90668</v>
          </cell>
          <cell r="B820" t="str">
            <v>BASE COM FUSÍVEIS TIPO NH - TAMANHO 04 DE 800 - 1250A</v>
          </cell>
          <cell r="C820" t="str">
            <v>UN</v>
          </cell>
          <cell r="D820">
            <v>1734.9</v>
          </cell>
        </row>
        <row r="821">
          <cell r="A821">
            <v>90669</v>
          </cell>
          <cell r="B821" t="str">
            <v>ISOLADOR DE POLIÉSTER TIPO TONEL B.T. USO INTERNO - 15X20MM</v>
          </cell>
          <cell r="C821" t="str">
            <v>UN</v>
          </cell>
          <cell r="D821">
            <v>14.02</v>
          </cell>
        </row>
        <row r="822">
          <cell r="A822">
            <v>90670</v>
          </cell>
          <cell r="B822" t="str">
            <v>ISOLADOR DE POLIÉSTER TIPO TONEL B.T. USO INTERNO - 40X50MM</v>
          </cell>
          <cell r="C822" t="str">
            <v>UN</v>
          </cell>
          <cell r="D822">
            <v>31.44</v>
          </cell>
        </row>
        <row r="823">
          <cell r="A823">
            <v>90671</v>
          </cell>
          <cell r="B823" t="str">
            <v>ISOLADOR DE POLIÉSTER TIPO TONEL B.T. USO INTERNO - 60X60MM</v>
          </cell>
          <cell r="C823" t="str">
            <v>UN</v>
          </cell>
          <cell r="D823">
            <v>32.590000000000003</v>
          </cell>
        </row>
        <row r="824">
          <cell r="A824">
            <v>90672</v>
          </cell>
          <cell r="B824" t="str">
            <v>ISOLADOR DE POLIÉSTER TIPO TONEL B.T. USO INTERNO - 60X75MM</v>
          </cell>
          <cell r="C824" t="str">
            <v>UN</v>
          </cell>
          <cell r="D824">
            <v>41.39</v>
          </cell>
        </row>
        <row r="825">
          <cell r="A825">
            <v>90673</v>
          </cell>
          <cell r="B825" t="str">
            <v>BARRAMENTO DE COBRE PARA 30A - 6,35X1,58MM</v>
          </cell>
          <cell r="C825" t="str">
            <v>M</v>
          </cell>
          <cell r="D825">
            <v>17.14</v>
          </cell>
        </row>
        <row r="826">
          <cell r="A826">
            <v>90674</v>
          </cell>
          <cell r="B826" t="str">
            <v>BARRAMENTO DE COBRE PARA 60A - 9,52X2,38MM</v>
          </cell>
          <cell r="C826" t="str">
            <v>M</v>
          </cell>
          <cell r="D826">
            <v>29.61</v>
          </cell>
        </row>
        <row r="827">
          <cell r="A827">
            <v>90675</v>
          </cell>
          <cell r="B827" t="str">
            <v>BARRAMENTO DE COBRE PARA 100A - 15X3MM</v>
          </cell>
          <cell r="C827" t="str">
            <v>M</v>
          </cell>
          <cell r="D827">
            <v>63.05</v>
          </cell>
        </row>
        <row r="828">
          <cell r="A828">
            <v>90676</v>
          </cell>
          <cell r="B828" t="str">
            <v>BARRAMENTO DE COBRE PARA 150A - 20X4MM</v>
          </cell>
          <cell r="C828" t="str">
            <v>M</v>
          </cell>
          <cell r="D828">
            <v>121.19</v>
          </cell>
        </row>
        <row r="829">
          <cell r="A829">
            <v>90677</v>
          </cell>
          <cell r="B829" t="str">
            <v>BARRAMENTO DE COBRE PARA 200A - 25X4MM</v>
          </cell>
          <cell r="C829" t="str">
            <v>M</v>
          </cell>
          <cell r="D829">
            <v>135.69999999999999</v>
          </cell>
        </row>
        <row r="830">
          <cell r="A830">
            <v>90678</v>
          </cell>
          <cell r="B830" t="str">
            <v>BARRAMENTO DE COBRE PARA 400A - 40X7MM</v>
          </cell>
          <cell r="C830" t="str">
            <v>M</v>
          </cell>
          <cell r="D830">
            <v>337.39</v>
          </cell>
        </row>
        <row r="831">
          <cell r="A831">
            <v>90679</v>
          </cell>
          <cell r="B831" t="str">
            <v>BARRAMENTO DE COBRE PARA 600A - 7X60MM</v>
          </cell>
          <cell r="C831" t="str">
            <v>M</v>
          </cell>
          <cell r="D831">
            <v>646.24</v>
          </cell>
        </row>
        <row r="832">
          <cell r="A832">
            <v>90680</v>
          </cell>
          <cell r="B832" t="str">
            <v>BARRAMENTO DE COBRE PARA 800A - 10X80MM</v>
          </cell>
          <cell r="C832" t="str">
            <v>M</v>
          </cell>
          <cell r="D832">
            <v>1117.9000000000001</v>
          </cell>
        </row>
        <row r="833">
          <cell r="A833">
            <v>90681</v>
          </cell>
          <cell r="B833" t="str">
            <v>BARRAMENTO DE COBRE PARA 1000A - 10X100MM</v>
          </cell>
          <cell r="C833" t="str">
            <v>M</v>
          </cell>
          <cell r="D833">
            <v>1213.32</v>
          </cell>
        </row>
        <row r="834">
          <cell r="A834">
            <v>90682</v>
          </cell>
          <cell r="B834" t="str">
            <v>BARRAMENTO DE COBRE PARA 1200A - 9,5X127MM</v>
          </cell>
          <cell r="C834" t="str">
            <v>M</v>
          </cell>
          <cell r="D834">
            <v>1416.17</v>
          </cell>
        </row>
        <row r="835">
          <cell r="A835">
            <v>90683</v>
          </cell>
          <cell r="B835" t="str">
            <v>BARRAMENTO DE COBRE PARA 1400A - 9,52X152MM</v>
          </cell>
          <cell r="C835" t="str">
            <v>M</v>
          </cell>
          <cell r="D835">
            <v>1609.21</v>
          </cell>
        </row>
        <row r="836">
          <cell r="A836">
            <v>90688</v>
          </cell>
          <cell r="B836" t="str">
            <v>PROTEÇÃO PARA BARRAMENTO DE QUADROS EM POLICARBONATO COMPACTO 4MM</v>
          </cell>
          <cell r="C836" t="str">
            <v>M2</v>
          </cell>
          <cell r="D836">
            <v>412.63</v>
          </cell>
        </row>
        <row r="837">
          <cell r="A837">
            <v>90690</v>
          </cell>
          <cell r="B837" t="str">
            <v>CABO DE COBRE NÚ, PARA ATERRAMENTO - 6,00MM2</v>
          </cell>
          <cell r="C837" t="str">
            <v>M</v>
          </cell>
          <cell r="D837">
            <v>8.59</v>
          </cell>
        </row>
        <row r="838">
          <cell r="A838">
            <v>90691</v>
          </cell>
          <cell r="B838" t="str">
            <v>CABO DE COBRE NÚ, PARA ATERRAMENTO - 10,00MM2</v>
          </cell>
          <cell r="C838" t="str">
            <v>M</v>
          </cell>
          <cell r="D838">
            <v>14.83</v>
          </cell>
        </row>
        <row r="839">
          <cell r="A839">
            <v>90692</v>
          </cell>
          <cell r="B839" t="str">
            <v>CABO DE COBRE NÚ, PARA ATERRAMENTO - 16,00MM2</v>
          </cell>
          <cell r="C839" t="str">
            <v>M</v>
          </cell>
          <cell r="D839">
            <v>22.85</v>
          </cell>
        </row>
        <row r="840">
          <cell r="A840">
            <v>90693</v>
          </cell>
          <cell r="B840" t="str">
            <v>CABO DE COBRE NÚ, PARA ATERRAMENTO - 25,00MM2</v>
          </cell>
          <cell r="C840" t="str">
            <v>M</v>
          </cell>
          <cell r="D840">
            <v>32.090000000000003</v>
          </cell>
        </row>
        <row r="841">
          <cell r="A841">
            <v>90694</v>
          </cell>
          <cell r="B841" t="str">
            <v>CABO DE COBRE NÚ, PARA ATERRAMENTO - 35,00MM2</v>
          </cell>
          <cell r="C841" t="str">
            <v>M</v>
          </cell>
          <cell r="D841">
            <v>47.58</v>
          </cell>
        </row>
        <row r="842">
          <cell r="A842">
            <v>90695</v>
          </cell>
          <cell r="B842" t="str">
            <v>CABO DE COBRE NÚ, PARA ATERRAMENTO - 50,00MM2</v>
          </cell>
          <cell r="C842" t="str">
            <v>M</v>
          </cell>
          <cell r="D842">
            <v>64.290000000000006</v>
          </cell>
        </row>
        <row r="843">
          <cell r="A843">
            <v>90696</v>
          </cell>
          <cell r="B843" t="str">
            <v>CABO DE COBRE NÚ, PARA ATERRAMENTO - 70.00MM2</v>
          </cell>
          <cell r="C843" t="str">
            <v>M</v>
          </cell>
          <cell r="D843">
            <v>91.57</v>
          </cell>
        </row>
        <row r="844">
          <cell r="A844">
            <v>90697</v>
          </cell>
          <cell r="B844" t="str">
            <v>CABO DE COBRE NÚ, PARA ATERRAMENTO - 95,00MM2</v>
          </cell>
          <cell r="C844" t="str">
            <v>M</v>
          </cell>
          <cell r="D844">
            <v>110.71</v>
          </cell>
        </row>
        <row r="845">
          <cell r="A845">
            <v>90698</v>
          </cell>
          <cell r="B845" t="str">
            <v>CABO DE COBRE NÚ, PARA ATERRAMENTO - 120,00MM2</v>
          </cell>
          <cell r="C845" t="str">
            <v>M</v>
          </cell>
          <cell r="D845">
            <v>151.82</v>
          </cell>
        </row>
        <row r="846">
          <cell r="A846">
            <v>90699</v>
          </cell>
          <cell r="B846" t="str">
            <v>ATERRAMENTO DE QUADROS, EXCLUSIVE CABO</v>
          </cell>
          <cell r="C846" t="str">
            <v>UN</v>
          </cell>
          <cell r="D846">
            <v>387.24</v>
          </cell>
        </row>
        <row r="847">
          <cell r="A847">
            <v>90700</v>
          </cell>
          <cell r="B847" t="str">
            <v>PONTOS DE ENERGIA</v>
          </cell>
          <cell r="C847" t="str">
            <v>.</v>
          </cell>
          <cell r="D847" t="str">
            <v>.</v>
          </cell>
        </row>
        <row r="848">
          <cell r="A848">
            <v>90701</v>
          </cell>
          <cell r="B848" t="str">
            <v>PONTO COM INTERRUPTOR SIMPLES - 1 TECLA, EM CAIXA 4"X2"</v>
          </cell>
          <cell r="C848" t="str">
            <v>UN</v>
          </cell>
          <cell r="D848">
            <v>139.57</v>
          </cell>
        </row>
        <row r="849">
          <cell r="A849">
            <v>90702</v>
          </cell>
          <cell r="B849" t="str">
            <v>PONTO COM INTERRUPTOR SIMPLES - 2 TECLAS, EM CAIXA 4"X2"</v>
          </cell>
          <cell r="C849" t="str">
            <v>UN</v>
          </cell>
          <cell r="D849">
            <v>211.37</v>
          </cell>
        </row>
        <row r="850">
          <cell r="A850">
            <v>90703</v>
          </cell>
          <cell r="B850" t="str">
            <v>PONTO COM INTERRUPTOR SIMPLES - 3 TECLAS, EM CAIXA 4"X2"</v>
          </cell>
          <cell r="C850" t="str">
            <v>UN</v>
          </cell>
          <cell r="D850">
            <v>279.81</v>
          </cell>
        </row>
        <row r="851">
          <cell r="A851">
            <v>90705</v>
          </cell>
          <cell r="B851" t="str">
            <v>PONTO COM INTERRUPTOR SIMPLES - 2 TECLAS, EM CAIXA 4"X4"</v>
          </cell>
          <cell r="C851" t="str">
            <v>UN</v>
          </cell>
          <cell r="D851">
            <v>223.56</v>
          </cell>
        </row>
        <row r="852">
          <cell r="A852">
            <v>90706</v>
          </cell>
          <cell r="B852" t="str">
            <v>PONTO COM INTERRUPTOR SIMPLES - 3 TECLAS, EM CAIXA 4"X4"</v>
          </cell>
          <cell r="C852" t="str">
            <v>UN</v>
          </cell>
          <cell r="D852">
            <v>286.10000000000002</v>
          </cell>
        </row>
        <row r="853">
          <cell r="A853">
            <v>90707</v>
          </cell>
          <cell r="B853" t="str">
            <v>PONTO COM INTERRUPTOR SIMPLES - 4 TECLAS, EM CAIXA 4"X4"</v>
          </cell>
          <cell r="C853" t="str">
            <v>UN</v>
          </cell>
          <cell r="D853">
            <v>353.27</v>
          </cell>
        </row>
        <row r="854">
          <cell r="A854">
            <v>90708</v>
          </cell>
          <cell r="B854" t="str">
            <v>PONTO COM INTERRUPTOR SIMPLES E TOMADA 110V - EM CAIXA 4"X4"</v>
          </cell>
          <cell r="C854" t="str">
            <v>UN</v>
          </cell>
          <cell r="D854">
            <v>220.96</v>
          </cell>
        </row>
        <row r="855">
          <cell r="A855">
            <v>90710</v>
          </cell>
          <cell r="B855" t="str">
            <v>PONTO COM INTERRUPTOR PARALELO - 1 TECLA, EM CAIXA 4"X2"</v>
          </cell>
          <cell r="C855" t="str">
            <v>UN</v>
          </cell>
          <cell r="D855">
            <v>200.83</v>
          </cell>
        </row>
        <row r="856">
          <cell r="A856">
            <v>90715</v>
          </cell>
          <cell r="B856" t="str">
            <v>PONTO COM INTERRUPTOR SIMPLES BIPOLAR - EM CAIXA 4"X2"</v>
          </cell>
          <cell r="C856" t="str">
            <v>UN</v>
          </cell>
          <cell r="D856">
            <v>158.41999999999999</v>
          </cell>
        </row>
        <row r="857">
          <cell r="A857">
            <v>90718</v>
          </cell>
          <cell r="B857" t="str">
            <v>PONTO COM INTERRUPTOR PARALELO BIPOLAR - EM CAIXA 4"X2"</v>
          </cell>
          <cell r="C857" t="str">
            <v>UN</v>
          </cell>
          <cell r="D857">
            <v>221.89</v>
          </cell>
        </row>
        <row r="858">
          <cell r="A858">
            <v>90730</v>
          </cell>
          <cell r="B858" t="str">
            <v>PONTO COM DOIS INTERRUPTORES SIMPLES BIPOLAR - EM CAIXA 4"X4"</v>
          </cell>
          <cell r="C858" t="str">
            <v>UN</v>
          </cell>
          <cell r="D858">
            <v>261.26</v>
          </cell>
        </row>
        <row r="859">
          <cell r="A859">
            <v>90735</v>
          </cell>
          <cell r="B859" t="str">
            <v>PONTO COM INTERRUPTOR SIMPLES - 1 TECLA, EM CONDULETE 3/4"</v>
          </cell>
          <cell r="C859" t="str">
            <v>UN</v>
          </cell>
          <cell r="D859">
            <v>166.93</v>
          </cell>
        </row>
        <row r="860">
          <cell r="A860">
            <v>90736</v>
          </cell>
          <cell r="B860" t="str">
            <v>PONTO COM INTERRUPTOR SIMPLES - 2 TECLAS, EM CONDULETE 3/4"</v>
          </cell>
          <cell r="C860" t="str">
            <v>UN</v>
          </cell>
          <cell r="D860">
            <v>238.73</v>
          </cell>
        </row>
        <row r="861">
          <cell r="A861">
            <v>90737</v>
          </cell>
          <cell r="B861" t="str">
            <v>PONTO COM INTERRUPTOR SIMPLES - 3 TECLAS, EM CONDULETE 3/4"</v>
          </cell>
          <cell r="C861" t="str">
            <v>UN</v>
          </cell>
          <cell r="D861">
            <v>307.17</v>
          </cell>
        </row>
        <row r="862">
          <cell r="A862">
            <v>90738</v>
          </cell>
          <cell r="B862" t="str">
            <v>PONTO COM INTERRUPTOR SIMPLES - 4 TECLAS, EM CONDULETE 3/4" CORPO DUPLO</v>
          </cell>
          <cell r="C862" t="str">
            <v>UN</v>
          </cell>
          <cell r="D862">
            <v>381.01</v>
          </cell>
        </row>
        <row r="863">
          <cell r="A863">
            <v>90740</v>
          </cell>
          <cell r="B863" t="str">
            <v>PONTO COM INTERRUPTOR PARALELO - 1 TECLA, EM CONDULETE 3/4"</v>
          </cell>
          <cell r="C863" t="str">
            <v>UN</v>
          </cell>
          <cell r="D863">
            <v>228.19</v>
          </cell>
        </row>
        <row r="864">
          <cell r="A864">
            <v>90741</v>
          </cell>
          <cell r="B864" t="str">
            <v>PONTO COM INTERRUPTOR SIMPLES E TOMADA 110V - EM CONDULETE 3/4" CORPO DUPLO</v>
          </cell>
          <cell r="C864" t="str">
            <v>UN</v>
          </cell>
          <cell r="D864">
            <v>295.62</v>
          </cell>
        </row>
        <row r="865">
          <cell r="A865">
            <v>90745</v>
          </cell>
          <cell r="B865" t="str">
            <v>PONTO COM INTERRUPTOR SIMPLES BIPOLAR - EM CONDULETE 3/4"</v>
          </cell>
          <cell r="C865" t="str">
            <v>UN</v>
          </cell>
          <cell r="D865">
            <v>185.78</v>
          </cell>
        </row>
        <row r="866">
          <cell r="A866">
            <v>90750</v>
          </cell>
          <cell r="B866" t="str">
            <v>PONTO COM INTERRUPTOR PARALELO BIPOLAR - EM CONDULETE 3/4"</v>
          </cell>
          <cell r="C866" t="str">
            <v>UN</v>
          </cell>
          <cell r="D866">
            <v>249.25</v>
          </cell>
        </row>
        <row r="867">
          <cell r="A867">
            <v>90755</v>
          </cell>
          <cell r="B867" t="str">
            <v>PONTO COM DOIS INTERRUPTORES SIMPLES BIPOLAR - EM CONDULETE 3/4"</v>
          </cell>
          <cell r="C867" t="str">
            <v>UN</v>
          </cell>
          <cell r="D867">
            <v>278.47000000000003</v>
          </cell>
        </row>
        <row r="868">
          <cell r="A868">
            <v>90756</v>
          </cell>
          <cell r="B868" t="str">
            <v>PONTO COM TRÊS INTERRUPTORES SIMPLES BIPOLAR - EM CONDULETE 3/4" CORPO DUPLO</v>
          </cell>
          <cell r="C868" t="str">
            <v>UN</v>
          </cell>
          <cell r="D868">
            <v>372.43</v>
          </cell>
        </row>
        <row r="869">
          <cell r="A869">
            <v>90760</v>
          </cell>
          <cell r="B869" t="str">
            <v>PONTO COM TOMADA SIMPLES DE EMBUTIR - 110/220V CAIXA 4"X2"</v>
          </cell>
          <cell r="C869" t="str">
            <v>UN</v>
          </cell>
          <cell r="D869">
            <v>141.6</v>
          </cell>
        </row>
        <row r="870">
          <cell r="A870">
            <v>90761</v>
          </cell>
          <cell r="B870" t="str">
            <v>PONTO COM TOMADA SIMPLES 110/220V - EM CONDULETE 3/4"</v>
          </cell>
          <cell r="C870" t="str">
            <v>UN</v>
          </cell>
          <cell r="D870">
            <v>215.88</v>
          </cell>
        </row>
        <row r="871">
          <cell r="A871">
            <v>90770</v>
          </cell>
          <cell r="B871" t="str">
            <v>PONTO COM TOMADA SIMPLES DE EMBUTIR - PARA PISO</v>
          </cell>
          <cell r="C871" t="str">
            <v>UN</v>
          </cell>
          <cell r="D871">
            <v>224.12</v>
          </cell>
        </row>
        <row r="872">
          <cell r="A872">
            <v>90775</v>
          </cell>
          <cell r="B872" t="str">
            <v>PONTO SECO PARA TELEFONE - CAIXA 4"X4"</v>
          </cell>
          <cell r="C872" t="str">
            <v>UN</v>
          </cell>
          <cell r="D872">
            <v>237.42</v>
          </cell>
        </row>
        <row r="873">
          <cell r="A873">
            <v>90776</v>
          </cell>
          <cell r="B873" t="str">
            <v>PONTO SECO PARA TELEFONE EM CONDULETE</v>
          </cell>
          <cell r="C873" t="str">
            <v>UN</v>
          </cell>
          <cell r="D873">
            <v>209.88</v>
          </cell>
        </row>
        <row r="874">
          <cell r="A874">
            <v>90780</v>
          </cell>
          <cell r="B874" t="str">
            <v>PONTO COM BOTÃO PARA CAMPAINHA - USO AO TEMPO - CAIXA 4"X2"</v>
          </cell>
          <cell r="C874" t="str">
            <v>UN</v>
          </cell>
          <cell r="D874">
            <v>408.46</v>
          </cell>
        </row>
        <row r="875">
          <cell r="A875">
            <v>90785</v>
          </cell>
          <cell r="B875" t="str">
            <v>PONTO COM CIGARRA DE SOBREPOR, TIPO COLEGIAL - CAIXA 3"X3"</v>
          </cell>
          <cell r="C875" t="str">
            <v>UN</v>
          </cell>
          <cell r="D875">
            <v>251.56</v>
          </cell>
        </row>
        <row r="876">
          <cell r="A876">
            <v>90790</v>
          </cell>
          <cell r="B876" t="str">
            <v>PONTO DE LUZ - CAIXA FUNDO MÓVEL</v>
          </cell>
          <cell r="C876" t="str">
            <v>UN</v>
          </cell>
          <cell r="D876">
            <v>235.99</v>
          </cell>
        </row>
        <row r="877">
          <cell r="A877">
            <v>90795</v>
          </cell>
          <cell r="B877" t="str">
            <v>PONTO DE LUZ - CONDULETE 3/4"</v>
          </cell>
          <cell r="C877" t="str">
            <v>UN</v>
          </cell>
          <cell r="D877">
            <v>283.04000000000002</v>
          </cell>
        </row>
        <row r="878">
          <cell r="A878">
            <v>90800</v>
          </cell>
          <cell r="B878" t="str">
            <v>DISJUNTORES</v>
          </cell>
          <cell r="C878" t="str">
            <v>.</v>
          </cell>
          <cell r="D878" t="str">
            <v>.</v>
          </cell>
        </row>
        <row r="879">
          <cell r="A879">
            <v>90810</v>
          </cell>
          <cell r="B879" t="str">
            <v>MINI DISJUNTOR - TIPO EUROPEU (IEC) - UNIPOLAR 6/25A</v>
          </cell>
          <cell r="C879" t="str">
            <v>UN</v>
          </cell>
          <cell r="D879">
            <v>29.16</v>
          </cell>
        </row>
        <row r="880">
          <cell r="A880">
            <v>90811</v>
          </cell>
          <cell r="B880" t="str">
            <v>MINI DISJUNTOR - TIPO EUROPEU (IEC) - UNIPOLAR 32/50A</v>
          </cell>
          <cell r="C880" t="str">
            <v>UN</v>
          </cell>
          <cell r="D880">
            <v>27.01</v>
          </cell>
        </row>
        <row r="881">
          <cell r="A881">
            <v>90812</v>
          </cell>
          <cell r="B881" t="str">
            <v>MINI DISJUNTOR - TIPO EUROPEU (IEC) - BIPOLAR 6/25A</v>
          </cell>
          <cell r="C881" t="str">
            <v>UN</v>
          </cell>
          <cell r="D881">
            <v>76.290000000000006</v>
          </cell>
        </row>
        <row r="882">
          <cell r="A882">
            <v>90813</v>
          </cell>
          <cell r="B882" t="str">
            <v>MINI DISJUNTOR - TIPO EUROPEU (IEC) -  BIPOLAR 32/50A</v>
          </cell>
          <cell r="C882" t="str">
            <v>UN</v>
          </cell>
          <cell r="D882">
            <v>77.78</v>
          </cell>
        </row>
        <row r="883">
          <cell r="A883">
            <v>90814</v>
          </cell>
          <cell r="B883" t="str">
            <v>MINI DISJUNTOR - TIPO EUROPEU (IEC) - TRIPOLAR 6/25A</v>
          </cell>
          <cell r="C883" t="str">
            <v>UN</v>
          </cell>
          <cell r="D883">
            <v>109.62</v>
          </cell>
        </row>
        <row r="884">
          <cell r="A884">
            <v>90815</v>
          </cell>
          <cell r="B884" t="str">
            <v>MINI DISJUNTOR - TIPO EUROPEU (IEC) - TRIPOLAR 32/50A</v>
          </cell>
          <cell r="C884" t="str">
            <v>UN</v>
          </cell>
          <cell r="D884">
            <v>103.9</v>
          </cell>
        </row>
        <row r="885">
          <cell r="A885">
            <v>90816</v>
          </cell>
          <cell r="B885" t="str">
            <v>MINI DISJUNTOR - TIPO EUROPEU (IEC) - TRIPOLAR 63A</v>
          </cell>
          <cell r="C885" t="str">
            <v>UN</v>
          </cell>
          <cell r="D885">
            <v>117.96</v>
          </cell>
        </row>
        <row r="886">
          <cell r="A886">
            <v>90817</v>
          </cell>
          <cell r="B886" t="str">
            <v>MINI DISJUNTOR - TIPO EUROPEU (IEC) - TRIPOLAR 80A</v>
          </cell>
          <cell r="C886" t="str">
            <v>UN</v>
          </cell>
          <cell r="D886">
            <v>221.94</v>
          </cell>
        </row>
        <row r="887">
          <cell r="A887">
            <v>90818</v>
          </cell>
          <cell r="B887" t="str">
            <v>MINI DISJUNTOR - TIPO EUROPEU (IEC) - TRIPOLAR 100A</v>
          </cell>
          <cell r="C887" t="str">
            <v>UN</v>
          </cell>
          <cell r="D887">
            <v>221.33</v>
          </cell>
        </row>
        <row r="888">
          <cell r="A888">
            <v>90819</v>
          </cell>
          <cell r="B888" t="str">
            <v>MINI DISJUNTOR - TIPO EUROPEU (IEC) - BIPOLAR 63A</v>
          </cell>
          <cell r="C888" t="str">
            <v>UN</v>
          </cell>
          <cell r="D888">
            <v>75.14</v>
          </cell>
        </row>
        <row r="889">
          <cell r="A889">
            <v>90820</v>
          </cell>
          <cell r="B889" t="str">
            <v>MINI DISJUNTOR - TIPO EUROPEU (IEC) - BIPOLAR 80A</v>
          </cell>
          <cell r="C889" t="str">
            <v>UN</v>
          </cell>
          <cell r="D889">
            <v>155.13</v>
          </cell>
        </row>
        <row r="890">
          <cell r="A890">
            <v>90821</v>
          </cell>
          <cell r="B890" t="str">
            <v>DISJUNTOR AUTOMÁTICO TRIPOLAR A SECO  800A/600V</v>
          </cell>
          <cell r="C890" t="str">
            <v>UN</v>
          </cell>
          <cell r="D890">
            <v>37406.81</v>
          </cell>
        </row>
        <row r="891">
          <cell r="A891">
            <v>90822</v>
          </cell>
          <cell r="B891" t="str">
            <v>DISJUNTOR AUTOMÁTICO TRIPOLAR A SECO 1000A/600V</v>
          </cell>
          <cell r="C891" t="str">
            <v>UN</v>
          </cell>
          <cell r="D891">
            <v>34385.599999999999</v>
          </cell>
        </row>
        <row r="892">
          <cell r="A892">
            <v>90823</v>
          </cell>
          <cell r="B892" t="str">
            <v>DISJUNTOR AUTOMÁTICO TRIPOLAR A SECO 1250A/600V</v>
          </cell>
          <cell r="C892" t="str">
            <v>UN</v>
          </cell>
          <cell r="D892">
            <v>38149.69</v>
          </cell>
        </row>
        <row r="893">
          <cell r="A893">
            <v>90824</v>
          </cell>
          <cell r="B893" t="str">
            <v>DISJUNTOR AUTOMÁTICO TRIPOLAR A SECO 1600A/600V</v>
          </cell>
          <cell r="C893" t="str">
            <v>UN</v>
          </cell>
          <cell r="D893">
            <v>41486.58</v>
          </cell>
        </row>
        <row r="894">
          <cell r="A894">
            <v>90825</v>
          </cell>
          <cell r="B894" t="str">
            <v>DISJUNTOR AUTOMÁTICO TRIPOLAR A SECO 2000A/600V</v>
          </cell>
          <cell r="C894" t="str">
            <v>UN</v>
          </cell>
          <cell r="D894">
            <v>49296.72</v>
          </cell>
        </row>
        <row r="895">
          <cell r="A895">
            <v>90826</v>
          </cell>
          <cell r="B895" t="str">
            <v>DISJUNTOR AUTOMÁTICO TRIPOLAR A SECO 2500A/600V</v>
          </cell>
          <cell r="C895" t="str">
            <v>UN</v>
          </cell>
          <cell r="D895">
            <v>69170.8</v>
          </cell>
        </row>
        <row r="896">
          <cell r="A896">
            <v>90827</v>
          </cell>
          <cell r="B896" t="str">
            <v>DISJUNTOR AUTOMÁTICO TRIPOLAR A SECO 3200A/600V</v>
          </cell>
          <cell r="C896" t="str">
            <v>UN</v>
          </cell>
          <cell r="D896">
            <v>84827.8</v>
          </cell>
        </row>
        <row r="897">
          <cell r="A897">
            <v>90828</v>
          </cell>
          <cell r="B897" t="str">
            <v>MINI DISJUNTOR - TIPO EUROPEU (IEC) - BIPOLAR 100A</v>
          </cell>
          <cell r="C897" t="str">
            <v>UN</v>
          </cell>
          <cell r="D897">
            <v>1223.06</v>
          </cell>
        </row>
        <row r="898">
          <cell r="A898">
            <v>90829</v>
          </cell>
          <cell r="B898" t="str">
            <v>MINI DISJUNTOR - TIPO EUROPEU (IEC) - BIPOLAR 125A</v>
          </cell>
          <cell r="C898" t="str">
            <v>UN</v>
          </cell>
          <cell r="D898">
            <v>1177.92</v>
          </cell>
        </row>
        <row r="899">
          <cell r="A899">
            <v>90831</v>
          </cell>
          <cell r="B899" t="str">
            <v>DISJUNTOR CAIXA MOLDADA BIPOLAR 100A COM DISPARADOR TERMOMAGNÉTICO AJUSTÁVEL</v>
          </cell>
          <cell r="C899" t="str">
            <v>UN</v>
          </cell>
          <cell r="D899">
            <v>1192.19</v>
          </cell>
        </row>
        <row r="900">
          <cell r="A900">
            <v>90833</v>
          </cell>
          <cell r="B900" t="str">
            <v>DISJUNTOR CAIXA MOLDADA BIPOLAR 150A COM DISPARADOR TERMOMAGNÉTICO AJUSTÁVEL</v>
          </cell>
          <cell r="C900" t="str">
            <v>UN</v>
          </cell>
          <cell r="D900">
            <v>3146.98</v>
          </cell>
        </row>
        <row r="901">
          <cell r="A901">
            <v>90835</v>
          </cell>
          <cell r="B901" t="str">
            <v>DISJUNTOR CAIXA MOLDADA BIPOLAR 200A COM DISPARADOR TERMOMAGNÉTICO AJUSTÁVEL</v>
          </cell>
          <cell r="C901" t="str">
            <v>UN</v>
          </cell>
          <cell r="D901">
            <v>7706.08</v>
          </cell>
        </row>
        <row r="902">
          <cell r="A902">
            <v>90837</v>
          </cell>
          <cell r="B902" t="str">
            <v>DISJUNTOR CX MOLDADA BIPOLAR 250A C/ DISPARADOR TERM/MAGNET. AJUSTÁVEL</v>
          </cell>
          <cell r="C902" t="str">
            <v>UN</v>
          </cell>
          <cell r="D902">
            <v>8464.01</v>
          </cell>
        </row>
        <row r="903">
          <cell r="A903">
            <v>90846</v>
          </cell>
          <cell r="B903" t="str">
            <v>DISJUNTOR CAIXA MOLDADA TRIPOLAR 100A COM DISPARADOR TERMOMAGNÉTICO AJUSTÁVEL</v>
          </cell>
          <cell r="C903" t="str">
            <v>UN</v>
          </cell>
          <cell r="D903">
            <v>1157.08</v>
          </cell>
        </row>
        <row r="904">
          <cell r="A904">
            <v>90847</v>
          </cell>
          <cell r="B904" t="str">
            <v>DISJUNTOR CAIXA MOLDADA TRIPOLAR 125A COM DISPARADOR TERMOMAGNÉTICO AJUSTÁVEL</v>
          </cell>
          <cell r="C904" t="str">
            <v>UN</v>
          </cell>
          <cell r="D904">
            <v>1157.08</v>
          </cell>
        </row>
        <row r="905">
          <cell r="A905">
            <v>90848</v>
          </cell>
          <cell r="B905" t="str">
            <v>DISJUNTOR CAIXA MOLDADA TRIPOLAR 150A COM DISPARADOR TERMOMAGNÉTICO AJUSTÁVEL</v>
          </cell>
          <cell r="C905" t="str">
            <v>UN</v>
          </cell>
          <cell r="D905">
            <v>1144.1099999999999</v>
          </cell>
        </row>
        <row r="906">
          <cell r="A906">
            <v>90850</v>
          </cell>
          <cell r="B906" t="str">
            <v>DISJUNTOR CAIXA MOLDADA TRIPOLAR 200A COM DISPARADOR TERMOMAGNÉTICO AJUSTÁVEL</v>
          </cell>
          <cell r="C906" t="str">
            <v>UN</v>
          </cell>
          <cell r="D906">
            <v>2045.3</v>
          </cell>
        </row>
        <row r="907">
          <cell r="A907">
            <v>90852</v>
          </cell>
          <cell r="B907" t="str">
            <v>DISJUNTOR CAIXA MOLDADA TRIPOLAR 250A COM DISPARADOR TERMOMAGNÉTICO AJUSTÁVEL</v>
          </cell>
          <cell r="C907" t="str">
            <v>UN</v>
          </cell>
          <cell r="D907">
            <v>2045.3</v>
          </cell>
        </row>
        <row r="908">
          <cell r="A908">
            <v>90853</v>
          </cell>
          <cell r="B908" t="str">
            <v>DISJUNTOR CAIXA MOLDADA TRIPOLAR 300A COM DISPARADOR TERMOMAGNÉTICO AJUSTÁVEL</v>
          </cell>
          <cell r="C908" t="str">
            <v>UN</v>
          </cell>
          <cell r="D908">
            <v>2054.56</v>
          </cell>
        </row>
        <row r="909">
          <cell r="A909">
            <v>90855</v>
          </cell>
          <cell r="B909" t="str">
            <v>DISJUNTOR CAIXA MOLDADA TRIPOLAR 400A COM DISPARADOR TERMOMAGNÉTICO AJUSTÁVEL</v>
          </cell>
          <cell r="C909" t="str">
            <v>UN</v>
          </cell>
          <cell r="D909">
            <v>2054.56</v>
          </cell>
        </row>
        <row r="910">
          <cell r="A910">
            <v>90856</v>
          </cell>
          <cell r="B910" t="str">
            <v>DISJUNTOR CAIXA MOLDADA TRIPOLAR 450A COM DISPARADOR TERMOMAGNÉTICO AJUSTÁVEL</v>
          </cell>
          <cell r="C910" t="str">
            <v>UN</v>
          </cell>
          <cell r="D910">
            <v>3620.9</v>
          </cell>
        </row>
        <row r="911">
          <cell r="A911">
            <v>90858</v>
          </cell>
          <cell r="B911" t="str">
            <v>DISJUNTOR CAIXA MOLDADA TRIPOLAR 630A COM DISPARADOR TERMOMAGNÉTICO AJUSTÁVEL</v>
          </cell>
          <cell r="C911" t="str">
            <v>UN</v>
          </cell>
          <cell r="D911">
            <v>3620.9</v>
          </cell>
        </row>
        <row r="912">
          <cell r="A912">
            <v>90880</v>
          </cell>
          <cell r="B912" t="str">
            <v>DISJUNTOR TERMOMAGNÉTICO DIFERENCIAL BIPOLAR - 16A - SENSIBILIDADE 30MA - 230V</v>
          </cell>
          <cell r="C912" t="str">
            <v>UN</v>
          </cell>
          <cell r="D912">
            <v>740.68</v>
          </cell>
        </row>
        <row r="913">
          <cell r="A913">
            <v>90881</v>
          </cell>
          <cell r="B913" t="str">
            <v>DISJUNTOR TERMOMAGNÉTICO DIFERENCIAL BIPOLAR - 20A - SENSIBILIDADE 30MA - 230V</v>
          </cell>
          <cell r="C913" t="str">
            <v>UN</v>
          </cell>
          <cell r="D913">
            <v>612.91</v>
          </cell>
        </row>
        <row r="914">
          <cell r="A914">
            <v>90882</v>
          </cell>
          <cell r="B914" t="str">
            <v>DISJUNTOR TERMOMAGNÉTICO DIFERENCIAL BIPOLAR - 25A - SENSIBILIDADE 30MA - 240V</v>
          </cell>
          <cell r="C914" t="str">
            <v>UN</v>
          </cell>
          <cell r="D914">
            <v>598.54</v>
          </cell>
        </row>
        <row r="915">
          <cell r="A915">
            <v>90883</v>
          </cell>
          <cell r="B915" t="str">
            <v>DISJUNTOR TERMOMAGNÉTICO DIFERENCIAL BIPOLAR - 32A - SENSIBILIDADE 30MA - 230V</v>
          </cell>
          <cell r="C915" t="str">
            <v>UN</v>
          </cell>
          <cell r="D915">
            <v>577.4</v>
          </cell>
        </row>
        <row r="916">
          <cell r="A916">
            <v>90885</v>
          </cell>
          <cell r="B916" t="str">
            <v>DISJUNTOR TERMOMAGNÉTICO DIFERENCIAL BIPOLAR - 40A - SENSIBILIDADE 30MA - 240V</v>
          </cell>
          <cell r="C916" t="str">
            <v>UN</v>
          </cell>
          <cell r="D916">
            <v>753.33</v>
          </cell>
        </row>
        <row r="917">
          <cell r="A917">
            <v>90886</v>
          </cell>
          <cell r="B917" t="str">
            <v>DISJUNTOR TERMOMAGNÉTICO DIFERENCIAL BIPOLAR - 63A - SENSIBILIDADE 30MA - 240V</v>
          </cell>
          <cell r="C917" t="str">
            <v>UN</v>
          </cell>
          <cell r="D917">
            <v>867.2</v>
          </cell>
        </row>
        <row r="918">
          <cell r="A918">
            <v>90890</v>
          </cell>
          <cell r="B918" t="str">
            <v>DISJUNTOR TERMOMAGNÉTICO DIFERENCIAL TRIPOLAR - 63A - SENSIBILIDADE 30MA - 240V</v>
          </cell>
          <cell r="C918" t="str">
            <v>UN</v>
          </cell>
          <cell r="D918">
            <v>1166.0999999999999</v>
          </cell>
        </row>
        <row r="919">
          <cell r="A919">
            <v>90900</v>
          </cell>
          <cell r="B919" t="str">
            <v>APARELHOS DE ILUMINAÇÃO</v>
          </cell>
          <cell r="C919" t="str">
            <v>.</v>
          </cell>
          <cell r="D919" t="str">
            <v>.</v>
          </cell>
        </row>
        <row r="920">
          <cell r="A920">
            <v>90932</v>
          </cell>
          <cell r="B920" t="str">
            <v>LUMINÁRIA INDUSTRIAL, CORPO REFLETOR REPUXADO EM CHAPA DE ALUMÍNIO ANODIZADO E SELADO - FLANGE DE FIXAÇÃO EM LIGA DE ALUMÍNIO FUNDIDO  PARA LÂMPADA DE VAPOR DE MERCÚRIO ATÉ 400W</v>
          </cell>
          <cell r="C920" t="str">
            <v>UN</v>
          </cell>
          <cell r="D920">
            <v>544.66</v>
          </cell>
        </row>
        <row r="921">
          <cell r="A921">
            <v>90935</v>
          </cell>
          <cell r="B921" t="str">
            <v>PROJETOR DE ALUMÍNIO FUNDIDO COM VIDRO PARA LÂMPADA ATÉ 500W</v>
          </cell>
          <cell r="C921" t="str">
            <v>UN</v>
          </cell>
          <cell r="D921">
            <v>587.65</v>
          </cell>
        </row>
        <row r="922">
          <cell r="A922">
            <v>90936</v>
          </cell>
          <cell r="B922" t="str">
            <v>PROJETOR DE ALUMÍNIO FUNDIDO COM VIDRO PARA LÂMPADA ATÉ 1000W</v>
          </cell>
          <cell r="C922" t="str">
            <v>UN</v>
          </cell>
          <cell r="D922">
            <v>945.41</v>
          </cell>
        </row>
        <row r="923">
          <cell r="A923">
            <v>90937</v>
          </cell>
          <cell r="B923" t="str">
            <v>PROJETOR DE ALUMÍNIO REPUXADO COM VIDRO PARA LÂMPADA ATÉ 400W</v>
          </cell>
          <cell r="C923" t="str">
            <v>UN</v>
          </cell>
          <cell r="D923">
            <v>498.41</v>
          </cell>
        </row>
        <row r="924">
          <cell r="A924">
            <v>90938</v>
          </cell>
          <cell r="B924" t="str">
            <v>PROJETOR PARA USO EXTERNO COM LÂMPADA LED DE 100W - COMPLETA</v>
          </cell>
          <cell r="C924" t="str">
            <v>UN</v>
          </cell>
          <cell r="D924">
            <v>264.98</v>
          </cell>
        </row>
        <row r="925">
          <cell r="A925">
            <v>90939</v>
          </cell>
          <cell r="B925" t="str">
            <v>PROJETOR PARA USO EXTERNO COM LÂMPADA LED DE 150W - COMPLETA</v>
          </cell>
          <cell r="C925" t="str">
            <v>UN</v>
          </cell>
          <cell r="D925">
            <v>357.96</v>
          </cell>
        </row>
        <row r="926">
          <cell r="A926">
            <v>90943</v>
          </cell>
          <cell r="B926" t="str">
            <v>LUMINÁRIA BLINDADA EM ALUMÍNIO FUNDIDO DE EMBUTIR ATÉ 200W</v>
          </cell>
          <cell r="C926" t="str">
            <v>UN</v>
          </cell>
          <cell r="D926">
            <v>334.82</v>
          </cell>
        </row>
        <row r="927">
          <cell r="A927">
            <v>90944</v>
          </cell>
          <cell r="B927" t="str">
            <v>LUMINÁRIA BLINDADA EM ALUMÍNIO FUNDIDO, DE SOBREPOR, TIPO "TARTARUGA" PARA 1 LÂMPADA DE ATÉ 200W</v>
          </cell>
          <cell r="C927" t="str">
            <v>UN</v>
          </cell>
          <cell r="D927">
            <v>439.46</v>
          </cell>
        </row>
        <row r="928">
          <cell r="A928">
            <v>90950</v>
          </cell>
          <cell r="B928" t="str">
            <v>LUMINÁRIA COMERCIAL DE SOBREPOR COM DIFUSOR TRANSPARENTE OU FOSCO PARA 2 LÂMPADAS TUBULARES DE LED 9/10W - COMPLETA</v>
          </cell>
          <cell r="C928" t="str">
            <v>UN</v>
          </cell>
          <cell r="D928">
            <v>253.65</v>
          </cell>
        </row>
        <row r="929">
          <cell r="A929">
            <v>90951</v>
          </cell>
          <cell r="B929" t="str">
            <v>LUMINÁRIA COMERCIAL DE SOBREPOR COM DIFUSOR TRANSPARENTE OU FOSCO PARA 2 LÂMPADAS TUBULARES DE LED 18/20W - COMPLETA</v>
          </cell>
          <cell r="C929" t="str">
            <v>UN</v>
          </cell>
          <cell r="D929">
            <v>275.25</v>
          </cell>
        </row>
        <row r="930">
          <cell r="A930">
            <v>90952</v>
          </cell>
          <cell r="B930" t="str">
            <v>LUMINÁRIA COMERCIAL DE EMBUTIR COM DIFUSOR TRANSPARENTE OU FOSCO PARA 2 LÂMPADAS TUBULARES T8 DE 10W - BASE G13-IRC&gt;=80 - COMPLETA</v>
          </cell>
          <cell r="C930" t="str">
            <v>UN</v>
          </cell>
          <cell r="D930">
            <v>262.91000000000003</v>
          </cell>
        </row>
        <row r="931">
          <cell r="A931">
            <v>90953</v>
          </cell>
          <cell r="B931" t="str">
            <v>LUMINÁRIA COMERCIAL DE EMBUTIR COM DIFUSOR TRANSPARENTE OU FOSCO PARA 2 LÂMPADAS TUBULARES DE LED 18/20W - COMPLETA</v>
          </cell>
          <cell r="C931" t="str">
            <v>UN</v>
          </cell>
          <cell r="D931">
            <v>284.51</v>
          </cell>
        </row>
        <row r="932">
          <cell r="A932">
            <v>90954</v>
          </cell>
          <cell r="B932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C932" t="str">
            <v>UN</v>
          </cell>
          <cell r="D932">
            <v>237.55</v>
          </cell>
        </row>
        <row r="933">
          <cell r="A933">
            <v>90955</v>
          </cell>
          <cell r="B933" t="str">
            <v>LUMINÁRIA COMERCIAL DE EMBUTIR COM CORPO, ALETAS PLANAS, TAMPA PORTA LÂMPADAS EM CHAPA DE AÇO TRATADA E PINTADA NA COR BRANCA, REFLETOR COM ACABAMENTO ESPECULAR DE ALTO BRILHO PARA 2 LÂMPADAS FLUORESCENTES DE 32/40W - COMPLETA</v>
          </cell>
          <cell r="C933" t="str">
            <v>UN</v>
          </cell>
          <cell r="D933">
            <v>301.76</v>
          </cell>
        </row>
        <row r="934">
          <cell r="A934">
            <v>90957</v>
          </cell>
          <cell r="B934" t="str">
            <v>LUMINÁRIA HERMÉTICA EM ALUMÍNIO FUNDIDO PARA LÂMPADA ATÉ 250W - COM APROVAÇÃO DE ILUME/ PMSP</v>
          </cell>
          <cell r="C934" t="str">
            <v>UN</v>
          </cell>
          <cell r="D934">
            <v>564.37</v>
          </cell>
        </row>
        <row r="935">
          <cell r="A935">
            <v>90967</v>
          </cell>
          <cell r="B935" t="str">
            <v>LUMINÁRIA INDUSTRIAL, CORPO EM CHAPA DE AÇO TRATADA, PINTADA E REFLETOR EM ALUMÍNIO ANODIZADO DE ALTO BRILHO - 1XT 14W</v>
          </cell>
          <cell r="C935" t="str">
            <v>UN</v>
          </cell>
          <cell r="D935">
            <v>183.78</v>
          </cell>
        </row>
        <row r="936">
          <cell r="A936">
            <v>90969</v>
          </cell>
          <cell r="B936" t="str">
            <v>LUMINÁRIA INDUSTRIAL CORPO EM CHAPA DE AÇO TRATADA, PINTADA E REFLETOR EM ALUMÍNIO ANODIZADO E ALTO BRILHO - 2XT 14W</v>
          </cell>
          <cell r="C936" t="str">
            <v>UN</v>
          </cell>
          <cell r="D936">
            <v>233.02</v>
          </cell>
        </row>
        <row r="937">
          <cell r="A937">
            <v>90971</v>
          </cell>
          <cell r="B937" t="str">
            <v>LUMINÁRIA INDUSTRIAL - 1 LÂMPADA FLUORESCENTE 16W</v>
          </cell>
          <cell r="C937" t="str">
            <v>UN</v>
          </cell>
          <cell r="D937">
            <v>166.97</v>
          </cell>
        </row>
        <row r="938">
          <cell r="A938">
            <v>90972</v>
          </cell>
          <cell r="B938" t="str">
            <v>LUMINÁRIA INDUSTRIAL - 2 LÂMPADAS FLUORESCENTES 16/20W</v>
          </cell>
          <cell r="C938" t="str">
            <v>UN</v>
          </cell>
          <cell r="D938">
            <v>196.82</v>
          </cell>
        </row>
        <row r="939">
          <cell r="A939">
            <v>90974</v>
          </cell>
          <cell r="B939" t="str">
            <v>LUMINÁRIA INDUSTRIAL - 1 LÂMPADA FLUORESCENTE 32W</v>
          </cell>
          <cell r="C939" t="str">
            <v>UN</v>
          </cell>
          <cell r="D939">
            <v>191.43</v>
          </cell>
        </row>
        <row r="940">
          <cell r="A940">
            <v>90975</v>
          </cell>
          <cell r="B940" t="str">
            <v>LUMINÁRIA INDUSTRIAL - 2 LÂMPADAS FLUORESCENTE 32/40W</v>
          </cell>
          <cell r="C940" t="str">
            <v>UN</v>
          </cell>
          <cell r="D940">
            <v>237.38</v>
          </cell>
        </row>
        <row r="941">
          <cell r="A941">
            <v>90976</v>
          </cell>
          <cell r="B941" t="str">
            <v>LUMINÁRIA TIPO PLAFONIER BRANCA PARA LÂMPADA FLUORESCENTE 2X32W, COM DIFUSOR EM POLIESTIRENO TRANSPARENTE E SOQUETES (REF. COVISA)</v>
          </cell>
          <cell r="C941" t="str">
            <v>UN</v>
          </cell>
          <cell r="D941">
            <v>293.29000000000002</v>
          </cell>
        </row>
        <row r="942">
          <cell r="A942">
            <v>90978</v>
          </cell>
          <cell r="B942" t="str">
            <v>LUMINÁRIA INDUSTRIAL CORPO EM CHAPA DE AÇO TRATADA, PINTADA E REFLETOR EM ALUMÍNIO ANODIZADO DE ALTO BRILHO - 1XT 28W</v>
          </cell>
          <cell r="C942" t="str">
            <v>UN</v>
          </cell>
          <cell r="D942">
            <v>240.68</v>
          </cell>
        </row>
        <row r="943">
          <cell r="A943">
            <v>90979</v>
          </cell>
          <cell r="B943" t="str">
            <v>LUMINÁRIA INDUSTRIAL CORPO EM CHAPA DE AÇO TRATADA, PINTADA E REFLETOR EM ALUMÍNIO ANODIZADO DE ALTO BRILHO - 2XT 28W</v>
          </cell>
          <cell r="C943" t="str">
            <v>UN</v>
          </cell>
          <cell r="D943">
            <v>269.89999999999998</v>
          </cell>
        </row>
        <row r="944">
          <cell r="A944">
            <v>90987</v>
          </cell>
          <cell r="B944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C944" t="str">
            <v>UN</v>
          </cell>
          <cell r="D944">
            <v>197.36</v>
          </cell>
        </row>
        <row r="945">
          <cell r="A945">
            <v>90988</v>
          </cell>
          <cell r="B945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C945" t="str">
            <v>UN</v>
          </cell>
          <cell r="D945">
            <v>284.75</v>
          </cell>
        </row>
        <row r="946">
          <cell r="A946">
            <v>90991</v>
          </cell>
          <cell r="B946" t="str">
            <v>LUMINÁRIA COMERCIAL - 1 LÂMPADA FLUORESCENTE 54W</v>
          </cell>
          <cell r="C946" t="str">
            <v>UN</v>
          </cell>
          <cell r="D946">
            <v>317.86</v>
          </cell>
        </row>
        <row r="947">
          <cell r="A947">
            <v>90992</v>
          </cell>
          <cell r="B947" t="str">
            <v>LUMINÁRIA COMERCIAL - 2 LÂMPADAS FLUORESCENTES 54W</v>
          </cell>
          <cell r="C947" t="str">
            <v>UN</v>
          </cell>
          <cell r="D947">
            <v>357.99</v>
          </cell>
        </row>
        <row r="948">
          <cell r="A948">
            <v>90993</v>
          </cell>
          <cell r="B948" t="str">
            <v>LUMINÁRIA COMERCIAL - 1 LÂMPADA FLUORESCENTE DE 14W</v>
          </cell>
          <cell r="C948" t="str">
            <v>UN</v>
          </cell>
          <cell r="D948">
            <v>193.5</v>
          </cell>
        </row>
        <row r="949">
          <cell r="A949">
            <v>90994</v>
          </cell>
          <cell r="B949" t="str">
            <v>LUMINÁRIA COMERCIAL - 1 LÂMPADA FLUORESCENTE DE 28W</v>
          </cell>
          <cell r="C949" t="str">
            <v>UN</v>
          </cell>
          <cell r="D949">
            <v>271.76</v>
          </cell>
        </row>
        <row r="950">
          <cell r="A950">
            <v>90995</v>
          </cell>
          <cell r="B950" t="str">
            <v>LUMINÁRIA COMERCIAL - 2 LÂMPADAS FLUORESCENTES 14W</v>
          </cell>
          <cell r="C950" t="str">
            <v>UN</v>
          </cell>
          <cell r="D950">
            <v>231.83</v>
          </cell>
        </row>
        <row r="951">
          <cell r="A951">
            <v>90996</v>
          </cell>
          <cell r="B951" t="str">
            <v>LUMINÁRIA COMERCIAL - 2 LÂMPADAS FLUORESCENTES 28W</v>
          </cell>
          <cell r="C951" t="str">
            <v>UN</v>
          </cell>
          <cell r="D951">
            <v>301.70999999999998</v>
          </cell>
        </row>
        <row r="952">
          <cell r="A952">
            <v>91000</v>
          </cell>
          <cell r="B952" t="str">
            <v>EQUIPAMENTOS DE EMERGÊNCIA E SEGURANÇA</v>
          </cell>
          <cell r="C952" t="str">
            <v>.</v>
          </cell>
          <cell r="D952" t="str">
            <v>.</v>
          </cell>
        </row>
        <row r="953">
          <cell r="A953">
            <v>91023</v>
          </cell>
          <cell r="B953" t="str">
            <v>LUMINÁRIA DE EMERGÊNCIA AUTÔNOMA COM LÂMPADA FLUORESCENTE 15W</v>
          </cell>
          <cell r="C953" t="str">
            <v>UN</v>
          </cell>
          <cell r="D953">
            <v>209.04</v>
          </cell>
        </row>
        <row r="954">
          <cell r="A954">
            <v>91024</v>
          </cell>
          <cell r="B954" t="str">
            <v>LUMINÁRIA DE EMERGÊNCIA AUTÔNOMA COM 2 PROJETORES 55W/12VCC</v>
          </cell>
          <cell r="C954" t="str">
            <v>UN</v>
          </cell>
          <cell r="D954">
            <v>751.48</v>
          </cell>
        </row>
        <row r="955">
          <cell r="A955">
            <v>91027</v>
          </cell>
          <cell r="B955" t="str">
            <v>LUMINÁRIA DE EMERGÊNCIA AUTÔNOMA COM LÂMPADA FLUORESCENTE 9W</v>
          </cell>
          <cell r="C955" t="str">
            <v>UN</v>
          </cell>
          <cell r="D955">
            <v>302.95999999999998</v>
          </cell>
        </row>
        <row r="956">
          <cell r="A956">
            <v>91028</v>
          </cell>
          <cell r="B956" t="str">
            <v>LUMINÁRIA DE EMERGÊNCIA AUTÔNOMA COM 30 LEDS - 2W - AUTONOMIA MIN. 3H - COMPLETA</v>
          </cell>
          <cell r="C956" t="str">
            <v>UN</v>
          </cell>
          <cell r="D956">
            <v>78.930000000000007</v>
          </cell>
        </row>
        <row r="957">
          <cell r="A957">
            <v>91031</v>
          </cell>
          <cell r="B957" t="str">
            <v>BATERIA AUTOMOTIVA SELADA SEM COMPLEMENTAÇÃO DE NÍVEL 40AH-12V</v>
          </cell>
          <cell r="C957" t="str">
            <v>UN</v>
          </cell>
          <cell r="D957">
            <v>352.7</v>
          </cell>
        </row>
        <row r="958">
          <cell r="A958">
            <v>91050</v>
          </cell>
          <cell r="B958" t="str">
            <v>CENTRAL DE ALARME DE INCÊNDIO ATÉ 12 LAÇOS</v>
          </cell>
          <cell r="C958" t="str">
            <v>UN</v>
          </cell>
          <cell r="D958">
            <v>1148.22</v>
          </cell>
        </row>
        <row r="959">
          <cell r="A959">
            <v>91053</v>
          </cell>
          <cell r="B959" t="str">
            <v>CENTRAL DE ALARME DE INCÊNDIO ATÉ 24 LAÇOS</v>
          </cell>
          <cell r="C959" t="str">
            <v>UN</v>
          </cell>
          <cell r="D959">
            <v>1574.05</v>
          </cell>
        </row>
        <row r="960">
          <cell r="A960">
            <v>91054</v>
          </cell>
          <cell r="B960" t="str">
            <v>ACIONADOR LIGA-DESLIGA PARA BOMBA COM MARTELO QUEBRA VIDRO</v>
          </cell>
          <cell r="C960" t="str">
            <v>UN</v>
          </cell>
          <cell r="D960">
            <v>176.56</v>
          </cell>
        </row>
        <row r="961">
          <cell r="A961">
            <v>91055</v>
          </cell>
          <cell r="B961" t="str">
            <v>ACIONADOR MANUAL TIPO "QUEBRE O VIDRO"</v>
          </cell>
          <cell r="C961" t="str">
            <v>UN</v>
          </cell>
          <cell r="D961">
            <v>106.35</v>
          </cell>
        </row>
        <row r="962">
          <cell r="A962">
            <v>91058</v>
          </cell>
          <cell r="B962" t="str">
            <v>CAMPAINHA DE TIMBRE (SINO) 24V-95DB</v>
          </cell>
          <cell r="C962" t="str">
            <v>UN</v>
          </cell>
          <cell r="D962">
            <v>163.95</v>
          </cell>
        </row>
        <row r="963">
          <cell r="A963">
            <v>91062</v>
          </cell>
          <cell r="B963" t="str">
            <v>SIRENE ELETRÔNICA SOM AGUDO ONDULANTE 24V-100 À 120DB, COM FLASH</v>
          </cell>
          <cell r="C963" t="str">
            <v>UN</v>
          </cell>
          <cell r="D963">
            <v>119.59</v>
          </cell>
        </row>
        <row r="964">
          <cell r="A964">
            <v>91063</v>
          </cell>
          <cell r="B964" t="str">
            <v>SIRENE ELETRÔNICA BITONAL 24V-100 À 120DB, COM FLASH</v>
          </cell>
          <cell r="C964" t="str">
            <v>UN</v>
          </cell>
          <cell r="D964">
            <v>155.81</v>
          </cell>
        </row>
        <row r="965">
          <cell r="A965">
            <v>91066</v>
          </cell>
          <cell r="B965" t="str">
            <v>DETECTOR ÓPTICO DE FUMAÇA PARA SISTEMAS ENDEREÇÁVEIS</v>
          </cell>
          <cell r="C965" t="str">
            <v>UN</v>
          </cell>
          <cell r="D965">
            <v>232.88</v>
          </cell>
        </row>
        <row r="966">
          <cell r="A966">
            <v>91071</v>
          </cell>
          <cell r="B966" t="str">
            <v>DETECTOR DE PRESENÇA TIPO INFRAVERMELHO PASSIVO - 110VCA</v>
          </cell>
          <cell r="C966" t="str">
            <v>UN</v>
          </cell>
          <cell r="D966">
            <v>73.010000000000005</v>
          </cell>
        </row>
        <row r="967">
          <cell r="A967">
            <v>91074</v>
          </cell>
          <cell r="B967" t="str">
            <v>NO-BREAK TRIFÁSICO - 15 KVA - AUTONOMIA DE 15MIN.</v>
          </cell>
          <cell r="C967" t="str">
            <v>UN</v>
          </cell>
          <cell r="D967">
            <v>38678.75</v>
          </cell>
        </row>
        <row r="968">
          <cell r="A968">
            <v>91075</v>
          </cell>
          <cell r="B968" t="str">
            <v>NO BREAK BIFÁSICO 10 KVA - AUTONOMIA DE 15 MINUTOS</v>
          </cell>
          <cell r="C968" t="str">
            <v>UN</v>
          </cell>
          <cell r="D968">
            <v>20960.82</v>
          </cell>
        </row>
        <row r="969">
          <cell r="A969">
            <v>91077</v>
          </cell>
          <cell r="B969" t="str">
            <v>ESTABILIZADOR ELETRÔNICO TRIFÁSICO - 15KVA</v>
          </cell>
          <cell r="C969" t="str">
            <v>UN</v>
          </cell>
          <cell r="D969">
            <v>18810.02</v>
          </cell>
        </row>
        <row r="970">
          <cell r="A970">
            <v>91085</v>
          </cell>
          <cell r="B970" t="str">
            <v>GRUPO GERADOR 110KVA EXCITAÇÃO BRUSHLESS C/ QUADRO TRANSF. AUTOMÁTICA</v>
          </cell>
          <cell r="C970" t="str">
            <v>UN</v>
          </cell>
          <cell r="D970">
            <v>129372.68</v>
          </cell>
        </row>
        <row r="971">
          <cell r="A971">
            <v>91086</v>
          </cell>
          <cell r="B971" t="str">
            <v>GRUPO GERADOR 150KVA EXCITAÇÃO BRUSHLESS C/ QUADRO TRANSF. AUTOMÁTICA</v>
          </cell>
          <cell r="C971" t="str">
            <v>UN</v>
          </cell>
          <cell r="D971">
            <v>109275.87</v>
          </cell>
        </row>
        <row r="972">
          <cell r="A972">
            <v>91089</v>
          </cell>
          <cell r="B972" t="str">
            <v>GRUPO GERADOR 275KVA EXCITAÇÃO BRUSHLESS C/ QUADRO TRANSF. AUTOMÁTICA</v>
          </cell>
          <cell r="C972" t="str">
            <v>UN</v>
          </cell>
          <cell r="D972">
            <v>195392.25</v>
          </cell>
        </row>
        <row r="973">
          <cell r="A973">
            <v>91100</v>
          </cell>
          <cell r="B973" t="str">
            <v>PÁRA-RAIOS</v>
          </cell>
          <cell r="C973" t="str">
            <v>.</v>
          </cell>
          <cell r="D973" t="str">
            <v>.</v>
          </cell>
        </row>
        <row r="974">
          <cell r="A974">
            <v>91105</v>
          </cell>
          <cell r="B974" t="str">
            <v>PÁRA-RAIOS TIPO "FRANKLIN", EXCLUSIVE DESCIDA E ATERRAMENTO</v>
          </cell>
          <cell r="C974" t="str">
            <v>UN</v>
          </cell>
          <cell r="D974">
            <v>847.2</v>
          </cell>
        </row>
        <row r="975">
          <cell r="A975">
            <v>91114</v>
          </cell>
          <cell r="B975" t="str">
            <v>CAIXA DE INSPEÇÃO DE ATERRAMENTO TIPO EMBUTIR COM TAMPA E ALÇA</v>
          </cell>
          <cell r="C975" t="str">
            <v>UN</v>
          </cell>
          <cell r="D975">
            <v>170.27</v>
          </cell>
        </row>
        <row r="976">
          <cell r="A976">
            <v>91115</v>
          </cell>
          <cell r="B976" t="str">
            <v>CAIXA DE INSPEÇÃO DE ATERRAMENTO TIPO SUSPENSA EM PVC OU POLIPROPILENO</v>
          </cell>
          <cell r="C976" t="str">
            <v>UN</v>
          </cell>
          <cell r="D976">
            <v>88.66</v>
          </cell>
        </row>
        <row r="977">
          <cell r="A977">
            <v>91117</v>
          </cell>
          <cell r="B977" t="str">
            <v>LUZ DE OBSTÁCULO SIMPLES COM FOTOCELULA SOLAR</v>
          </cell>
          <cell r="C977" t="str">
            <v>UN</v>
          </cell>
          <cell r="D977">
            <v>203.09</v>
          </cell>
        </row>
        <row r="978">
          <cell r="A978">
            <v>91118</v>
          </cell>
          <cell r="B978" t="str">
            <v>LUZ DE OBSTÁCULO DUPLA COM FOTOCELULA SOLAR</v>
          </cell>
          <cell r="C978" t="str">
            <v>UN</v>
          </cell>
          <cell r="D978">
            <v>270.22000000000003</v>
          </cell>
        </row>
        <row r="979">
          <cell r="A979">
            <v>91140</v>
          </cell>
          <cell r="B979" t="str">
            <v>CONDUTOR EM AÇO CA - 25 - 1/2" P/ PARA-RAIO</v>
          </cell>
          <cell r="C979" t="str">
            <v>M</v>
          </cell>
          <cell r="D979">
            <v>15.36</v>
          </cell>
        </row>
        <row r="980">
          <cell r="A980">
            <v>91150</v>
          </cell>
          <cell r="B980" t="str">
            <v>HASTE DE AÇO GALVANIZADO, INCLUSIVE BASE E ESTAIS - 2"/3M</v>
          </cell>
          <cell r="C980" t="str">
            <v>UN</v>
          </cell>
          <cell r="D980">
            <v>716.24</v>
          </cell>
        </row>
        <row r="981">
          <cell r="A981">
            <v>91151</v>
          </cell>
          <cell r="B981" t="str">
            <v>CORDOALHA DE COBRE NÚ, INCLUSIVE ISOLADORES - 16,00MM2</v>
          </cell>
          <cell r="C981" t="str">
            <v>M</v>
          </cell>
          <cell r="D981">
            <v>51.27</v>
          </cell>
        </row>
        <row r="982">
          <cell r="A982">
            <v>91153</v>
          </cell>
          <cell r="B982" t="str">
            <v>CORDOALHA DE COBRE NÚ, INCLUSIVE ISOLADORES - 35,00MM2</v>
          </cell>
          <cell r="C982" t="str">
            <v>M</v>
          </cell>
          <cell r="D982">
            <v>74.81</v>
          </cell>
        </row>
        <row r="983">
          <cell r="A983">
            <v>91154</v>
          </cell>
          <cell r="B983" t="str">
            <v>CORDOALHA DE COBRE NÚ, INCLUSIVE ISOLADORES - 50,00MM2</v>
          </cell>
          <cell r="C983" t="str">
            <v>M</v>
          </cell>
          <cell r="D983">
            <v>91.65</v>
          </cell>
        </row>
        <row r="984">
          <cell r="A984">
            <v>91161</v>
          </cell>
          <cell r="B984" t="str">
            <v>TUBO DE PVC PARA PROTEÇÃO DE CORDOALHA - 2"X3M</v>
          </cell>
          <cell r="C984" t="str">
            <v>UN</v>
          </cell>
          <cell r="D984">
            <v>103.75</v>
          </cell>
        </row>
        <row r="985">
          <cell r="A985">
            <v>91190</v>
          </cell>
          <cell r="B985" t="str">
            <v>TOMADA DE TERRA COMPLETA</v>
          </cell>
          <cell r="C985" t="str">
            <v>UN</v>
          </cell>
          <cell r="D985">
            <v>1162.18</v>
          </cell>
        </row>
        <row r="986">
          <cell r="A986">
            <v>91191</v>
          </cell>
          <cell r="B986" t="str">
            <v>TOMADA DE TERRA COMPLETA PARA 1 HASTE</v>
          </cell>
          <cell r="C986" t="str">
            <v>UN</v>
          </cell>
          <cell r="D986">
            <v>452.16</v>
          </cell>
        </row>
        <row r="987">
          <cell r="A987">
            <v>91194</v>
          </cell>
          <cell r="B987" t="str">
            <v>BARRA CHATA DE ALUMÍNIO TIPO FITA 1/4" X 3/4"</v>
          </cell>
          <cell r="C987" t="str">
            <v>M</v>
          </cell>
          <cell r="D987">
            <v>32.54</v>
          </cell>
        </row>
        <row r="988">
          <cell r="A988">
            <v>91195</v>
          </cell>
          <cell r="B988" t="str">
            <v>BARRA CHATA DE ALUMÍNIO TIPO FITA 1/8" X 7/8"</v>
          </cell>
          <cell r="C988" t="str">
            <v>M</v>
          </cell>
          <cell r="D988">
            <v>25.01</v>
          </cell>
        </row>
        <row r="989">
          <cell r="A989">
            <v>91200</v>
          </cell>
          <cell r="B989" t="str">
            <v>DIVERSOS</v>
          </cell>
          <cell r="C989" t="str">
            <v>.</v>
          </cell>
          <cell r="D989" t="str">
            <v>.</v>
          </cell>
        </row>
        <row r="990">
          <cell r="A990">
            <v>91250</v>
          </cell>
          <cell r="B990" t="str">
            <v>QUADRO COMANDO PARA CONJUNTO MOTOR-BOMBA, MONOFÁSICO - ATÉ 5HP</v>
          </cell>
          <cell r="C990" t="str">
            <v>UN</v>
          </cell>
          <cell r="D990">
            <v>2200.7199999999998</v>
          </cell>
        </row>
        <row r="991">
          <cell r="A991">
            <v>91251</v>
          </cell>
          <cell r="B991" t="str">
            <v>QUADRO COMANDO PARA CONJUNTO MOTOR-BOMBA, TRIFÁSICO - ATÉ 5HP</v>
          </cell>
          <cell r="C991" t="str">
            <v>UN</v>
          </cell>
          <cell r="D991">
            <v>2245.86</v>
          </cell>
        </row>
        <row r="992">
          <cell r="A992">
            <v>91252</v>
          </cell>
          <cell r="B992" t="str">
            <v>QUADRO DE ÁGUA DE REUSO</v>
          </cell>
          <cell r="C992" t="str">
            <v>UN</v>
          </cell>
          <cell r="D992">
            <v>3010.24</v>
          </cell>
        </row>
        <row r="993">
          <cell r="A993">
            <v>91253</v>
          </cell>
          <cell r="B993" t="str">
            <v>QUADRO DE BOMBA DE INCÊNDIO</v>
          </cell>
          <cell r="C993" t="str">
            <v>UN</v>
          </cell>
          <cell r="D993">
            <v>1789.67</v>
          </cell>
        </row>
        <row r="994">
          <cell r="A994">
            <v>91254</v>
          </cell>
          <cell r="B994" t="str">
            <v>QUADRO DE BOMBA DE RECALQUE</v>
          </cell>
          <cell r="C994" t="str">
            <v>UN</v>
          </cell>
          <cell r="D994">
            <v>4245.95</v>
          </cell>
        </row>
        <row r="995">
          <cell r="A995">
            <v>91300</v>
          </cell>
          <cell r="B995" t="str">
            <v>ELETROFERRAGENS</v>
          </cell>
          <cell r="C995" t="str">
            <v>.</v>
          </cell>
          <cell r="D995" t="str">
            <v>.</v>
          </cell>
        </row>
        <row r="996">
          <cell r="A996">
            <v>91305</v>
          </cell>
          <cell r="B996" t="str">
            <v>PERFILADO LISO CHAPA 14-GE-MED. 19X38MM COM TAMPA E INSTALAÇÃO</v>
          </cell>
          <cell r="C996" t="str">
            <v>M</v>
          </cell>
          <cell r="D996">
            <v>78.03</v>
          </cell>
        </row>
        <row r="997">
          <cell r="A997">
            <v>91307</v>
          </cell>
          <cell r="B997" t="str">
            <v>PERFILADO LISO CHAPA 14-GE-MED. 38X38MM COM TAMPA E INSTALAÇÃO</v>
          </cell>
          <cell r="C997" t="str">
            <v>M</v>
          </cell>
          <cell r="D997">
            <v>89.43</v>
          </cell>
        </row>
        <row r="998">
          <cell r="A998">
            <v>91308</v>
          </cell>
          <cell r="B998" t="str">
            <v>PERFILADO LISO CHAPA 14-GE-MED. 38X76MM COM TAMPA E INSTALAÇÃO.</v>
          </cell>
          <cell r="C998" t="str">
            <v>M</v>
          </cell>
          <cell r="D998">
            <v>90.43</v>
          </cell>
        </row>
        <row r="999">
          <cell r="A999">
            <v>91311</v>
          </cell>
          <cell r="B999" t="str">
            <v>PERFILADO PERFURADO CHAPA 14-GE-MED. 19X38MM COM TAMPA E INSTALAÇÃO</v>
          </cell>
          <cell r="C999" t="str">
            <v>M</v>
          </cell>
          <cell r="D999">
            <v>80.28</v>
          </cell>
        </row>
        <row r="1000">
          <cell r="A1000">
            <v>91313</v>
          </cell>
          <cell r="B1000" t="str">
            <v>PERFILADO PERFURADO CHAPA 14-GE-MED. 38X38MM COM TAMPA E INSTALAÇÃO</v>
          </cell>
          <cell r="C1000" t="str">
            <v>M</v>
          </cell>
          <cell r="D1000">
            <v>90.93</v>
          </cell>
        </row>
        <row r="1001">
          <cell r="A1001">
            <v>91314</v>
          </cell>
          <cell r="B1001" t="str">
            <v>PERFILADO PERFURADO CHAPA 14-GE-MED. 38X76MM COM TAMPA E INSTALAÇÃO</v>
          </cell>
          <cell r="C1001" t="str">
            <v>M</v>
          </cell>
          <cell r="D1001">
            <v>134</v>
          </cell>
        </row>
        <row r="1002">
          <cell r="A1002">
            <v>91321</v>
          </cell>
          <cell r="B1002" t="str">
            <v>ELETROCALHA LISA GALVANIZADA ELETROLÍTICA CHAPA 14 - 100X50MM  COM TAMPA E INSTALAÇÃO</v>
          </cell>
          <cell r="C1002" t="str">
            <v>M</v>
          </cell>
          <cell r="D1002">
            <v>132.72999999999999</v>
          </cell>
        </row>
        <row r="1003">
          <cell r="A1003">
            <v>91322</v>
          </cell>
          <cell r="B1003" t="str">
            <v>ELETROCALHA LISA GALVANIZADA ELETROLÍTICA CHAPA 14 - 125X50MM  COM TAMPA E INSTALAÇÃO</v>
          </cell>
          <cell r="C1003" t="str">
            <v>M</v>
          </cell>
          <cell r="D1003">
            <v>148.06</v>
          </cell>
        </row>
        <row r="1004">
          <cell r="A1004">
            <v>91323</v>
          </cell>
          <cell r="B1004" t="str">
            <v>ELETROCALHA LISA GALVANIZADA ELETROLÍTICA CHAPA 14 - 150X50MM  COM TAMPA E INSTALAÇÃO</v>
          </cell>
          <cell r="C1004" t="str">
            <v>M</v>
          </cell>
          <cell r="D1004">
            <v>164.01</v>
          </cell>
        </row>
        <row r="1005">
          <cell r="A1005">
            <v>91324</v>
          </cell>
          <cell r="B1005" t="str">
            <v>ELETROCALHA LISA GALV. ELETROLÍTICA CHAPA 14 - 175X50MM C/ TAMPA E INST.</v>
          </cell>
          <cell r="C1005" t="str">
            <v>M</v>
          </cell>
          <cell r="D1005">
            <v>185.39</v>
          </cell>
        </row>
        <row r="1006">
          <cell r="A1006">
            <v>91325</v>
          </cell>
          <cell r="B1006" t="str">
            <v>ELETROCALHA LISA GALVANIZADA ELETROLÍTICA CHAPA 14 - 200X50MM  COM TAMPA E INSTALAÇÃO</v>
          </cell>
          <cell r="C1006" t="str">
            <v>M</v>
          </cell>
          <cell r="D1006">
            <v>196.38</v>
          </cell>
        </row>
        <row r="1007">
          <cell r="A1007">
            <v>91326</v>
          </cell>
          <cell r="B1007" t="str">
            <v>ELETROCALHA LISA GALV. ELETROL. CHAPA 14 - 250X50MM C/ TAMPA E INST.</v>
          </cell>
          <cell r="C1007" t="str">
            <v>M</v>
          </cell>
          <cell r="D1007">
            <v>219.84</v>
          </cell>
        </row>
        <row r="1008">
          <cell r="A1008">
            <v>91327</v>
          </cell>
          <cell r="B1008" t="str">
            <v>ELETROCALHA LISA GALVANIZADA ELETROLÍTICA CHAPA 14 - 300X50MM  COM TAMPA E INSTALAÇÃO</v>
          </cell>
          <cell r="C1008" t="str">
            <v>M</v>
          </cell>
          <cell r="D1008">
            <v>246.68</v>
          </cell>
        </row>
        <row r="1009">
          <cell r="A1009">
            <v>91331</v>
          </cell>
          <cell r="B1009" t="str">
            <v>ELETROCALHA LISA GALV. ELETROL. CHAPA 14 - 150X100MM C/ TAMPA E INST.</v>
          </cell>
          <cell r="C1009" t="str">
            <v>M</v>
          </cell>
          <cell r="D1009">
            <v>216.93</v>
          </cell>
        </row>
        <row r="1010">
          <cell r="A1010">
            <v>91332</v>
          </cell>
          <cell r="B1010" t="str">
            <v>ELETROCALHA LISA GALVANIZADA ELETROLÍTICA CHAPA 14 - 200X100MM COM TAMPA E INSTALAÇÃO</v>
          </cell>
          <cell r="C1010" t="str">
            <v>M</v>
          </cell>
          <cell r="D1010">
            <v>238.11</v>
          </cell>
        </row>
        <row r="1011">
          <cell r="A1011">
            <v>91333</v>
          </cell>
          <cell r="B1011" t="str">
            <v>ELETROCALHA LISA GALV. ELETROL. CHAPA 14 - 250X100MM C/ TAMPA E INST.</v>
          </cell>
          <cell r="C1011" t="str">
            <v>M</v>
          </cell>
          <cell r="D1011">
            <v>274</v>
          </cell>
        </row>
        <row r="1012">
          <cell r="A1012">
            <v>91334</v>
          </cell>
          <cell r="B1012" t="str">
            <v>ELETROCALHA LISA GALVANIZADA ELETROLÍTICA CHAPA 14 - 300X100MM COM TAMPA E INSTALAÇÃO</v>
          </cell>
          <cell r="C1012" t="str">
            <v>M</v>
          </cell>
          <cell r="D1012">
            <v>299.56</v>
          </cell>
        </row>
        <row r="1013">
          <cell r="A1013">
            <v>91335</v>
          </cell>
          <cell r="B1013" t="str">
            <v>ELETROCALHA LISA GALV. ELETROL. CHAPA 14 - 400X100MM C/ TAMPA E INST.</v>
          </cell>
          <cell r="C1013" t="str">
            <v>M</v>
          </cell>
          <cell r="D1013">
            <v>361.91</v>
          </cell>
        </row>
        <row r="1014">
          <cell r="A1014">
            <v>91338</v>
          </cell>
          <cell r="B1014" t="str">
            <v>ELETROCALHA PERF. GALV. ELETROL. CHAPA 14 - 100X50MM C/ TAMPA E INST.</v>
          </cell>
          <cell r="C1014" t="str">
            <v>M</v>
          </cell>
          <cell r="D1014">
            <v>148.38</v>
          </cell>
        </row>
        <row r="1015">
          <cell r="A1015">
            <v>91339</v>
          </cell>
          <cell r="B1015" t="str">
            <v>ELETROCALHA PERF. GALV. ELETROL. CHAPA 14 - 125X50MM C/ TAMPA E INST.</v>
          </cell>
          <cell r="C1015" t="str">
            <v>M</v>
          </cell>
          <cell r="D1015">
            <v>166.31</v>
          </cell>
        </row>
        <row r="1016">
          <cell r="A1016">
            <v>91340</v>
          </cell>
          <cell r="B1016" t="str">
            <v>ELETROCALHA PERF. GALV. ELETROL. CHAPA 14 - 150X50MM C/ TAMPA E INST.</v>
          </cell>
          <cell r="C1016" t="str">
            <v>M</v>
          </cell>
          <cell r="D1016">
            <v>188.67</v>
          </cell>
        </row>
        <row r="1017">
          <cell r="A1017">
            <v>91341</v>
          </cell>
          <cell r="B1017" t="str">
            <v>ELETROCALHA PERF. GALV. ELETROL. CHAPA 14 - 175X50MM C/ TAMPA E INST.</v>
          </cell>
          <cell r="C1017" t="str">
            <v>M</v>
          </cell>
          <cell r="D1017">
            <v>204.88</v>
          </cell>
        </row>
        <row r="1018">
          <cell r="A1018">
            <v>91342</v>
          </cell>
          <cell r="B1018" t="str">
            <v>ELETROCALHA PERF. GALV. ELETROL. CHAPA 14 - 200X50MM C/ TAMPA E INST.</v>
          </cell>
          <cell r="C1018" t="str">
            <v>M</v>
          </cell>
          <cell r="D1018">
            <v>215.08</v>
          </cell>
        </row>
        <row r="1019">
          <cell r="A1019">
            <v>91343</v>
          </cell>
          <cell r="B1019" t="str">
            <v>ELETROCALHA PERF. GALV. ELETROL. CHAPA 14 - 250X50MM C/ TAMPA E INST.</v>
          </cell>
          <cell r="C1019" t="str">
            <v>M</v>
          </cell>
          <cell r="D1019">
            <v>239.49</v>
          </cell>
        </row>
        <row r="1020">
          <cell r="A1020">
            <v>91344</v>
          </cell>
          <cell r="B1020" t="str">
            <v>ELETROCALHA PERF. GALV. ELETROL. CHAPA 14 - 300X50MM C/ TAMPA E INST.</v>
          </cell>
          <cell r="C1020" t="str">
            <v>M</v>
          </cell>
          <cell r="D1020">
            <v>286.10000000000002</v>
          </cell>
        </row>
        <row r="1021">
          <cell r="A1021">
            <v>91346</v>
          </cell>
          <cell r="B1021" t="str">
            <v>ELETROCALHA PERF. GALV. ELETROL. CHAPA 14 - 150X100MM C/ TAMPA E INST.</v>
          </cell>
          <cell r="C1021" t="str">
            <v>M</v>
          </cell>
          <cell r="D1021">
            <v>251.43</v>
          </cell>
        </row>
        <row r="1022">
          <cell r="A1022">
            <v>91347</v>
          </cell>
          <cell r="B1022" t="str">
            <v>ELETROCALHA PERF. GALV. ELETROL. CHAPA 14 - 200X100MM C/ TAMPA E INST.</v>
          </cell>
          <cell r="C1022" t="str">
            <v>M</v>
          </cell>
          <cell r="D1022">
            <v>265.02</v>
          </cell>
        </row>
        <row r="1023">
          <cell r="A1023">
            <v>91348</v>
          </cell>
          <cell r="B1023" t="str">
            <v>ELETROCALHA PERF. GALV. CHAPA 14 - 250X100MM C/ TAMPA E INST.</v>
          </cell>
          <cell r="C1023" t="str">
            <v>M</v>
          </cell>
          <cell r="D1023">
            <v>308.77999999999997</v>
          </cell>
        </row>
        <row r="1024">
          <cell r="A1024">
            <v>91350</v>
          </cell>
          <cell r="B1024" t="str">
            <v>ELETROCALHA PERF. GALV. ELETROL. CHAPA 14 - 400X100MM C/ TAMPA E INST.</v>
          </cell>
          <cell r="C1024" t="str">
            <v>M</v>
          </cell>
          <cell r="D1024">
            <v>408.35</v>
          </cell>
        </row>
        <row r="1025">
          <cell r="A1025">
            <v>91400</v>
          </cell>
          <cell r="B1025" t="str">
            <v>ALTA TENSÃO</v>
          </cell>
          <cell r="C1025" t="str">
            <v>.</v>
          </cell>
          <cell r="D1025" t="str">
            <v>.</v>
          </cell>
        </row>
        <row r="1026">
          <cell r="A1026">
            <v>91401</v>
          </cell>
          <cell r="B1026" t="str">
            <v>ÓLEO ISOLANTE PARA TRANSFORMADOR/ DISJUNTOR 30KV/CM</v>
          </cell>
          <cell r="C1026" t="str">
            <v>L</v>
          </cell>
          <cell r="D1026">
            <v>20.76</v>
          </cell>
        </row>
        <row r="1027">
          <cell r="A1027">
            <v>91406</v>
          </cell>
          <cell r="B1027" t="str">
            <v>ISOLADOR SUPORTE TIPO PEDESTAL EM PORCELANA - 15KV</v>
          </cell>
          <cell r="C1027" t="str">
            <v>UN</v>
          </cell>
          <cell r="D1027">
            <v>139.94999999999999</v>
          </cell>
        </row>
        <row r="1028">
          <cell r="A1028">
            <v>91407</v>
          </cell>
          <cell r="B1028" t="str">
            <v>ISOLADOR SUPORTE TIPO PEDESTAL EM PORCELANA - 1KV</v>
          </cell>
          <cell r="C1028" t="str">
            <v>UN</v>
          </cell>
          <cell r="D1028">
            <v>159.07</v>
          </cell>
        </row>
        <row r="1029">
          <cell r="A1029">
            <v>91408</v>
          </cell>
          <cell r="B1029" t="str">
            <v>ISOLADOR SUPORTE TIPO PEDESTAL EM EPOXI - 15KV</v>
          </cell>
          <cell r="C1029" t="str">
            <v>UN</v>
          </cell>
          <cell r="D1029">
            <v>83.18</v>
          </cell>
        </row>
        <row r="1030">
          <cell r="A1030">
            <v>91409</v>
          </cell>
          <cell r="B1030" t="str">
            <v>ISOLADOR SUPORTE TIPO PEDESTAL EPOXI - 1KV</v>
          </cell>
          <cell r="C1030" t="str">
            <v>UN</v>
          </cell>
          <cell r="D1030">
            <v>53.35</v>
          </cell>
        </row>
        <row r="1031">
          <cell r="A1031">
            <v>91413</v>
          </cell>
          <cell r="B1031" t="str">
            <v>VERGALHÃO DE COBRE 3/8" (10MM)</v>
          </cell>
          <cell r="C1031" t="str">
            <v>M</v>
          </cell>
          <cell r="D1031">
            <v>101.47</v>
          </cell>
        </row>
        <row r="1032">
          <cell r="A1032">
            <v>91414</v>
          </cell>
          <cell r="B1032" t="str">
            <v>TERMINAL OU CONECTOR PARA VERGALHÃO DE COBRE 3/8" (10MM)</v>
          </cell>
          <cell r="C1032" t="str">
            <v>UN</v>
          </cell>
          <cell r="D1032">
            <v>34.69</v>
          </cell>
        </row>
        <row r="1033">
          <cell r="A1033">
            <v>91417</v>
          </cell>
          <cell r="B1033" t="str">
            <v>CABO DE MÉDIA TENSÃO PARA 12/20KV - 1 X 35MM2 UNIPOLAR</v>
          </cell>
          <cell r="C1033" t="str">
            <v>M</v>
          </cell>
          <cell r="D1033">
            <v>114.7</v>
          </cell>
        </row>
        <row r="1034">
          <cell r="A1034">
            <v>91421</v>
          </cell>
          <cell r="B1034" t="str">
            <v>MUFLA UNIPOLAR INTERNA PARA CABO ATÉ 35MM2 - 15KV</v>
          </cell>
          <cell r="C1034" t="str">
            <v>UN</v>
          </cell>
          <cell r="D1034">
            <v>372.04</v>
          </cell>
        </row>
        <row r="1035">
          <cell r="A1035">
            <v>91422</v>
          </cell>
          <cell r="B1035" t="str">
            <v>MUFLA UNIPOLAR EXTERNA PARA CABO ATÉ 35MM2 - 15KV</v>
          </cell>
          <cell r="C1035" t="str">
            <v>UN</v>
          </cell>
          <cell r="D1035">
            <v>484.31</v>
          </cell>
        </row>
        <row r="1036">
          <cell r="A1036">
            <v>91423</v>
          </cell>
          <cell r="B1036" t="str">
            <v>MUFLA TRIPOLAR INTERNA PARA CABO ATÉ 35MM2 - 15KV</v>
          </cell>
          <cell r="C1036" t="str">
            <v>UN</v>
          </cell>
          <cell r="D1036">
            <v>974.82</v>
          </cell>
        </row>
        <row r="1037">
          <cell r="A1037">
            <v>91424</v>
          </cell>
          <cell r="B1037" t="str">
            <v>MUFLA TRIPOLAR EXTERNA PARA CABO ATÉ 35MM2 - 15KV</v>
          </cell>
          <cell r="C1037" t="str">
            <v>UN</v>
          </cell>
          <cell r="D1037">
            <v>1178.1099999999999</v>
          </cell>
        </row>
        <row r="1038">
          <cell r="A1038">
            <v>91425</v>
          </cell>
          <cell r="B1038" t="str">
            <v>BUCHA D PASSAGEM INTERNA/ EXTERNA - 15KV</v>
          </cell>
          <cell r="C1038" t="str">
            <v>UN</v>
          </cell>
          <cell r="D1038">
            <v>456.14</v>
          </cell>
        </row>
        <row r="1039">
          <cell r="A1039">
            <v>91426</v>
          </cell>
          <cell r="B1039" t="str">
            <v>BUCHA DE PASSAGEM PARA NEUTRO - 1KV</v>
          </cell>
          <cell r="C1039" t="str">
            <v>UN</v>
          </cell>
          <cell r="D1039">
            <v>97.66</v>
          </cell>
        </row>
        <row r="1040">
          <cell r="A1040">
            <v>91427</v>
          </cell>
          <cell r="B1040" t="str">
            <v>CHAPA DE FERRO 150X0,50X1/4" PARA BUCHAS DE PASSAGEM</v>
          </cell>
          <cell r="C1040" t="str">
            <v>UN</v>
          </cell>
          <cell r="D1040">
            <v>989.23</v>
          </cell>
        </row>
        <row r="1041">
          <cell r="A1041">
            <v>91428</v>
          </cell>
          <cell r="B1041" t="str">
            <v>BUCHA DE PASSAGEM COM ROSCA PARA CUBICULO BLINDADO</v>
          </cell>
          <cell r="C1041" t="str">
            <v>UN</v>
          </cell>
          <cell r="D1041">
            <v>262.97000000000003</v>
          </cell>
        </row>
        <row r="1042">
          <cell r="A1042">
            <v>91429</v>
          </cell>
          <cell r="B1042" t="str">
            <v>FUSIVEL HH PARA 40A/ 15KV</v>
          </cell>
          <cell r="C1042" t="str">
            <v>UN</v>
          </cell>
          <cell r="D1042">
            <v>479.2</v>
          </cell>
        </row>
        <row r="1043">
          <cell r="A1043">
            <v>91430</v>
          </cell>
          <cell r="B1043" t="str">
            <v>BASE TRIPOLAR PARA FUSIVEL LIMITADOR HH - 15KV/ 200A</v>
          </cell>
          <cell r="C1043" t="str">
            <v>UN</v>
          </cell>
          <cell r="D1043">
            <v>572.24</v>
          </cell>
        </row>
        <row r="1044">
          <cell r="A1044">
            <v>91434</v>
          </cell>
          <cell r="B1044" t="str">
            <v>TRANSFORMADOR POTENCIAL A ÓLEO 500VA - 13.2KV/220V</v>
          </cell>
          <cell r="C1044" t="str">
            <v>UN</v>
          </cell>
          <cell r="D1044">
            <v>3011.44</v>
          </cell>
        </row>
        <row r="1045">
          <cell r="A1045">
            <v>91436</v>
          </cell>
          <cell r="B1045" t="str">
            <v>FUSIVEL PARA TRANSFORMADOR DE POTENCIAL</v>
          </cell>
          <cell r="C1045" t="str">
            <v>UN</v>
          </cell>
          <cell r="D1045">
            <v>46.92</v>
          </cell>
        </row>
        <row r="1046">
          <cell r="A1046">
            <v>91438</v>
          </cell>
          <cell r="B1046" t="str">
            <v>DISJUNTOR PVO 15KV/ 350MVA - COMPLETO</v>
          </cell>
          <cell r="C1046" t="str">
            <v>UN</v>
          </cell>
          <cell r="D1046">
            <v>17508</v>
          </cell>
        </row>
        <row r="1047">
          <cell r="A1047">
            <v>91440</v>
          </cell>
          <cell r="B1047" t="str">
            <v>BOBINA D MÍNIMA TENSÃO DO DISJUNTOR VOL. NORMAL DE ÓLEO</v>
          </cell>
          <cell r="C1047" t="str">
            <v>UN</v>
          </cell>
          <cell r="D1047">
            <v>1384.32</v>
          </cell>
        </row>
        <row r="1048">
          <cell r="A1048">
            <v>91442</v>
          </cell>
          <cell r="B1048" t="str">
            <v>RELE DE FALTA DE FASE E MÍNIMA TENSÃO TRIFÁSICO</v>
          </cell>
          <cell r="C1048" t="str">
            <v>UN</v>
          </cell>
          <cell r="D1048">
            <v>633.38</v>
          </cell>
        </row>
        <row r="1049">
          <cell r="A1049">
            <v>91445</v>
          </cell>
          <cell r="B1049" t="str">
            <v>ESTRADO DE MADEIRA 100X100CM</v>
          </cell>
          <cell r="C1049" t="str">
            <v>UN</v>
          </cell>
          <cell r="D1049">
            <v>102.16</v>
          </cell>
        </row>
        <row r="1050">
          <cell r="A1050">
            <v>91446</v>
          </cell>
          <cell r="B1050" t="str">
            <v>VARA DE MANOBRA DE FIBRA DE VIDRO, 3,00M/ 15KV</v>
          </cell>
          <cell r="C1050" t="str">
            <v>UN</v>
          </cell>
          <cell r="D1050">
            <v>611.75</v>
          </cell>
        </row>
        <row r="1051">
          <cell r="A1051">
            <v>91447</v>
          </cell>
          <cell r="B1051" t="str">
            <v>CAIXA DE MEDIÇÃO A3 PADRÃO ELETROPAULO</v>
          </cell>
          <cell r="C1051" t="str">
            <v>UN</v>
          </cell>
          <cell r="D1051">
            <v>1760.11</v>
          </cell>
        </row>
        <row r="1052">
          <cell r="A1052">
            <v>91448</v>
          </cell>
          <cell r="B1052" t="str">
            <v>JANELA PARA VENTILAÇÃO PERMANENTE TIPO CHICANA - INCLUSIVE TELA</v>
          </cell>
          <cell r="C1052" t="str">
            <v>M2</v>
          </cell>
          <cell r="D1052">
            <v>1721.62</v>
          </cell>
        </row>
        <row r="1053">
          <cell r="A1053">
            <v>91449</v>
          </cell>
          <cell r="B1053" t="str">
            <v>PLACA DE AVISO EM ALUMÍNIO PARA CABINE PRIMÁRIA COM MED 16X23CM (VARIAÇÃO DE +OU- 2CM)</v>
          </cell>
          <cell r="C1053" t="str">
            <v>UN</v>
          </cell>
          <cell r="D1053">
            <v>42.85</v>
          </cell>
        </row>
        <row r="1054">
          <cell r="A1054">
            <v>91450</v>
          </cell>
          <cell r="B1054" t="str">
            <v>PLAQUETA INDICATIVADE PVC 8 X 12CM</v>
          </cell>
          <cell r="C1054" t="str">
            <v>UN</v>
          </cell>
          <cell r="D1054">
            <v>12.52</v>
          </cell>
        </row>
        <row r="1055">
          <cell r="A1055">
            <v>91451</v>
          </cell>
          <cell r="B1055" t="str">
            <v>MUDANÇA DOS TAP'S DO TRANSFORMADOR DE FORÇA</v>
          </cell>
          <cell r="C1055" t="str">
            <v>UN</v>
          </cell>
          <cell r="D1055">
            <v>307.52999999999997</v>
          </cell>
        </row>
        <row r="1056">
          <cell r="A1056">
            <v>91453</v>
          </cell>
          <cell r="B1056" t="str">
            <v>LIMPEZA DO POSTO PRIMÁRIO E PINTURA DOS BARRAMENTOS</v>
          </cell>
          <cell r="C1056" t="str">
            <v>UN</v>
          </cell>
          <cell r="D1056">
            <v>1021.37</v>
          </cell>
        </row>
        <row r="1057">
          <cell r="A1057">
            <v>91457</v>
          </cell>
          <cell r="B1057" t="str">
            <v>BRAÇADEIRA PARA ELETRODUTO EM POSTE</v>
          </cell>
          <cell r="C1057" t="str">
            <v>UN</v>
          </cell>
          <cell r="D1057">
            <v>71.36</v>
          </cell>
        </row>
        <row r="1058">
          <cell r="A1058">
            <v>91459</v>
          </cell>
          <cell r="B1058" t="str">
            <v>LUVA DE BORRACHA ISOLAÇÃO 20KV</v>
          </cell>
          <cell r="C1058" t="str">
            <v>PAR</v>
          </cell>
          <cell r="D1058">
            <v>528.07000000000005</v>
          </cell>
        </row>
        <row r="1059">
          <cell r="A1059">
            <v>91460</v>
          </cell>
          <cell r="B1059" t="str">
            <v>CHAVE SECCIONADORA TRIP SECA INTERNA 200A/ 15KV</v>
          </cell>
          <cell r="C1059" t="str">
            <v>UN</v>
          </cell>
          <cell r="D1059">
            <v>2298.66</v>
          </cell>
        </row>
        <row r="1060">
          <cell r="A1060">
            <v>91461</v>
          </cell>
          <cell r="B1060" t="str">
            <v>CHAVE SECCIONADORA TRIP SECA INTERNA 400A/15KV</v>
          </cell>
          <cell r="C1060" t="str">
            <v>UN</v>
          </cell>
          <cell r="D1060">
            <v>1346.8</v>
          </cell>
        </row>
        <row r="1061">
          <cell r="A1061">
            <v>91462</v>
          </cell>
          <cell r="B1061" t="str">
            <v>CHAVE SECIONADORA TRIP INTERNA C/ BASE FUS HH 400A/15KV</v>
          </cell>
          <cell r="C1061" t="str">
            <v>UN</v>
          </cell>
          <cell r="D1061">
            <v>2434.67</v>
          </cell>
        </row>
        <row r="1062">
          <cell r="A1062">
            <v>91463</v>
          </cell>
          <cell r="B1062" t="str">
            <v>INSTALAÇÃO DE CONJUNTO DE ACIONAMENTO PARA CHAVE SECCIONADORA</v>
          </cell>
          <cell r="C1062" t="str">
            <v>UN</v>
          </cell>
          <cell r="D1062">
            <v>1095.5899999999999</v>
          </cell>
        </row>
        <row r="1063">
          <cell r="A1063">
            <v>91502</v>
          </cell>
          <cell r="B1063" t="str">
            <v>TRANSFORMADOR ISOLADOR BIFÁSICO 10KVA</v>
          </cell>
          <cell r="C1063" t="str">
            <v>UN</v>
          </cell>
          <cell r="D1063">
            <v>4292.8</v>
          </cell>
        </row>
        <row r="1064">
          <cell r="A1064">
            <v>91505</v>
          </cell>
          <cell r="B1064" t="str">
            <v>TRANSFORMADOR TRIFÁSICO 15KV - 13,2KV/ 220V/ 127V - 112,5KVA</v>
          </cell>
          <cell r="C1064" t="str">
            <v>UN</v>
          </cell>
          <cell r="D1064">
            <v>16053.51</v>
          </cell>
        </row>
        <row r="1065">
          <cell r="A1065">
            <v>91506</v>
          </cell>
          <cell r="B1065" t="str">
            <v>TRANSFORMADOR TRIFÁSICO 15KV - 13,2KV/ 220V/ 127V - 150KVA</v>
          </cell>
          <cell r="C1065" t="str">
            <v>UN</v>
          </cell>
          <cell r="D1065">
            <v>20200.43</v>
          </cell>
        </row>
        <row r="1066">
          <cell r="A1066">
            <v>91507</v>
          </cell>
          <cell r="B1066" t="str">
            <v>TRANSFORMADOR TRIFÁSICO 15KV - 13,2KV/ 220V/ 127V - 225KVA</v>
          </cell>
          <cell r="C1066" t="str">
            <v>UN</v>
          </cell>
          <cell r="D1066">
            <v>27363.16</v>
          </cell>
        </row>
        <row r="1067">
          <cell r="A1067">
            <v>91508</v>
          </cell>
          <cell r="B1067" t="str">
            <v>TRANSFORMADOR TRIFÁSICO 15KV - 13,2KV/ 220V/ 127V - 300KVA</v>
          </cell>
          <cell r="C1067" t="str">
            <v>UN</v>
          </cell>
          <cell r="D1067">
            <v>28760.080000000002</v>
          </cell>
        </row>
        <row r="1068">
          <cell r="A1068">
            <v>91520</v>
          </cell>
          <cell r="B1068" t="str">
            <v>TRANSFORMADOR DE POTENCIAL A SELO 13,2/ 0,11 - 0,22KV - 1000VA</v>
          </cell>
          <cell r="C1068" t="str">
            <v>UN</v>
          </cell>
          <cell r="D1068">
            <v>4058.91</v>
          </cell>
        </row>
        <row r="1069">
          <cell r="A1069">
            <v>91525</v>
          </cell>
          <cell r="B1069" t="str">
            <v>TRANSFORMADOR DE POTENCIAL A SECO 15KV - 220V - 1000VA</v>
          </cell>
          <cell r="C1069" t="str">
            <v>UN</v>
          </cell>
          <cell r="D1069">
            <v>3609.9</v>
          </cell>
        </row>
        <row r="1070">
          <cell r="A1070">
            <v>91540</v>
          </cell>
          <cell r="B1070" t="str">
            <v>TRANSFORMADOR TRIFÁSICO À SECO 500KVA - 13,8/13,2/12,6 KV - 220/127V</v>
          </cell>
          <cell r="C1070" t="str">
            <v>UN</v>
          </cell>
          <cell r="D1070">
            <v>56045.32</v>
          </cell>
        </row>
        <row r="1071">
          <cell r="A1071">
            <v>91541</v>
          </cell>
          <cell r="B1071" t="str">
            <v>TRANSFORMADOR TRIFÁSICO, À SECO, 300 KVA, 13,8/ 13,2/ 12,6 KV - 220V, CLASSE 15 KV</v>
          </cell>
          <cell r="C1071" t="str">
            <v>UN</v>
          </cell>
          <cell r="D1071">
            <v>55616.68</v>
          </cell>
        </row>
        <row r="1072">
          <cell r="A1072">
            <v>91602</v>
          </cell>
          <cell r="B1072" t="str">
            <v>CAPACITOR PARA CORREÇÃO DO FATOR DE POTÊNCIA - 220V - 5,0KVA</v>
          </cell>
          <cell r="C1072" t="str">
            <v>UN</v>
          </cell>
          <cell r="D1072">
            <v>696.55</v>
          </cell>
        </row>
        <row r="1073">
          <cell r="A1073">
            <v>91604</v>
          </cell>
          <cell r="B1073" t="str">
            <v>CAPACITOR PARA CORREÇÃO DO FATOR DE POTÊNCIA - 220V - 10,0KVA</v>
          </cell>
          <cell r="C1073" t="str">
            <v>UN</v>
          </cell>
          <cell r="D1073">
            <v>1229.8900000000001</v>
          </cell>
        </row>
        <row r="1074">
          <cell r="A1074">
            <v>91606</v>
          </cell>
          <cell r="B1074" t="str">
            <v>CAPACITOR PARA CORREÇÃO DO FATOR DE POTÊNCIA - 220V - 15KVA</v>
          </cell>
          <cell r="C1074" t="str">
            <v>UN</v>
          </cell>
          <cell r="D1074">
            <v>1758.42</v>
          </cell>
        </row>
        <row r="1075">
          <cell r="A1075">
            <v>91608</v>
          </cell>
          <cell r="B1075" t="str">
            <v>CAPACITOR PARA CORREÇÃO DO FATOR DE POTÊNCIA - 220V - 20,0KVA</v>
          </cell>
          <cell r="C1075" t="str">
            <v>UN</v>
          </cell>
          <cell r="D1075">
            <v>2123.66</v>
          </cell>
        </row>
        <row r="1076">
          <cell r="A1076">
            <v>91611</v>
          </cell>
          <cell r="B1076" t="str">
            <v>CAPACITOR PARA CORREÇÃO DO FATOR DE POTÊNCIA - 220V - 30,0KVA</v>
          </cell>
          <cell r="C1076" t="str">
            <v>UN</v>
          </cell>
          <cell r="D1076">
            <v>2847.92</v>
          </cell>
        </row>
        <row r="1077">
          <cell r="A1077">
            <v>91613</v>
          </cell>
          <cell r="B1077" t="str">
            <v>CAPACITOR PARA CORREÇÃO DO FATOR DE POTÊNCIA - 220V - 40,0KVA</v>
          </cell>
          <cell r="C1077" t="str">
            <v>UN</v>
          </cell>
          <cell r="D1077">
            <v>3692.61</v>
          </cell>
        </row>
        <row r="1078">
          <cell r="A1078">
            <v>91615</v>
          </cell>
          <cell r="B1078" t="str">
            <v>CAPACITOR PARA CORREÇÃO DP FATOR DE POTÊNCIA - 220V - 50,0KVA</v>
          </cell>
          <cell r="C1078" t="str">
            <v>UN</v>
          </cell>
          <cell r="D1078">
            <v>5864</v>
          </cell>
        </row>
        <row r="1079">
          <cell r="A1079">
            <v>91616</v>
          </cell>
          <cell r="B1079" t="str">
            <v>BANCO AUTOMÁTICO DE CAPACITORES, 15 KVAR, 220V, TRIFÁSICO, MONTADO EM PAINEL PARA CORREÇÃO DE FATOR DE POTÊNCIA</v>
          </cell>
          <cell r="C1079" t="str">
            <v>UN</v>
          </cell>
          <cell r="D1079">
            <v>8973.57</v>
          </cell>
        </row>
        <row r="1080">
          <cell r="A1080">
            <v>91617</v>
          </cell>
          <cell r="B1080" t="str">
            <v>BANCO AUTOMÁTICO DE CAPACITORES, 30 KVAR, 220V, TRIFÁSICO, MONTADO EM PAINEL PARA CORREÇÃO DE FATOR DE POTÊNCIA</v>
          </cell>
          <cell r="C1080" t="str">
            <v>UN</v>
          </cell>
          <cell r="D1080">
            <v>12420.31</v>
          </cell>
        </row>
        <row r="1081">
          <cell r="A1081">
            <v>91618</v>
          </cell>
          <cell r="B1081" t="str">
            <v>BANCO AUTOMÁTICO DE CAPACITORES, 50 KVAR, 220V, TRIFÁSICO, MONTADO EM PAINEL PARA CORREÇÃO DE FATOR DE POTÊNCIA</v>
          </cell>
          <cell r="C1081" t="str">
            <v>UN</v>
          </cell>
          <cell r="D1081">
            <v>16082</v>
          </cell>
        </row>
        <row r="1082">
          <cell r="A1082">
            <v>91701</v>
          </cell>
          <cell r="B1082" t="str">
            <v>DPS - DISPOSITIVO PROTEÇÃO CONTRA SURTOS 275V - 40KA</v>
          </cell>
          <cell r="C1082" t="str">
            <v>UN</v>
          </cell>
          <cell r="D1082">
            <v>214.54</v>
          </cell>
        </row>
        <row r="1083">
          <cell r="A1083">
            <v>91702</v>
          </cell>
          <cell r="B1083" t="str">
            <v>DISPOSITIVO DE PROTEÇÃO CONTRA SURTOS - DPS - 500 VCC - 45 KA - CLASSE II</v>
          </cell>
          <cell r="C1083" t="str">
            <v>UN</v>
          </cell>
          <cell r="D1083">
            <v>216.02</v>
          </cell>
        </row>
        <row r="1084">
          <cell r="A1084">
            <v>91703</v>
          </cell>
          <cell r="B1084" t="str">
            <v>DISPOSITIVO DE PROTEÇÃO CONTRA SURTOS - DPS - 1000 VCC - 45 KA - CLASSE I</v>
          </cell>
          <cell r="C1084" t="str">
            <v>UN</v>
          </cell>
          <cell r="D1084">
            <v>255.55</v>
          </cell>
        </row>
        <row r="1085">
          <cell r="A1085">
            <v>91706</v>
          </cell>
          <cell r="B1085" t="str">
            <v>BARRAMENTO DE COBRE TIPO DIN BIPOLAR PARA 63A</v>
          </cell>
          <cell r="C1085" t="str">
            <v>M</v>
          </cell>
          <cell r="D1085">
            <v>189.13</v>
          </cell>
        </row>
        <row r="1086">
          <cell r="A1086">
            <v>91707</v>
          </cell>
          <cell r="B1086" t="str">
            <v>BARRAMENTO DE COBRE TIPO DIN TRIPOLAR PARA 80A</v>
          </cell>
          <cell r="C1086" t="str">
            <v>M</v>
          </cell>
          <cell r="D1086">
            <v>290.91000000000003</v>
          </cell>
        </row>
        <row r="1087">
          <cell r="A1087">
            <v>91710</v>
          </cell>
          <cell r="B1087" t="str">
            <v>EMENDA PARA CABO DE MÉDIA TENSÃO 12/20KV - 1X25/ 1X35MM2 - UNIPOLAR</v>
          </cell>
          <cell r="C1087" t="str">
            <v>UN</v>
          </cell>
          <cell r="D1087">
            <v>1693.45</v>
          </cell>
        </row>
        <row r="1088">
          <cell r="A1088">
            <v>91712</v>
          </cell>
          <cell r="B1088" t="str">
            <v>BASE PARA FUSIVEL DE TRANSFORMADOR DE POTENCIAL</v>
          </cell>
          <cell r="C1088" t="str">
            <v>UN</v>
          </cell>
          <cell r="D1088">
            <v>109.51</v>
          </cell>
        </row>
        <row r="1089">
          <cell r="A1089">
            <v>91713</v>
          </cell>
          <cell r="B1089" t="str">
            <v>FUSIVEL HH PARA 7,5A/ 15KV</v>
          </cell>
          <cell r="C1089" t="str">
            <v>UN</v>
          </cell>
          <cell r="D1089">
            <v>339.2</v>
          </cell>
        </row>
        <row r="1090">
          <cell r="A1090">
            <v>91714</v>
          </cell>
          <cell r="B1090" t="str">
            <v>FUSIVEL HH PARA 10A/ 15KV</v>
          </cell>
          <cell r="C1090" t="str">
            <v>UN</v>
          </cell>
          <cell r="D1090">
            <v>342.96</v>
          </cell>
        </row>
        <row r="1091">
          <cell r="A1091">
            <v>91715</v>
          </cell>
          <cell r="B1091" t="str">
            <v>FUSIVEL HH PARA 20A/ 15KV</v>
          </cell>
          <cell r="C1091" t="str">
            <v>UN</v>
          </cell>
          <cell r="D1091">
            <v>348.67</v>
          </cell>
        </row>
        <row r="1092">
          <cell r="A1092">
            <v>91716</v>
          </cell>
          <cell r="B1092" t="str">
            <v>DISJUNTOR A VÁCUO 15KV/ 350MVA - COMPLETO - CARREGAM. MANUAL</v>
          </cell>
          <cell r="C1092" t="str">
            <v>UN</v>
          </cell>
          <cell r="D1092">
            <v>28007.360000000001</v>
          </cell>
        </row>
        <row r="1093">
          <cell r="A1093">
            <v>91717</v>
          </cell>
          <cell r="B1093" t="str">
            <v>DISJUNTOR A VÁCUO 15KV/ 350MVA - MOTORIZADO - COMPLETO</v>
          </cell>
          <cell r="C1093" t="str">
            <v>UN</v>
          </cell>
          <cell r="D1093">
            <v>24576.17</v>
          </cell>
        </row>
        <row r="1094">
          <cell r="A1094">
            <v>91718</v>
          </cell>
          <cell r="B1094" t="str">
            <v>PARA-RAIO TIPO POLIMERICO CLASSE 15KV</v>
          </cell>
          <cell r="C1094" t="str">
            <v>UN</v>
          </cell>
          <cell r="D1094">
            <v>261.52</v>
          </cell>
        </row>
        <row r="1095">
          <cell r="A1095">
            <v>91719</v>
          </cell>
          <cell r="B1095" t="str">
            <v>ESTRADO DE BORRACHA ISOLANTE 100X100X2,5CM</v>
          </cell>
          <cell r="C1095" t="str">
            <v>UN</v>
          </cell>
          <cell r="D1095">
            <v>470.3</v>
          </cell>
        </row>
        <row r="1096">
          <cell r="A1096">
            <v>91720</v>
          </cell>
          <cell r="B1096" t="str">
            <v>LUVA DE SOBREPOSIÇÃO PARA LUVA ISOLANTE EM COURO DE VAQUETA</v>
          </cell>
          <cell r="C1096" t="str">
            <v>PAR</v>
          </cell>
          <cell r="D1096">
            <v>39.65</v>
          </cell>
        </row>
        <row r="1097">
          <cell r="A1097">
            <v>91721</v>
          </cell>
          <cell r="B1097" t="str">
            <v>TRANSFORMADOR TRIFÁSICO A SECO 150KVA - 13,8/ 13,2/ 12,6KV - 220/ 127V</v>
          </cell>
          <cell r="C1097" t="str">
            <v>UN</v>
          </cell>
          <cell r="D1097">
            <v>34938.29</v>
          </cell>
        </row>
        <row r="1098">
          <cell r="A1098">
            <v>91722</v>
          </cell>
          <cell r="B1098" t="str">
            <v>TRANSFORMADOR TRIFÁSICO A SECO 225KVA - 13,8/ 13,2/ 12,6KV - 220/ 127V</v>
          </cell>
          <cell r="C1098" t="str">
            <v>UN</v>
          </cell>
          <cell r="D1098">
            <v>41180.089999999997</v>
          </cell>
        </row>
        <row r="1099">
          <cell r="A1099">
            <v>91723</v>
          </cell>
          <cell r="B1099" t="str">
            <v>TRANSFORMADOR DE CORRENTE PARA PROTEÇÃO RELAÇÃO 20:5A</v>
          </cell>
          <cell r="C1099" t="str">
            <v>UN</v>
          </cell>
          <cell r="D1099">
            <v>1211.95</v>
          </cell>
        </row>
        <row r="1100">
          <cell r="A1100">
            <v>91724</v>
          </cell>
          <cell r="B1100" t="str">
            <v>RELE DE SOBRECORRENTE DE AÇÃO INDIRETA PARA MÉDIA TENSÃO</v>
          </cell>
          <cell r="C1100" t="str">
            <v>UN</v>
          </cell>
          <cell r="D1100">
            <v>5721.55</v>
          </cell>
        </row>
        <row r="1101">
          <cell r="A1101">
            <v>91725</v>
          </cell>
          <cell r="B1101" t="str">
            <v>REMOÇÃO DE CABOS DE ALTA TENSÃO EM LINHA SUBTERRÂNEA ATÉ 35MM2</v>
          </cell>
          <cell r="C1101" t="str">
            <v>M</v>
          </cell>
          <cell r="D1101">
            <v>32.93</v>
          </cell>
        </row>
        <row r="1102">
          <cell r="A1102">
            <v>91726</v>
          </cell>
          <cell r="B1102" t="str">
            <v>CARTUCHO PARA CONEXÃO EXOTERMICA CABO/ CABO</v>
          </cell>
          <cell r="C1102" t="str">
            <v>UN</v>
          </cell>
          <cell r="D1102">
            <v>102.95</v>
          </cell>
        </row>
        <row r="1103">
          <cell r="A1103">
            <v>91727</v>
          </cell>
          <cell r="B1103" t="str">
            <v>CARTUCHO PARA CONEXÃO EXOTERMICA CABO/ HASTE</v>
          </cell>
          <cell r="C1103" t="str">
            <v>UN</v>
          </cell>
          <cell r="D1103">
            <v>125.21</v>
          </cell>
        </row>
        <row r="1104">
          <cell r="A1104">
            <v>91728</v>
          </cell>
          <cell r="B1104" t="str">
            <v>CARTUCHO PARA CONEXÃO EXOTERMICA ESTRUTURA METÁLICA</v>
          </cell>
          <cell r="C1104" t="str">
            <v>UN</v>
          </cell>
          <cell r="D1104">
            <v>124.26</v>
          </cell>
        </row>
        <row r="1105">
          <cell r="A1105">
            <v>91729</v>
          </cell>
          <cell r="B1105" t="str">
            <v>PLACA DE AVISO DE POLIESTIRENO 30X40 E 2MM</v>
          </cell>
          <cell r="C1105" t="str">
            <v>UN</v>
          </cell>
          <cell r="D1105">
            <v>65.23</v>
          </cell>
        </row>
        <row r="1106">
          <cell r="A1106">
            <v>91730</v>
          </cell>
          <cell r="B1106" t="str">
            <v>BOLSA EM LONA PARA LUVA ISOLANTE</v>
          </cell>
          <cell r="C1106" t="str">
            <v>UN</v>
          </cell>
          <cell r="D1106">
            <v>32.76</v>
          </cell>
        </row>
        <row r="1107">
          <cell r="A1107">
            <v>91731</v>
          </cell>
          <cell r="B1107" t="str">
            <v>CAIXA DE MADEIRA PARA ARMAZENAMENTO DE LUVA ISOLANTE</v>
          </cell>
          <cell r="C1107" t="str">
            <v>UN</v>
          </cell>
          <cell r="D1107">
            <v>71.37</v>
          </cell>
        </row>
        <row r="1108">
          <cell r="A1108">
            <v>91732</v>
          </cell>
          <cell r="B1108" t="str">
            <v>TRANSFORMADOR DE CORRENTE PARA PROTEÇÃO RELAÇÃO 50:5A</v>
          </cell>
          <cell r="C1108" t="str">
            <v>UN</v>
          </cell>
          <cell r="D1108">
            <v>1136.29</v>
          </cell>
        </row>
        <row r="1109">
          <cell r="A1109">
            <v>91733</v>
          </cell>
          <cell r="B1109" t="str">
            <v>TRANSFORMADOR DE CORRENTE PARA PROTEÇÃO RELAÇÃO 75:5A</v>
          </cell>
          <cell r="C1109" t="str">
            <v>UN</v>
          </cell>
          <cell r="D1109">
            <v>1133.94</v>
          </cell>
        </row>
        <row r="1110">
          <cell r="A1110">
            <v>91734</v>
          </cell>
          <cell r="B1110" t="str">
            <v>TRANSFORMADOR DE CORRENTE PARA PROTEÇÃO RELAÇÃO 100:5A</v>
          </cell>
          <cell r="C1110" t="str">
            <v>UN</v>
          </cell>
          <cell r="D1110">
            <v>1139.4100000000001</v>
          </cell>
        </row>
        <row r="1111">
          <cell r="A1111">
            <v>92000</v>
          </cell>
          <cell r="B1111" t="str">
            <v>CONJUNTOS DE ILUMINAÇÃO</v>
          </cell>
          <cell r="C1111" t="str">
            <v>.</v>
          </cell>
          <cell r="D1111" t="str">
            <v>.</v>
          </cell>
        </row>
        <row r="1112">
          <cell r="A1112">
            <v>92010</v>
          </cell>
          <cell r="B1112" t="str">
            <v>LC.02 - ILUMINAÇÃO DE QUADRA COM POSTE CONCRETO TUBULAR H LIV.=10M COM 3 PROJETORES VAPOR MERCÚRIO 400W</v>
          </cell>
          <cell r="C1112" t="str">
            <v>CJ</v>
          </cell>
          <cell r="D1112">
            <v>5449.86</v>
          </cell>
        </row>
        <row r="1113">
          <cell r="A1113">
            <v>92011</v>
          </cell>
          <cell r="B1113" t="str">
            <v>ILUMINAÇÃO DE QUADRA COM POSTE DE CONCRETO TUBULAR, ALT. UTIL 10M COM 3 PROJETORES COM LÂMPADA DE LED 100W, INCLUSIVE CAIXA DE INSPEÇÃO DE ALVENARIA 40X40X40CM DE 1 TIJOLO COM TAMPA DE CONCRETO</v>
          </cell>
          <cell r="C1113" t="str">
            <v>CJ</v>
          </cell>
          <cell r="D1113">
            <v>3589.3</v>
          </cell>
        </row>
        <row r="1114">
          <cell r="A1114">
            <v>92033</v>
          </cell>
          <cell r="B1114" t="str">
            <v>POSTE DE AÇO GALVANIZADO TIPO RETO, FLANGEADO H=5M COM LUMINÁRIA HERMÉTICA EM ALUMÍNIO FUNDIDO PARA LÂMPADA DE VAPOR DE MERCÚRIO DE 250W - COM APROVAÇÃO DE ILUME/ PMSP</v>
          </cell>
          <cell r="C1114" t="str">
            <v>UN</v>
          </cell>
          <cell r="D1114">
            <v>2270.87</v>
          </cell>
        </row>
        <row r="1115">
          <cell r="A1115">
            <v>92034</v>
          </cell>
          <cell r="B1115" t="str">
            <v>POSTE DE AÇO GALVANIZADO TIPO RETO, FLANGEADO H=7M COM LUMINÁRIA HERMÉTICA EM ALUMÍNIO FUNDIDO PARA LÂMPADA DE VAPOR DE MERCÚRIO DE 250W - COM APROVAÇÃO DE ILUME/ PMSP</v>
          </cell>
          <cell r="C1115" t="str">
            <v>UN</v>
          </cell>
          <cell r="D1115">
            <v>2722.86</v>
          </cell>
        </row>
        <row r="1116">
          <cell r="A1116">
            <v>92035</v>
          </cell>
          <cell r="B1116" t="str">
            <v>POSTE GALVANIZADO, RETO, FLANGEADO, H=5M COM LUMINÁRIA HERMÉTICA TIPO LED DE 150W COM APROVAÇÃO DE ILUME/PMSP, INCLUSIVE CAIXA DE INSPEÇÃO DE ALVENARIA 40X40X40CM DE 1 TIJOLO COM TAMPA DE CONCRETO</v>
          </cell>
          <cell r="C1116" t="str">
            <v>UN</v>
          </cell>
          <cell r="D1116">
            <v>4046.96</v>
          </cell>
        </row>
        <row r="1117">
          <cell r="A1117">
            <v>92036</v>
          </cell>
          <cell r="B1117" t="str">
            <v>POSTE DE AÇO GALVANIZADO, RETO, FLANGEADO, H=5M COM LUMINÁRIA HERMÉTICA TIPO LED DE 120W COM APROVAÇÃO DE ILUME/PMSP, INCLUSIVE CAIXA DE INSPEÇÃO DE ALVENARIA 40X40X40CM DE 1 TIJOLO COM TAMPA DE CONCRETO</v>
          </cell>
          <cell r="C1117" t="str">
            <v>UN</v>
          </cell>
          <cell r="D1117">
            <v>3699.24</v>
          </cell>
        </row>
        <row r="1118">
          <cell r="A1118">
            <v>95000</v>
          </cell>
          <cell r="B1118" t="str">
            <v>DEMOLIÇÕES - ENTRADA E DISTRIBUIÇÃO</v>
          </cell>
          <cell r="C1118" t="str">
            <v>.</v>
          </cell>
          <cell r="D1118" t="str">
            <v>.</v>
          </cell>
        </row>
        <row r="1119">
          <cell r="A1119">
            <v>95001</v>
          </cell>
          <cell r="B1119" t="str">
            <v>REMOÇÃO DE POSTE DE ENTRADA DE ENERGIA EM BAIXA TENSÃO - GALVANIZADO</v>
          </cell>
          <cell r="C1119" t="str">
            <v>UN</v>
          </cell>
          <cell r="D1119">
            <v>185.2</v>
          </cell>
        </row>
        <row r="1120">
          <cell r="A1120">
            <v>95002</v>
          </cell>
          <cell r="B1120" t="str">
            <v>REMOÇÃO DE POSTE DE ENTRADA DE ENERGIA EM BAIXA TENSÃO - CONCRETO</v>
          </cell>
          <cell r="C1120" t="str">
            <v>UN</v>
          </cell>
          <cell r="D1120">
            <v>231.5</v>
          </cell>
        </row>
        <row r="1121">
          <cell r="A1121">
            <v>95003</v>
          </cell>
          <cell r="B1121" t="str">
            <v>REMOÇÃO DE CAIXA DE ENTRADA DE ENERGIA EM BAIXA TENSÃO</v>
          </cell>
          <cell r="C1121" t="str">
            <v>UN</v>
          </cell>
          <cell r="D1121">
            <v>185.2</v>
          </cell>
        </row>
        <row r="1122">
          <cell r="A1122">
            <v>95004</v>
          </cell>
          <cell r="B1122" t="str">
            <v>REMOÇÃO DE ARMAÇÃO TIPO BRAQUETE</v>
          </cell>
          <cell r="C1122" t="str">
            <v>UN</v>
          </cell>
          <cell r="D1122">
            <v>23.15</v>
          </cell>
        </row>
        <row r="1123">
          <cell r="A1123">
            <v>95005</v>
          </cell>
          <cell r="B1123" t="str">
            <v>REMOÇÃO DE CABEÇOTE TIPO "TELESP"</v>
          </cell>
          <cell r="C1123" t="str">
            <v>UN</v>
          </cell>
          <cell r="D1123">
            <v>11.58</v>
          </cell>
        </row>
        <row r="1124">
          <cell r="A1124">
            <v>95006</v>
          </cell>
          <cell r="B1124" t="str">
            <v>REMOÇÃO DE CAIXA DE ENTRADA DE TELEFONE TIPO "TELESP"</v>
          </cell>
          <cell r="C1124" t="str">
            <v>UN</v>
          </cell>
          <cell r="D1124">
            <v>92.6</v>
          </cell>
        </row>
        <row r="1125">
          <cell r="A1125">
            <v>95009</v>
          </cell>
          <cell r="B1125" t="str">
            <v>REMOÇÃO DE PERFILADOS</v>
          </cell>
          <cell r="C1125" t="str">
            <v>M</v>
          </cell>
          <cell r="D1125">
            <v>18.52</v>
          </cell>
        </row>
        <row r="1126">
          <cell r="A1126">
            <v>95010</v>
          </cell>
          <cell r="B1126" t="str">
            <v>REMOÇÃO DE ELETRODUTOS EMBUTIDOS - ATÉ 2"</v>
          </cell>
          <cell r="C1126" t="str">
            <v>M</v>
          </cell>
          <cell r="D1126">
            <v>23.15</v>
          </cell>
        </row>
        <row r="1127">
          <cell r="A1127">
            <v>95011</v>
          </cell>
          <cell r="B1127" t="str">
            <v>REMOÇÃO DE ELETRODUTOS EMBUTIDOS - ACIMA DE 2"</v>
          </cell>
          <cell r="C1127" t="str">
            <v>M</v>
          </cell>
          <cell r="D1127">
            <v>46.3</v>
          </cell>
        </row>
        <row r="1128">
          <cell r="A1128">
            <v>95012</v>
          </cell>
          <cell r="B1128" t="str">
            <v>REMOÇÃO DE ELETRODUTOS APARENTES - ATÉ 2"</v>
          </cell>
          <cell r="C1128" t="str">
            <v>M</v>
          </cell>
          <cell r="D1128">
            <v>11.58</v>
          </cell>
        </row>
        <row r="1129">
          <cell r="A1129">
            <v>95013</v>
          </cell>
          <cell r="B1129" t="str">
            <v>REMOÇÃO DE ELETRODUTOS APARENTES - ACIMA DE 2"</v>
          </cell>
          <cell r="C1129" t="str">
            <v>M</v>
          </cell>
          <cell r="D1129">
            <v>23.15</v>
          </cell>
        </row>
        <row r="1130">
          <cell r="A1130">
            <v>95014</v>
          </cell>
          <cell r="B1130" t="str">
            <v>REMOÇÃO DE CABO EMBUTIDO - ATÉ 16MM2</v>
          </cell>
          <cell r="C1130" t="str">
            <v>M</v>
          </cell>
          <cell r="D1130">
            <v>2.3199999999999998</v>
          </cell>
        </row>
        <row r="1131">
          <cell r="A1131">
            <v>95015</v>
          </cell>
          <cell r="B1131" t="str">
            <v>REMOÇÃO DE CABO EMBUTIDO - ACIMA DE 16MM2</v>
          </cell>
          <cell r="C1131" t="str">
            <v>M</v>
          </cell>
          <cell r="D1131">
            <v>4.63</v>
          </cell>
        </row>
        <row r="1132">
          <cell r="A1132">
            <v>95016</v>
          </cell>
          <cell r="B1132" t="str">
            <v>REMOÇÃO DE CABO APARENTE - ATÉ 16MM2</v>
          </cell>
          <cell r="C1132" t="str">
            <v>M</v>
          </cell>
          <cell r="D1132">
            <v>2.78</v>
          </cell>
        </row>
        <row r="1133">
          <cell r="A1133">
            <v>95017</v>
          </cell>
          <cell r="B1133" t="str">
            <v>REMOÇÃO DE CABO APARENTE - ACIMA DE 16MM2</v>
          </cell>
          <cell r="C1133" t="str">
            <v>M</v>
          </cell>
          <cell r="D1133">
            <v>5.56</v>
          </cell>
        </row>
        <row r="1134">
          <cell r="A1134">
            <v>95018</v>
          </cell>
          <cell r="B1134" t="str">
            <v>REMOÇÃO DE TERMINAIS OU CONECTORES DE PRESSÃO PARA CABOS</v>
          </cell>
          <cell r="C1134" t="str">
            <v>UN</v>
          </cell>
          <cell r="D1134">
            <v>9.26</v>
          </cell>
        </row>
        <row r="1135">
          <cell r="A1135">
            <v>95020</v>
          </cell>
          <cell r="B1135" t="str">
            <v>REMOÇÃO DE SUPORTE-ISOLADOR TIPO ROLDANA</v>
          </cell>
          <cell r="C1135" t="str">
            <v>UN</v>
          </cell>
          <cell r="D1135">
            <v>9.26</v>
          </cell>
        </row>
        <row r="1136">
          <cell r="A1136">
            <v>95100</v>
          </cell>
          <cell r="B1136" t="str">
            <v>DEMOLIÇÕES - CAIXAS E QUADROS</v>
          </cell>
          <cell r="C1136" t="str">
            <v>.</v>
          </cell>
          <cell r="D1136" t="str">
            <v>.</v>
          </cell>
        </row>
        <row r="1137">
          <cell r="A1137">
            <v>95111</v>
          </cell>
          <cell r="B1137" t="str">
            <v>REMOÇÃO DE ISOLADORES EM QUADROS ELÉTRICOS</v>
          </cell>
          <cell r="C1137" t="str">
            <v>UN</v>
          </cell>
          <cell r="D1137">
            <v>9.26</v>
          </cell>
        </row>
        <row r="1138">
          <cell r="A1138">
            <v>95115</v>
          </cell>
          <cell r="B1138" t="str">
            <v>REMOÇÃO DE DISJUNTOR AUTOMÁTICO UNIPOLAR ATÉ 50A</v>
          </cell>
          <cell r="C1138" t="str">
            <v>UN</v>
          </cell>
          <cell r="D1138">
            <v>13.89</v>
          </cell>
        </row>
        <row r="1139">
          <cell r="A1139">
            <v>95116</v>
          </cell>
          <cell r="B1139" t="str">
            <v>REMOÇÃO DE DISJUNTOR AUTOMÁTICO BIPOLAR ATÉ 50A</v>
          </cell>
          <cell r="C1139" t="str">
            <v>UN</v>
          </cell>
          <cell r="D1139">
            <v>32.409999999999997</v>
          </cell>
        </row>
        <row r="1140">
          <cell r="A1140">
            <v>95117</v>
          </cell>
          <cell r="B1140" t="str">
            <v>REMOÇÃO DE DISJUNTOR AUTOMÁTICO TRIPOLAR ATÉ 50A</v>
          </cell>
          <cell r="C1140" t="str">
            <v>UN</v>
          </cell>
          <cell r="D1140">
            <v>60.19</v>
          </cell>
        </row>
        <row r="1141">
          <cell r="A1141">
            <v>95125</v>
          </cell>
          <cell r="B1141" t="str">
            <v>REMOÇÃO DE CAIXA PARA FUSÍVEL OU TOMADA, INSTALADA EM PERFILADOS</v>
          </cell>
          <cell r="C1141" t="str">
            <v>UN</v>
          </cell>
          <cell r="D1141">
            <v>23.15</v>
          </cell>
        </row>
        <row r="1142">
          <cell r="A1142">
            <v>95126</v>
          </cell>
          <cell r="B1142" t="str">
            <v>REMOÇÃO DE QUADRO DE DISTRIBUIÇÃO OU CAIXA DE PASSAGEM</v>
          </cell>
          <cell r="C1142" t="str">
            <v>UN</v>
          </cell>
          <cell r="D1142">
            <v>46.3</v>
          </cell>
        </row>
        <row r="1143">
          <cell r="A1143">
            <v>95127</v>
          </cell>
          <cell r="B1143" t="str">
            <v>REMOÇÃO DE FUNDO DE QUADRO DE DISTRIBUIÇÃO OU CAIXA DE PASSAGEM</v>
          </cell>
          <cell r="C1143" t="str">
            <v>M2</v>
          </cell>
          <cell r="D1143">
            <v>46.3</v>
          </cell>
        </row>
        <row r="1144">
          <cell r="A1144">
            <v>95129</v>
          </cell>
          <cell r="B1144" t="str">
            <v>REMOÇÃO DE TAMPA DE QUADRO DE DISTRIBUIÇÃO OU CAIXA DE PASSAGEM</v>
          </cell>
          <cell r="C1144" t="str">
            <v>M2</v>
          </cell>
          <cell r="D1144">
            <v>46.3</v>
          </cell>
        </row>
        <row r="1145">
          <cell r="A1145">
            <v>95130</v>
          </cell>
          <cell r="B1145" t="str">
            <v>REMOÇÃO DE FECHADURA DE QUADRO DE DISTRIBUIÇÃO OU CAIXA DE PASSAGEM</v>
          </cell>
          <cell r="C1145" t="str">
            <v>UN</v>
          </cell>
          <cell r="D1145">
            <v>9.26</v>
          </cell>
        </row>
        <row r="1146">
          <cell r="A1146">
            <v>95132</v>
          </cell>
          <cell r="B1146" t="str">
            <v>REMOÇÃO DE DISJUNTOR AUTOMÁTICO TIPO "QUICK-LAG"</v>
          </cell>
          <cell r="C1146" t="str">
            <v>UN</v>
          </cell>
          <cell r="D1146">
            <v>11.58</v>
          </cell>
        </row>
        <row r="1147">
          <cell r="A1147">
            <v>95134</v>
          </cell>
          <cell r="B1147" t="str">
            <v>REMOÇÃO DE BASE EM CHAPA DE FERRO PARA DISJUNTOR TIPO "QUICK-LAG"</v>
          </cell>
          <cell r="C1147" t="str">
            <v>UN</v>
          </cell>
          <cell r="D1147">
            <v>11.58</v>
          </cell>
        </row>
        <row r="1148">
          <cell r="A1148">
            <v>95135</v>
          </cell>
          <cell r="B1148" t="str">
            <v>REMOÇÃO DE CAPACITOR PARA CORREÇÃO DE FATOR DE POTÊNCIA</v>
          </cell>
          <cell r="C1148" t="str">
            <v>UN</v>
          </cell>
          <cell r="D1148">
            <v>268.39</v>
          </cell>
        </row>
        <row r="1149">
          <cell r="A1149">
            <v>95136</v>
          </cell>
          <cell r="B1149" t="str">
            <v>REMOÇÃO DE CHAVE SECCIONADORA TIPO FACA - BASE DE MÁRMORE OU ARDÓSIA</v>
          </cell>
          <cell r="C1149" t="str">
            <v>UN</v>
          </cell>
          <cell r="D1149">
            <v>23.15</v>
          </cell>
        </row>
        <row r="1150">
          <cell r="A1150">
            <v>95137</v>
          </cell>
          <cell r="B1150" t="str">
            <v>REMOÇÃO DE CHAVE SECCIONADORA OU BASE PARA FUSÍVEIS TIPO NH - UNIPOLAR</v>
          </cell>
          <cell r="C1150" t="str">
            <v>UN</v>
          </cell>
          <cell r="D1150">
            <v>23.15</v>
          </cell>
        </row>
        <row r="1151">
          <cell r="A1151">
            <v>95138</v>
          </cell>
          <cell r="B1151" t="str">
            <v>REMOÇÃO DE CHAVE SECCIONADORA OU BASE PARA FUSÍVEIS TIPO NH - TRIPOLAR</v>
          </cell>
          <cell r="C1151" t="str">
            <v>UN</v>
          </cell>
          <cell r="D1151">
            <v>34.729999999999997</v>
          </cell>
        </row>
        <row r="1152">
          <cell r="A1152">
            <v>95139</v>
          </cell>
          <cell r="B1152" t="str">
            <v>REMOÇÃO DE BASE PARA FUSÍVEIS TIPO "DIAZED"</v>
          </cell>
          <cell r="C1152" t="str">
            <v>UN</v>
          </cell>
          <cell r="D1152">
            <v>11.58</v>
          </cell>
        </row>
        <row r="1153">
          <cell r="A1153">
            <v>95200</v>
          </cell>
          <cell r="B1153" t="str">
            <v>DEMOLIÇÕES - PONTOS E APARELHOS</v>
          </cell>
          <cell r="C1153" t="str">
            <v>.</v>
          </cell>
          <cell r="D1153" t="str">
            <v>.</v>
          </cell>
        </row>
        <row r="1154">
          <cell r="A1154">
            <v>95201</v>
          </cell>
          <cell r="B1154" t="str">
            <v>REMOÇÃO DE SOQUETE</v>
          </cell>
          <cell r="C1154" t="str">
            <v>UN</v>
          </cell>
          <cell r="D1154">
            <v>9.26</v>
          </cell>
        </row>
        <row r="1155">
          <cell r="A1155">
            <v>95202</v>
          </cell>
          <cell r="B1155" t="str">
            <v>REMOÇÃO DE REATOR PARA LÂMPADA FLUORESCENTE</v>
          </cell>
          <cell r="C1155" t="str">
            <v>UN</v>
          </cell>
          <cell r="D1155">
            <v>23.15</v>
          </cell>
        </row>
        <row r="1156">
          <cell r="A1156">
            <v>95203</v>
          </cell>
          <cell r="B1156" t="str">
            <v>REMOÇÃO DE LÂMPADA INCANDESCENTE OU FLUORESCENTE</v>
          </cell>
          <cell r="C1156" t="str">
            <v>UN</v>
          </cell>
          <cell r="D1156">
            <v>1.96</v>
          </cell>
        </row>
        <row r="1157">
          <cell r="A1157">
            <v>95204</v>
          </cell>
          <cell r="B1157" t="str">
            <v>REMOÇÃO DE LÂMPADA DE VAPOR DE MERCÚRIO, SÓDIO OU MISTA</v>
          </cell>
          <cell r="C1157" t="str">
            <v>UN</v>
          </cell>
          <cell r="D1157">
            <v>13.89</v>
          </cell>
        </row>
        <row r="1158">
          <cell r="A1158">
            <v>95205</v>
          </cell>
          <cell r="B1158" t="str">
            <v>REMOÇÃO DE PLACA DIFUSORA PARA LÂMPADA FLUORESCENTE</v>
          </cell>
          <cell r="C1158" t="str">
            <v>UN</v>
          </cell>
          <cell r="D1158">
            <v>1.96</v>
          </cell>
        </row>
        <row r="1159">
          <cell r="A1159">
            <v>95206</v>
          </cell>
          <cell r="B1159" t="str">
            <v>REMOÇÃO DE INTERRUPTOR, TOMADA, BOTÃO DE CAMPAINHA OU CIGARRA</v>
          </cell>
          <cell r="C1159" t="str">
            <v>UN</v>
          </cell>
          <cell r="D1159">
            <v>18.52</v>
          </cell>
        </row>
        <row r="1160">
          <cell r="A1160">
            <v>95208</v>
          </cell>
          <cell r="B1160" t="str">
            <v>REMOÇÃO DE REATOR PARA LÂMPADA HG/NA - EM CAIXA DE PASSAGEM</v>
          </cell>
          <cell r="C1160" t="str">
            <v>UN</v>
          </cell>
          <cell r="D1160">
            <v>23.15</v>
          </cell>
        </row>
        <row r="1161">
          <cell r="A1161">
            <v>95209</v>
          </cell>
          <cell r="B1161" t="str">
            <v>REMOÇÃO DE REATOR PARA LÂMPADA HG/NA - EM POSTE</v>
          </cell>
          <cell r="C1161" t="str">
            <v>UN</v>
          </cell>
          <cell r="D1161">
            <v>46.3</v>
          </cell>
        </row>
        <row r="1162">
          <cell r="A1162">
            <v>95210</v>
          </cell>
          <cell r="B1162" t="str">
            <v>REMOÇÃO DE LUMINÁRIA INTERNA PARA LÂMPADA INCANDESCENTE</v>
          </cell>
          <cell r="C1162" t="str">
            <v>UN</v>
          </cell>
          <cell r="D1162">
            <v>18.52</v>
          </cell>
        </row>
        <row r="1163">
          <cell r="A1163">
            <v>95211</v>
          </cell>
          <cell r="B1163" t="str">
            <v>REMOÇÃO DE LUMINÁRIA INTERNA PARA LÂMPADA FLUORESCENTE</v>
          </cell>
          <cell r="C1163" t="str">
            <v>UN</v>
          </cell>
          <cell r="D1163">
            <v>34.729999999999997</v>
          </cell>
        </row>
        <row r="1164">
          <cell r="A1164">
            <v>95212</v>
          </cell>
          <cell r="B1164" t="str">
            <v>REMOÇÃO DE LUMINÁRIA EXTERNA INSTALADA EM POSTE</v>
          </cell>
          <cell r="C1164" t="str">
            <v>UN</v>
          </cell>
          <cell r="D1164">
            <v>69.45</v>
          </cell>
        </row>
        <row r="1165">
          <cell r="A1165">
            <v>95213</v>
          </cell>
          <cell r="B1165" t="str">
            <v>REMOÇÃO DE LUMINÁRIA EXTERNA INSTALADA EM BRAÇO DE FERRO</v>
          </cell>
          <cell r="C1165" t="str">
            <v>UN</v>
          </cell>
          <cell r="D1165">
            <v>69.45</v>
          </cell>
        </row>
        <row r="1166">
          <cell r="A1166">
            <v>95214</v>
          </cell>
          <cell r="B1166" t="str">
            <v>REMOÇÃO DE LUMINÁRIA A PROVA DE TEMPO, GASES E VAPOR</v>
          </cell>
          <cell r="C1166" t="str">
            <v>UN</v>
          </cell>
          <cell r="D1166">
            <v>23.15</v>
          </cell>
        </row>
        <row r="1167">
          <cell r="A1167">
            <v>95218</v>
          </cell>
          <cell r="B1167" t="str">
            <v>REMOÇÃO DE PROJETOR DE FACHADA</v>
          </cell>
          <cell r="C1167" t="str">
            <v>UN</v>
          </cell>
          <cell r="D1167">
            <v>69.45</v>
          </cell>
        </row>
        <row r="1168">
          <cell r="A1168">
            <v>95219</v>
          </cell>
          <cell r="B1168" t="str">
            <v>REMOÇÃO DE PROJETOR DE JARDIM</v>
          </cell>
          <cell r="C1168" t="str">
            <v>UN</v>
          </cell>
          <cell r="D1168">
            <v>46.3</v>
          </cell>
        </row>
        <row r="1169">
          <cell r="A1169">
            <v>95220</v>
          </cell>
          <cell r="B1169" t="str">
            <v>REMOÇÃO DE CRUZETA DE FERRO PARA FIXAÇÃO DE PROJETOR</v>
          </cell>
          <cell r="C1169" t="str">
            <v>UN</v>
          </cell>
          <cell r="D1169">
            <v>69.45</v>
          </cell>
        </row>
        <row r="1170">
          <cell r="A1170">
            <v>95225</v>
          </cell>
          <cell r="B1170" t="str">
            <v>REMOÇÃO DE BRAÇO DE LUMINÁRIA</v>
          </cell>
          <cell r="C1170" t="str">
            <v>UN</v>
          </cell>
          <cell r="D1170">
            <v>37.04</v>
          </cell>
        </row>
        <row r="1171">
          <cell r="A1171">
            <v>95300</v>
          </cell>
          <cell r="B1171" t="str">
            <v>DEMOLIÇÕES - PÁRA-RAIOS E OUTROS</v>
          </cell>
          <cell r="C1171" t="str">
            <v>.</v>
          </cell>
          <cell r="D1171" t="str">
            <v>.</v>
          </cell>
        </row>
        <row r="1172">
          <cell r="A1172">
            <v>95310</v>
          </cell>
          <cell r="B1172" t="str">
            <v>REMOÇÃO DE CAPTOR DE PÁRA-RAIOS - TIPO FRANKLIN</v>
          </cell>
          <cell r="C1172" t="str">
            <v>UN</v>
          </cell>
          <cell r="D1172">
            <v>23.15</v>
          </cell>
        </row>
        <row r="1173">
          <cell r="A1173">
            <v>95311</v>
          </cell>
          <cell r="B1173" t="str">
            <v>REMOÇÃO DE CAPTOR DE PÁRA-RAIOS - RADIOATIVO</v>
          </cell>
          <cell r="C1173" t="str">
            <v>UN</v>
          </cell>
          <cell r="D1173">
            <v>23.15</v>
          </cell>
        </row>
        <row r="1174">
          <cell r="A1174">
            <v>95314</v>
          </cell>
          <cell r="B1174" t="str">
            <v>REMOÇÃO DE CORDOALHA DE COBRE NÚ</v>
          </cell>
          <cell r="C1174" t="str">
            <v>M</v>
          </cell>
          <cell r="D1174">
            <v>9.26</v>
          </cell>
        </row>
        <row r="1175">
          <cell r="A1175">
            <v>95315</v>
          </cell>
          <cell r="B1175" t="str">
            <v>REMOÇÃO DE CABO DE COBRE NÚ, PARA ATERRAMENTO</v>
          </cell>
          <cell r="C1175" t="str">
            <v>M</v>
          </cell>
          <cell r="D1175">
            <v>11.58</v>
          </cell>
        </row>
        <row r="1176">
          <cell r="A1176">
            <v>95316</v>
          </cell>
          <cell r="B1176" t="str">
            <v>REMOÇÃO DE CONECTOR TIPO "SPLIT-BOLT"</v>
          </cell>
          <cell r="C1176" t="str">
            <v>UN</v>
          </cell>
          <cell r="D1176">
            <v>9.26</v>
          </cell>
        </row>
        <row r="1177">
          <cell r="A1177">
            <v>95320</v>
          </cell>
          <cell r="B1177" t="str">
            <v>REMOÇÃO DE BASE E HASTE DE PÁRA-RAIOS</v>
          </cell>
          <cell r="C1177" t="str">
            <v>UN</v>
          </cell>
          <cell r="D1177">
            <v>46.3</v>
          </cell>
        </row>
        <row r="1178">
          <cell r="A1178">
            <v>95321</v>
          </cell>
          <cell r="B1178" t="str">
            <v>REMOÇÃO DE CABO DE AÇO E ESTICADORES</v>
          </cell>
          <cell r="C1178" t="str">
            <v>M</v>
          </cell>
          <cell r="D1178">
            <v>23.15</v>
          </cell>
        </row>
        <row r="1179">
          <cell r="A1179">
            <v>95322</v>
          </cell>
          <cell r="B1179" t="str">
            <v>REMOÇÃO DE BRAÇADEIRA PARA 3 ESTAIS</v>
          </cell>
          <cell r="C1179" t="str">
            <v>UN</v>
          </cell>
          <cell r="D1179">
            <v>23.15</v>
          </cell>
        </row>
        <row r="1180">
          <cell r="A1180">
            <v>95325</v>
          </cell>
          <cell r="B1180" t="str">
            <v>REMOÇÃO DE TUBO DE PROTEÇÃO PARA CORDOALHA, INCLUSIVE FIXAÇÕES</v>
          </cell>
          <cell r="C1180" t="str">
            <v>UN</v>
          </cell>
          <cell r="D1180">
            <v>46.3</v>
          </cell>
        </row>
        <row r="1181">
          <cell r="A1181">
            <v>95355</v>
          </cell>
          <cell r="B1181" t="str">
            <v>REMOÇÃO DE AUTOMÁTICO DE BÓIA</v>
          </cell>
          <cell r="C1181" t="str">
            <v>UN</v>
          </cell>
          <cell r="D1181">
            <v>27.78</v>
          </cell>
        </row>
        <row r="1182">
          <cell r="A1182">
            <v>95356</v>
          </cell>
          <cell r="B1182" t="str">
            <v>REMOÇÃO DE CONTACTOR MAGNÉTICO E RELÊS PARA QUADRO DE COMANDO</v>
          </cell>
          <cell r="C1182" t="str">
            <v>UN</v>
          </cell>
          <cell r="D1182">
            <v>46.3</v>
          </cell>
        </row>
        <row r="1183">
          <cell r="A1183">
            <v>95360</v>
          </cell>
          <cell r="B1183" t="str">
            <v>REMOÇÃO DE POSTE DE FERRO, INCLUSIVE BASE DE FIXAÇÃO</v>
          </cell>
          <cell r="C1183" t="str">
            <v>UN</v>
          </cell>
          <cell r="D1183">
            <v>231.5</v>
          </cell>
        </row>
        <row r="1184">
          <cell r="A1184">
            <v>95361</v>
          </cell>
          <cell r="B1184" t="str">
            <v>REMOÇÃO DE POSTE DE FERRO ENGASTADO NO SOLO</v>
          </cell>
          <cell r="C1184" t="str">
            <v>UN</v>
          </cell>
          <cell r="D1184">
            <v>370.41</v>
          </cell>
        </row>
        <row r="1185">
          <cell r="A1185">
            <v>95362</v>
          </cell>
          <cell r="B1185" t="str">
            <v>REMOÇÃO DE POSTE DE CONCRETO EM REDE DE ENERGIA</v>
          </cell>
          <cell r="C1185" t="str">
            <v>UN</v>
          </cell>
          <cell r="D1185">
            <v>231.5</v>
          </cell>
        </row>
        <row r="1186">
          <cell r="A1186">
            <v>95400</v>
          </cell>
          <cell r="B1186" t="str">
            <v>DEMOLIÇÕES - CABINE PRIMÁRIA</v>
          </cell>
          <cell r="C1186" t="str">
            <v>.</v>
          </cell>
          <cell r="D1186" t="str">
            <v>.</v>
          </cell>
        </row>
        <row r="1187">
          <cell r="A1187">
            <v>95401</v>
          </cell>
          <cell r="B1187" t="str">
            <v>REMOÇÃO DE ISOLADOR TIPO DISCO, INCLUSIVE GANCHO DE SUSTENTAÇÃO</v>
          </cell>
          <cell r="C1187" t="str">
            <v>UN</v>
          </cell>
          <cell r="D1187">
            <v>6.95</v>
          </cell>
        </row>
        <row r="1188">
          <cell r="A1188">
            <v>95402</v>
          </cell>
          <cell r="B1188" t="str">
            <v>REMOÇÃO DE ISOLADOR TIPO CASTANHA, INCLUSIVE GANCHO DE SUSTENTAÇÃO</v>
          </cell>
          <cell r="C1188" t="str">
            <v>UN</v>
          </cell>
          <cell r="D1188">
            <v>1.96</v>
          </cell>
        </row>
        <row r="1189">
          <cell r="A1189">
            <v>95403</v>
          </cell>
          <cell r="B1189" t="str">
            <v>REMOÇÃO DE ISOLADOR TIPO PINO PARA A.T. INCLUSIVE PINO</v>
          </cell>
          <cell r="C1189" t="str">
            <v>UN</v>
          </cell>
          <cell r="D1189">
            <v>11.58</v>
          </cell>
        </row>
        <row r="1190">
          <cell r="A1190">
            <v>95404</v>
          </cell>
          <cell r="B1190" t="str">
            <v>REMOÇÃO DE ISOLADOR TIPO PEDESTAL PARA A.T.</v>
          </cell>
          <cell r="C1190" t="str">
            <v>UN</v>
          </cell>
          <cell r="D1190">
            <v>9.26</v>
          </cell>
        </row>
        <row r="1191">
          <cell r="A1191">
            <v>95405</v>
          </cell>
          <cell r="B1191" t="str">
            <v>REMOÇÃO DE CRUZETA DE MADEIRA</v>
          </cell>
          <cell r="C1191" t="str">
            <v>UN</v>
          </cell>
          <cell r="D1191">
            <v>65.87</v>
          </cell>
        </row>
        <row r="1192">
          <cell r="A1192">
            <v>95406</v>
          </cell>
          <cell r="B1192" t="str">
            <v>REMOÇÃO DE BUCHA DE PASSAGEM INTERNA/EXTERNA PARA A.T.</v>
          </cell>
          <cell r="C1192" t="str">
            <v>UN</v>
          </cell>
          <cell r="D1192">
            <v>18.52</v>
          </cell>
        </row>
        <row r="1193">
          <cell r="A1193">
            <v>95407</v>
          </cell>
          <cell r="B1193" t="str">
            <v>REMOÇÃO DE CHAPA DE FERRO PARA BUCHA DE PASSAGEM</v>
          </cell>
          <cell r="C1193" t="str">
            <v>UN</v>
          </cell>
          <cell r="D1193">
            <v>18.52</v>
          </cell>
        </row>
        <row r="1194">
          <cell r="A1194">
            <v>95408</v>
          </cell>
          <cell r="B1194" t="str">
            <v>REMOÇÃO DE VERGALHÃO DE COBRE 3/8"</v>
          </cell>
          <cell r="C1194" t="str">
            <v>M</v>
          </cell>
          <cell r="D1194">
            <v>9.26</v>
          </cell>
        </row>
        <row r="1195">
          <cell r="A1195">
            <v>95409</v>
          </cell>
          <cell r="B1195" t="str">
            <v>REMOÇÃO DE TERMINAL OU CONECTOR PARA VERGALHÃO DE COBRE</v>
          </cell>
          <cell r="C1195" t="str">
            <v>UN</v>
          </cell>
          <cell r="D1195">
            <v>3.91</v>
          </cell>
        </row>
        <row r="1196">
          <cell r="A1196">
            <v>95410</v>
          </cell>
          <cell r="B1196" t="str">
            <v>REMOÇÃO DE CHAVE SECCIONADORA TRIPOLAR</v>
          </cell>
          <cell r="C1196" t="str">
            <v>UN</v>
          </cell>
          <cell r="D1196">
            <v>131.74</v>
          </cell>
        </row>
        <row r="1197">
          <cell r="A1197">
            <v>95411</v>
          </cell>
          <cell r="B1197" t="str">
            <v>REMOÇÃO DE TRANSFORMADOR DE POTENCIAL</v>
          </cell>
          <cell r="C1197" t="str">
            <v>UN</v>
          </cell>
          <cell r="D1197">
            <v>30.1</v>
          </cell>
        </row>
        <row r="1198">
          <cell r="A1198">
            <v>95412</v>
          </cell>
          <cell r="B1198" t="str">
            <v>REMOÇÃO DE DISJUNTOR A ÓLEO - VOL NORMAL OU REDUZIDO</v>
          </cell>
          <cell r="C1198" t="str">
            <v>UN</v>
          </cell>
          <cell r="D1198">
            <v>175.79</v>
          </cell>
        </row>
        <row r="1199">
          <cell r="A1199">
            <v>95413</v>
          </cell>
          <cell r="B1199" t="str">
            <v>REMOÇÃO DE TRANSFORMADOR DE POTÊNCIA CLASSE 15KV</v>
          </cell>
          <cell r="C1199" t="str">
            <v>UN</v>
          </cell>
          <cell r="D1199">
            <v>340.46</v>
          </cell>
        </row>
        <row r="1200">
          <cell r="A1200">
            <v>95414</v>
          </cell>
          <cell r="B1200" t="str">
            <v>REMOÇÃO DE CHAVE FUSÍVEL TIPO MATHEUS</v>
          </cell>
          <cell r="C1200" t="str">
            <v>UN</v>
          </cell>
          <cell r="D1200">
            <v>69.45</v>
          </cell>
        </row>
        <row r="1201">
          <cell r="A1201">
            <v>95415</v>
          </cell>
          <cell r="B1201" t="str">
            <v>REMOÇÃO DE SUPORTE DE TRANSFORMADOR EM POSTE</v>
          </cell>
          <cell r="C1201" t="str">
            <v>UN</v>
          </cell>
          <cell r="D1201">
            <v>31.31</v>
          </cell>
        </row>
        <row r="1202">
          <cell r="A1202">
            <v>95416</v>
          </cell>
          <cell r="B1202" t="str">
            <v>REMOÇÃO DE CABOS DE A.T. EM LINHA AÉREA ATÉ 35MM2</v>
          </cell>
          <cell r="C1202" t="str">
            <v>M</v>
          </cell>
          <cell r="D1202">
            <v>32.93</v>
          </cell>
        </row>
        <row r="1203">
          <cell r="A1203">
            <v>95417</v>
          </cell>
          <cell r="B1203" t="str">
            <v>REMOÇÃO DE PÁRA-RAIOS TIPO CRISTAL VALVE CLASSE 15KV</v>
          </cell>
          <cell r="C1203" t="str">
            <v>UN</v>
          </cell>
          <cell r="D1203">
            <v>98.8</v>
          </cell>
        </row>
        <row r="1204">
          <cell r="A1204">
            <v>95418</v>
          </cell>
          <cell r="B1204" t="str">
            <v>REMOÇÃO DE CONTATORES E RELÊS EM GERAL</v>
          </cell>
          <cell r="C1204" t="str">
            <v>UN</v>
          </cell>
          <cell r="D1204">
            <v>87.07</v>
          </cell>
        </row>
        <row r="1205">
          <cell r="A1205">
            <v>95419</v>
          </cell>
          <cell r="B1205" t="str">
            <v>REMOÇÃO DE MUFLA INTERNA UNIPOLAR/TRIPOLAR</v>
          </cell>
          <cell r="C1205" t="str">
            <v>UN</v>
          </cell>
          <cell r="D1205">
            <v>65.87</v>
          </cell>
        </row>
        <row r="1206">
          <cell r="A1206">
            <v>95420</v>
          </cell>
          <cell r="B1206" t="str">
            <v>REMOÇÃO DE BUCHA DE PASSAGEM PARA NEUTRO - 1KV</v>
          </cell>
          <cell r="C1206" t="str">
            <v>UN</v>
          </cell>
          <cell r="D1206">
            <v>13.89</v>
          </cell>
        </row>
        <row r="1207">
          <cell r="A1207">
            <v>95421</v>
          </cell>
          <cell r="B1207" t="str">
            <v>REMOÇÃO DE ÓLEO ISOLANTE DE TRANSFORMADOR OU DISJUNTOR</v>
          </cell>
          <cell r="C1207" t="str">
            <v>L</v>
          </cell>
          <cell r="D1207">
            <v>0.78</v>
          </cell>
        </row>
        <row r="1208">
          <cell r="A1208">
            <v>95422</v>
          </cell>
          <cell r="B1208" t="str">
            <v>REMOÇÃO DE SELA PARA CRUZETA DE MADEIRA</v>
          </cell>
          <cell r="C1208" t="str">
            <v>UN</v>
          </cell>
          <cell r="D1208">
            <v>9.7799999999999994</v>
          </cell>
        </row>
        <row r="1209">
          <cell r="A1209">
            <v>95423</v>
          </cell>
          <cell r="B1209" t="str">
            <v>REMOÇÃO DE FUSÍVEL EM ALTA TENSÃO TIPO "HH"</v>
          </cell>
          <cell r="C1209" t="str">
            <v>UN</v>
          </cell>
          <cell r="D1209">
            <v>23.15</v>
          </cell>
        </row>
        <row r="1210">
          <cell r="A1210">
            <v>95424</v>
          </cell>
          <cell r="B1210" t="str">
            <v>REMOÇÃO DE ELO FUSÍVEL EM CHAVE TIPO MATHEUS</v>
          </cell>
          <cell r="C1210" t="str">
            <v>UN</v>
          </cell>
          <cell r="D1210">
            <v>13.89</v>
          </cell>
        </row>
        <row r="1211">
          <cell r="A1211">
            <v>95425</v>
          </cell>
          <cell r="B1211" t="str">
            <v>REMOÇÃO DE RELÊ OU BOBINA - DISJUNTOR DE A.T.</v>
          </cell>
          <cell r="C1211" t="str">
            <v>UN</v>
          </cell>
          <cell r="D1211">
            <v>21.39</v>
          </cell>
        </row>
        <row r="1212">
          <cell r="A1212">
            <v>95426</v>
          </cell>
          <cell r="B1212" t="str">
            <v>REMOÇÃO DE MUFLA EXTERNA UNIPOLAR / TRIPOLAR</v>
          </cell>
          <cell r="C1212" t="str">
            <v>UN</v>
          </cell>
          <cell r="D1212">
            <v>98.8</v>
          </cell>
        </row>
        <row r="1213">
          <cell r="A1213">
            <v>95427</v>
          </cell>
          <cell r="B1213" t="str">
            <v>REMOÇÃO DE MUFLA INTERNA UNIPOLAR / TRIPOLAR</v>
          </cell>
          <cell r="C1213" t="str">
            <v>UN</v>
          </cell>
          <cell r="D1213">
            <v>65.87</v>
          </cell>
        </row>
        <row r="1214">
          <cell r="A1214">
            <v>96000</v>
          </cell>
          <cell r="B1214" t="str">
            <v>RETIRADAS - ENTRADA E DISTRIBUIÇÃO</v>
          </cell>
          <cell r="C1214" t="str">
            <v>.</v>
          </cell>
          <cell r="D1214" t="str">
            <v>.</v>
          </cell>
        </row>
        <row r="1215">
          <cell r="A1215">
            <v>96001</v>
          </cell>
          <cell r="B1215" t="str">
            <v>RETIRADA DE POSTE DE ENTRADA DE ENERGIA EM BAIXA TENSÃO - GALVANIZADO</v>
          </cell>
          <cell r="C1215" t="str">
            <v>UN</v>
          </cell>
          <cell r="D1215">
            <v>185.2</v>
          </cell>
        </row>
        <row r="1216">
          <cell r="A1216">
            <v>96002</v>
          </cell>
          <cell r="B1216" t="str">
            <v>RETIRADA DE POSTE DE ENTRADA DE ENERGIA EM BAIXA TENSÃO - CONCRETO</v>
          </cell>
          <cell r="C1216" t="str">
            <v>UN</v>
          </cell>
          <cell r="D1216">
            <v>231.5</v>
          </cell>
        </row>
        <row r="1217">
          <cell r="A1217">
            <v>96003</v>
          </cell>
          <cell r="B1217" t="str">
            <v>RETIRADA DE CAIXA DE ENTRADA DE ENERGIA EM BAIXA TENSÃO</v>
          </cell>
          <cell r="C1217" t="str">
            <v>UN</v>
          </cell>
          <cell r="D1217">
            <v>208.35</v>
          </cell>
        </row>
        <row r="1218">
          <cell r="A1218">
            <v>96004</v>
          </cell>
          <cell r="B1218" t="str">
            <v>RETIRADA DE ARMAÇÃO TIPO BRAQUETE</v>
          </cell>
          <cell r="C1218" t="str">
            <v>UN</v>
          </cell>
          <cell r="D1218">
            <v>23.15</v>
          </cell>
        </row>
        <row r="1219">
          <cell r="A1219">
            <v>96005</v>
          </cell>
          <cell r="B1219" t="str">
            <v>RETIRADA DE CABEÇOTE TIPO "TELESP"</v>
          </cell>
          <cell r="C1219" t="str">
            <v>UN</v>
          </cell>
          <cell r="D1219">
            <v>11.58</v>
          </cell>
        </row>
        <row r="1220">
          <cell r="A1220">
            <v>96008</v>
          </cell>
          <cell r="B1220" t="str">
            <v>RETIRADA DE CONDULETE</v>
          </cell>
          <cell r="C1220" t="str">
            <v>UN</v>
          </cell>
          <cell r="D1220">
            <v>23.15</v>
          </cell>
        </row>
        <row r="1221">
          <cell r="A1221">
            <v>96009</v>
          </cell>
          <cell r="B1221" t="str">
            <v>RETIRADA DE PERFILADOS</v>
          </cell>
          <cell r="C1221" t="str">
            <v>M</v>
          </cell>
          <cell r="D1221">
            <v>18.52</v>
          </cell>
        </row>
        <row r="1222">
          <cell r="A1222">
            <v>96012</v>
          </cell>
          <cell r="B1222" t="str">
            <v>RETIRADA DE ELETRODUTOS APARENTES - ATÉ 2"</v>
          </cell>
          <cell r="C1222" t="str">
            <v>M</v>
          </cell>
          <cell r="D1222">
            <v>11.58</v>
          </cell>
        </row>
        <row r="1223">
          <cell r="A1223">
            <v>96013</v>
          </cell>
          <cell r="B1223" t="str">
            <v>RETIRADA DE ELETRODUTOS APARENTES - ACIMA DE 2"</v>
          </cell>
          <cell r="C1223" t="str">
            <v>M</v>
          </cell>
          <cell r="D1223">
            <v>23.15</v>
          </cell>
        </row>
        <row r="1224">
          <cell r="A1224">
            <v>96014</v>
          </cell>
          <cell r="B1224" t="str">
            <v>RETIRADA DE FIO EMBUTIDO - ATÉ 16MM2</v>
          </cell>
          <cell r="C1224" t="str">
            <v>M</v>
          </cell>
          <cell r="D1224">
            <v>2.3199999999999998</v>
          </cell>
        </row>
        <row r="1225">
          <cell r="A1225">
            <v>96015</v>
          </cell>
          <cell r="B1225" t="str">
            <v>RETIRADA DE CABO EMBUTIDO - ACIMA DE 16MM2</v>
          </cell>
          <cell r="C1225" t="str">
            <v>M</v>
          </cell>
          <cell r="D1225">
            <v>4.63</v>
          </cell>
        </row>
        <row r="1226">
          <cell r="A1226">
            <v>96016</v>
          </cell>
          <cell r="B1226" t="str">
            <v>RETIRADA DE FIO APARENTE - ATÉ 16MM2</v>
          </cell>
          <cell r="C1226" t="str">
            <v>M</v>
          </cell>
          <cell r="D1226">
            <v>2.78</v>
          </cell>
        </row>
        <row r="1227">
          <cell r="A1227">
            <v>96017</v>
          </cell>
          <cell r="B1227" t="str">
            <v>RETIRADA DE CABO APARENTE - ACIMA DE 16MM2</v>
          </cell>
          <cell r="C1227" t="str">
            <v>M</v>
          </cell>
          <cell r="D1227">
            <v>5.56</v>
          </cell>
        </row>
        <row r="1228">
          <cell r="A1228">
            <v>96018</v>
          </cell>
          <cell r="B1228" t="str">
            <v>RETIRADA DE TERMINAIS OU CONECTORES DE PRESSÃO PARA CABOS</v>
          </cell>
          <cell r="C1228" t="str">
            <v>UN</v>
          </cell>
          <cell r="D1228">
            <v>9.26</v>
          </cell>
        </row>
        <row r="1229">
          <cell r="A1229">
            <v>96020</v>
          </cell>
          <cell r="B1229" t="str">
            <v>RETIRADA DE SUPORTE-ISOLADOR TIPO ROLDANA</v>
          </cell>
          <cell r="C1229" t="str">
            <v>UN</v>
          </cell>
          <cell r="D1229">
            <v>9.26</v>
          </cell>
        </row>
        <row r="1230">
          <cell r="A1230">
            <v>96100</v>
          </cell>
          <cell r="B1230" t="str">
            <v>RETIRADAS - CAIXAS E QUADROS</v>
          </cell>
          <cell r="C1230" t="str">
            <v>.</v>
          </cell>
          <cell r="D1230" t="str">
            <v>.</v>
          </cell>
        </row>
        <row r="1231">
          <cell r="A1231">
            <v>96110</v>
          </cell>
          <cell r="B1231" t="str">
            <v>RETIRADA DE BARRAMENTOS EM QUADROS ELÉTRICOS</v>
          </cell>
          <cell r="C1231" t="str">
            <v>M</v>
          </cell>
          <cell r="D1231">
            <v>37.04</v>
          </cell>
        </row>
        <row r="1232">
          <cell r="A1232">
            <v>96111</v>
          </cell>
          <cell r="B1232" t="str">
            <v>RETIRADA DE ISOLADORES EM QUADROS ELÉTRICOS</v>
          </cell>
          <cell r="C1232" t="str">
            <v>UN</v>
          </cell>
          <cell r="D1232">
            <v>9.26</v>
          </cell>
        </row>
        <row r="1233">
          <cell r="A1233">
            <v>96115</v>
          </cell>
          <cell r="B1233" t="str">
            <v>RETIRADA DE DISJUNTOR AUTOMÁTICO UNIPOLAR ATÉ 50A</v>
          </cell>
          <cell r="C1233" t="str">
            <v>UN</v>
          </cell>
          <cell r="D1233">
            <v>13.89</v>
          </cell>
        </row>
        <row r="1234">
          <cell r="A1234">
            <v>96116</v>
          </cell>
          <cell r="B1234" t="str">
            <v>RETIRADA DE DISJUNTOR AUTOMÁTICO BIPOLAR ATÉ 50A</v>
          </cell>
          <cell r="C1234" t="str">
            <v>UN</v>
          </cell>
          <cell r="D1234">
            <v>32.409999999999997</v>
          </cell>
        </row>
        <row r="1235">
          <cell r="A1235">
            <v>96117</v>
          </cell>
          <cell r="B1235" t="str">
            <v>RETIRADA DE DISJUNTOR AUTOMÁTICO TRIPOLAR ATÉ 50A</v>
          </cell>
          <cell r="C1235" t="str">
            <v>UN</v>
          </cell>
          <cell r="D1235">
            <v>60.19</v>
          </cell>
        </row>
        <row r="1236">
          <cell r="A1236">
            <v>96125</v>
          </cell>
          <cell r="B1236" t="str">
            <v>RETIRADA DE CAIXA PARA FUSÍVEL OU TOMADA, INSTALADA EM PERFILADOS</v>
          </cell>
          <cell r="C1236" t="str">
            <v>UN</v>
          </cell>
          <cell r="D1236">
            <v>23.15</v>
          </cell>
        </row>
        <row r="1237">
          <cell r="A1237">
            <v>96126</v>
          </cell>
          <cell r="B1237" t="str">
            <v>RETIRADA DE QUADRO DE DISTRIBUIÇÃO OU CAIXA DE PASSAGEM</v>
          </cell>
          <cell r="C1237" t="str">
            <v>M2</v>
          </cell>
          <cell r="D1237">
            <v>92.6</v>
          </cell>
        </row>
        <row r="1238">
          <cell r="A1238">
            <v>96130</v>
          </cell>
          <cell r="B1238" t="str">
            <v>RETIRADA DE FECHADURA DE QUADRO DE DISTRIBUIÇÃO OU CAIXA DE PASSAGEM</v>
          </cell>
          <cell r="C1238" t="str">
            <v>UN</v>
          </cell>
          <cell r="D1238">
            <v>9.26</v>
          </cell>
        </row>
        <row r="1239">
          <cell r="A1239">
            <v>96132</v>
          </cell>
          <cell r="B1239" t="str">
            <v>RETIRADA DE DISJUNTOR AUTOMÁTICO TIPO "QUICK-LAG"</v>
          </cell>
          <cell r="C1239" t="str">
            <v>UN</v>
          </cell>
          <cell r="D1239">
            <v>13.89</v>
          </cell>
        </row>
        <row r="1240">
          <cell r="A1240">
            <v>96134</v>
          </cell>
          <cell r="B1240" t="str">
            <v>RETIRADA DE BASE EM CHAPA DE FERRO, PARA DISJUNTOR TIPO "QUICK-LAG"</v>
          </cell>
          <cell r="C1240" t="str">
            <v>UN</v>
          </cell>
          <cell r="D1240">
            <v>11.58</v>
          </cell>
        </row>
        <row r="1241">
          <cell r="A1241">
            <v>96135</v>
          </cell>
          <cell r="B1241" t="str">
            <v>RETIRADA DE CAPACITOR PARA CORREÇÃO DE FATOR DE POTÊNCIA</v>
          </cell>
          <cell r="C1241" t="str">
            <v>UN</v>
          </cell>
          <cell r="D1241">
            <v>536.78</v>
          </cell>
        </row>
        <row r="1242">
          <cell r="A1242">
            <v>96137</v>
          </cell>
          <cell r="B1242" t="str">
            <v>RETIRADA DE CHAVE SECCIONADORA OU BASE PARA FUSÍVEIS TIPO NH UNIPOLAR</v>
          </cell>
          <cell r="C1242" t="str">
            <v>UN</v>
          </cell>
          <cell r="D1242">
            <v>23.15</v>
          </cell>
        </row>
        <row r="1243">
          <cell r="A1243">
            <v>96138</v>
          </cell>
          <cell r="B1243" t="str">
            <v>RETIRADA DE CHAVE SECCIONADORA OU BASE PARA FUSÍVEIS TIPO NH TRIPOLAR</v>
          </cell>
          <cell r="C1243" t="str">
            <v>UN</v>
          </cell>
          <cell r="D1243">
            <v>34.729999999999997</v>
          </cell>
        </row>
        <row r="1244">
          <cell r="A1244">
            <v>96139</v>
          </cell>
          <cell r="B1244" t="str">
            <v>RETIRADA DE BASE PARA FUSÍVEIS TIPO DIAZED</v>
          </cell>
          <cell r="C1244" t="str">
            <v>UN</v>
          </cell>
          <cell r="D1244">
            <v>11.58</v>
          </cell>
        </row>
        <row r="1245">
          <cell r="A1245">
            <v>96140</v>
          </cell>
          <cell r="B1245" t="str">
            <v>RETIRADA DE BARRAMENTO DE COBRE</v>
          </cell>
          <cell r="C1245" t="str">
            <v>UN</v>
          </cell>
          <cell r="D1245">
            <v>23.15</v>
          </cell>
        </row>
        <row r="1246">
          <cell r="A1246">
            <v>96200</v>
          </cell>
          <cell r="B1246" t="str">
            <v>RETIRADAS - PONTOS E APARELHOS</v>
          </cell>
          <cell r="C1246" t="str">
            <v>.</v>
          </cell>
          <cell r="D1246" t="str">
            <v>.</v>
          </cell>
        </row>
        <row r="1247">
          <cell r="A1247">
            <v>96201</v>
          </cell>
          <cell r="B1247" t="str">
            <v>RETIRADA DE SOQUETES EM LUMINÁRIAS</v>
          </cell>
          <cell r="C1247" t="str">
            <v>UN</v>
          </cell>
          <cell r="D1247">
            <v>11.58</v>
          </cell>
        </row>
        <row r="1248">
          <cell r="A1248">
            <v>96202</v>
          </cell>
          <cell r="B1248" t="str">
            <v>RETIRADA DE REATOR EM LUMINÁRIA FLUORESCENTE</v>
          </cell>
          <cell r="C1248" t="str">
            <v>UN</v>
          </cell>
          <cell r="D1248">
            <v>4.63</v>
          </cell>
        </row>
        <row r="1249">
          <cell r="A1249">
            <v>96203</v>
          </cell>
          <cell r="B1249" t="str">
            <v>RETIRADA DE LÂMPADA INCANDESCENTE OU FLUORESCENTE</v>
          </cell>
          <cell r="C1249" t="str">
            <v>UN</v>
          </cell>
          <cell r="D1249">
            <v>1.96</v>
          </cell>
        </row>
        <row r="1250">
          <cell r="A1250">
            <v>96204</v>
          </cell>
          <cell r="B1250" t="str">
            <v>RETIRADA DE LÂMPADA VAPOR DE MERCÚRIO, SÓDIO OU MISTA</v>
          </cell>
          <cell r="C1250" t="str">
            <v>UN</v>
          </cell>
          <cell r="D1250">
            <v>13.89</v>
          </cell>
        </row>
        <row r="1251">
          <cell r="A1251">
            <v>96205</v>
          </cell>
          <cell r="B1251" t="str">
            <v>RETIRADA DE PLACA DIFUSORA PARA LÂMPADA FLUORESCENTE</v>
          </cell>
          <cell r="C1251" t="str">
            <v>UN</v>
          </cell>
          <cell r="D1251">
            <v>1.96</v>
          </cell>
        </row>
        <row r="1252">
          <cell r="A1252">
            <v>96210</v>
          </cell>
          <cell r="B1252" t="str">
            <v>RETIRADA DE LUMINÁRIA INTERNA PARA LÂMPADA INCANDESCENTE</v>
          </cell>
          <cell r="C1252" t="str">
            <v>UN</v>
          </cell>
          <cell r="D1252">
            <v>18.52</v>
          </cell>
        </row>
        <row r="1253">
          <cell r="A1253">
            <v>96211</v>
          </cell>
          <cell r="B1253" t="str">
            <v>RETIRADA DE LUMINÁRIA INTERNA PARA LÂMPADA FLUORESCENTE</v>
          </cell>
          <cell r="C1253" t="str">
            <v>UN</v>
          </cell>
          <cell r="D1253">
            <v>34.729999999999997</v>
          </cell>
        </row>
        <row r="1254">
          <cell r="A1254">
            <v>96212</v>
          </cell>
          <cell r="B1254" t="str">
            <v>RETIRADA DE LUMINÁRIA EXTERNA INSTALADA EM POSTE</v>
          </cell>
          <cell r="C1254" t="str">
            <v>UN</v>
          </cell>
          <cell r="D1254">
            <v>69.45</v>
          </cell>
        </row>
        <row r="1255">
          <cell r="A1255">
            <v>96213</v>
          </cell>
          <cell r="B1255" t="str">
            <v>RETIRADA DE LUMINÁRIA EXTERNA INSTALADA EM BRAÇO DE FERRO</v>
          </cell>
          <cell r="C1255" t="str">
            <v>UN</v>
          </cell>
          <cell r="D1255">
            <v>69.45</v>
          </cell>
        </row>
        <row r="1256">
          <cell r="A1256">
            <v>96214</v>
          </cell>
          <cell r="B1256" t="str">
            <v>RETIRADA DE LUMINÁRIA A PROVA DE TEMPO, GASES E VAPOR</v>
          </cell>
          <cell r="C1256" t="str">
            <v>UN</v>
          </cell>
          <cell r="D1256">
            <v>23.15</v>
          </cell>
        </row>
        <row r="1257">
          <cell r="A1257">
            <v>96218</v>
          </cell>
          <cell r="B1257" t="str">
            <v>RETIRADA DE PROJETOR DE FACHADA</v>
          </cell>
          <cell r="C1257" t="str">
            <v>UN</v>
          </cell>
          <cell r="D1257">
            <v>69.45</v>
          </cell>
        </row>
        <row r="1258">
          <cell r="A1258">
            <v>96219</v>
          </cell>
          <cell r="B1258" t="str">
            <v>RETIRADA DE PROJETOR DE JARDIM</v>
          </cell>
          <cell r="C1258" t="str">
            <v>UN</v>
          </cell>
          <cell r="D1258">
            <v>46.3</v>
          </cell>
        </row>
        <row r="1259">
          <cell r="A1259">
            <v>96225</v>
          </cell>
          <cell r="B1259" t="str">
            <v>RETIRADA DE BRAÇO DE LUMINÁRIA</v>
          </cell>
          <cell r="C1259" t="str">
            <v>UN</v>
          </cell>
          <cell r="D1259">
            <v>46.3</v>
          </cell>
        </row>
        <row r="1260">
          <cell r="A1260">
            <v>96300</v>
          </cell>
          <cell r="B1260" t="str">
            <v>RETIRADAS - PÁRA-RAIOS E OUTROS</v>
          </cell>
          <cell r="C1260" t="str">
            <v>.</v>
          </cell>
          <cell r="D1260" t="str">
            <v>.</v>
          </cell>
        </row>
        <row r="1261">
          <cell r="A1261">
            <v>96314</v>
          </cell>
          <cell r="B1261" t="str">
            <v>RETIRADA DE CORDOALHA DE COBRE NÚ</v>
          </cell>
          <cell r="C1261" t="str">
            <v>M</v>
          </cell>
          <cell r="D1261">
            <v>9.26</v>
          </cell>
        </row>
        <row r="1262">
          <cell r="A1262">
            <v>96315</v>
          </cell>
          <cell r="B1262" t="str">
            <v>RETIRADA DE CORDOALHA DE COBRE NÚ PARA ATERRAMENTO</v>
          </cell>
          <cell r="C1262" t="str">
            <v>M</v>
          </cell>
          <cell r="D1262">
            <v>11.58</v>
          </cell>
        </row>
        <row r="1263">
          <cell r="A1263">
            <v>96316</v>
          </cell>
          <cell r="B1263" t="str">
            <v>RETIRADA DE CONECTOR TIPO "SPLIT-BOLT"</v>
          </cell>
          <cell r="C1263" t="str">
            <v>UN</v>
          </cell>
          <cell r="D1263">
            <v>9.26</v>
          </cell>
        </row>
        <row r="1264">
          <cell r="A1264">
            <v>96360</v>
          </cell>
          <cell r="B1264" t="str">
            <v>RETIRADA DE POSTE DE FERRO, INCLUSIVE BASE DE FIXAÇÃO</v>
          </cell>
          <cell r="C1264" t="str">
            <v>UN</v>
          </cell>
          <cell r="D1264">
            <v>231.5</v>
          </cell>
        </row>
        <row r="1265">
          <cell r="A1265">
            <v>96361</v>
          </cell>
          <cell r="B1265" t="str">
            <v>RETIRADA DE POSTE DE FERRO ENGASTADO NO SOLO</v>
          </cell>
          <cell r="C1265" t="str">
            <v>UN</v>
          </cell>
          <cell r="D1265">
            <v>370.41</v>
          </cell>
        </row>
        <row r="1266">
          <cell r="A1266">
            <v>96362</v>
          </cell>
          <cell r="B1266" t="str">
            <v>RETIRADA DE POSTE DE CONCRETO EM REDE DE ENERGIA</v>
          </cell>
          <cell r="C1266" t="str">
            <v>UN</v>
          </cell>
          <cell r="D1266">
            <v>525.01</v>
          </cell>
        </row>
        <row r="1267">
          <cell r="A1267">
            <v>96400</v>
          </cell>
          <cell r="B1267" t="str">
            <v>RETIRADAS - CABINE PRIMÁRIA</v>
          </cell>
          <cell r="C1267" t="str">
            <v>.</v>
          </cell>
          <cell r="D1267" t="str">
            <v>.</v>
          </cell>
        </row>
        <row r="1268">
          <cell r="A1268">
            <v>96401</v>
          </cell>
          <cell r="B1268" t="str">
            <v>RETIRADA DE ISOLADOR TIPO DISCO INCLUSIVE GANCHO DE SUSTENTAÇÃO</v>
          </cell>
          <cell r="C1268" t="str">
            <v>UN</v>
          </cell>
          <cell r="D1268">
            <v>46.3</v>
          </cell>
        </row>
        <row r="1269">
          <cell r="A1269">
            <v>96402</v>
          </cell>
          <cell r="B1269" t="str">
            <v>RETIRADA DE ISOLADOR TIPO CASTANHA INCLUSIVE GANCHO DE SUSTENTAÇÃO</v>
          </cell>
          <cell r="C1269" t="str">
            <v>UN</v>
          </cell>
          <cell r="D1269">
            <v>1.96</v>
          </cell>
        </row>
        <row r="1270">
          <cell r="A1270">
            <v>96403</v>
          </cell>
          <cell r="B1270" t="str">
            <v>RETIRADA DE ISOLADOR TIPO PINO A.T. INCLUSIVE PINO</v>
          </cell>
          <cell r="C1270" t="str">
            <v>UN</v>
          </cell>
          <cell r="D1270">
            <v>11.58</v>
          </cell>
        </row>
        <row r="1271">
          <cell r="A1271">
            <v>96404</v>
          </cell>
          <cell r="B1271" t="str">
            <v>RETIRADA DE ISOLADOR TIPO PEDESTAL PARA A.T.</v>
          </cell>
          <cell r="C1271" t="str">
            <v>UN</v>
          </cell>
          <cell r="D1271">
            <v>9.26</v>
          </cell>
        </row>
        <row r="1272">
          <cell r="A1272">
            <v>96405</v>
          </cell>
          <cell r="B1272" t="str">
            <v>RETIRADA DE CRUZETA DE MADEIRA</v>
          </cell>
          <cell r="C1272" t="str">
            <v>UN</v>
          </cell>
          <cell r="D1272">
            <v>98.8</v>
          </cell>
        </row>
        <row r="1273">
          <cell r="A1273">
            <v>96406</v>
          </cell>
          <cell r="B1273" t="str">
            <v>RETIRADA DE BUCHA DE PASSAGEM INTERNA/EXTERNA PARA A.T.</v>
          </cell>
          <cell r="C1273" t="str">
            <v>UN</v>
          </cell>
          <cell r="D1273">
            <v>18.52</v>
          </cell>
        </row>
        <row r="1274">
          <cell r="A1274">
            <v>96407</v>
          </cell>
          <cell r="B1274" t="str">
            <v>RETIRADA DE CHAPA DE FERRO PARA BUCHA DE PASSAGEM</v>
          </cell>
          <cell r="C1274" t="str">
            <v>UN</v>
          </cell>
          <cell r="D1274">
            <v>18.52</v>
          </cell>
        </row>
        <row r="1275">
          <cell r="A1275">
            <v>96408</v>
          </cell>
          <cell r="B1275" t="str">
            <v>RETIRADA DE VERGALHÃO DE COBRE 3/8"</v>
          </cell>
          <cell r="C1275" t="str">
            <v>M</v>
          </cell>
          <cell r="D1275">
            <v>9.26</v>
          </cell>
        </row>
        <row r="1276">
          <cell r="A1276">
            <v>96409</v>
          </cell>
          <cell r="B1276" t="str">
            <v>RETIRADA DE TERMINAL OU CONECTOR PARA VERGALHÃO DE COBRE</v>
          </cell>
          <cell r="C1276" t="str">
            <v>UN</v>
          </cell>
          <cell r="D1276">
            <v>3.91</v>
          </cell>
        </row>
        <row r="1277">
          <cell r="A1277">
            <v>96410</v>
          </cell>
          <cell r="B1277" t="str">
            <v>RETIRADA DE CHAVE SECCIONADORA TRIPOLAR CLASSE 15 K.V.</v>
          </cell>
          <cell r="C1277" t="str">
            <v>UN</v>
          </cell>
          <cell r="D1277">
            <v>131.74</v>
          </cell>
        </row>
        <row r="1278">
          <cell r="A1278">
            <v>96411</v>
          </cell>
          <cell r="B1278" t="str">
            <v>RETIRADA DE TRANSFORMADOR DE POTENCIAL</v>
          </cell>
          <cell r="C1278" t="str">
            <v>UN</v>
          </cell>
          <cell r="D1278">
            <v>30.1</v>
          </cell>
        </row>
        <row r="1279">
          <cell r="A1279">
            <v>96412</v>
          </cell>
          <cell r="B1279" t="str">
            <v>RETIRADA DE DISJUNTOR A.T. DE VOL. NORMAL OU REDUZIDO DE ÓLEO</v>
          </cell>
          <cell r="C1279" t="str">
            <v>UN</v>
          </cell>
          <cell r="D1279">
            <v>175.79</v>
          </cell>
        </row>
        <row r="1280">
          <cell r="A1280">
            <v>96413</v>
          </cell>
          <cell r="B1280" t="str">
            <v>RETIRADA DE TRANSFORMADOR DE POTÊNCIA CLASSE 15 KV</v>
          </cell>
          <cell r="C1280" t="str">
            <v>UN</v>
          </cell>
          <cell r="D1280">
            <v>340.46</v>
          </cell>
        </row>
        <row r="1281">
          <cell r="A1281">
            <v>96414</v>
          </cell>
          <cell r="B1281" t="str">
            <v>RETIRADA DE CHAVE FUSÍVEL TIPO MATHEUS</v>
          </cell>
          <cell r="C1281" t="str">
            <v>UN</v>
          </cell>
          <cell r="D1281">
            <v>69.45</v>
          </cell>
        </row>
        <row r="1282">
          <cell r="A1282">
            <v>96415</v>
          </cell>
          <cell r="B1282" t="str">
            <v>RETIRADA DE SUPORTE DE TRANSFORMADOR EM POSTE</v>
          </cell>
          <cell r="C1282" t="str">
            <v>UN</v>
          </cell>
          <cell r="D1282">
            <v>31.31</v>
          </cell>
        </row>
        <row r="1283">
          <cell r="A1283">
            <v>96416</v>
          </cell>
          <cell r="B1283" t="str">
            <v>RETIRADA DE CABO DE A.T. EM LINHA AÉREA ATÉ 35MM2</v>
          </cell>
          <cell r="C1283" t="str">
            <v>M</v>
          </cell>
          <cell r="D1283">
            <v>6.95</v>
          </cell>
        </row>
        <row r="1284">
          <cell r="A1284">
            <v>96417</v>
          </cell>
          <cell r="B1284" t="str">
            <v>RETIRADA DE PÁRA-RAIO TIPO CRISTAL VALVE 15KV</v>
          </cell>
          <cell r="C1284" t="str">
            <v>UN</v>
          </cell>
          <cell r="D1284">
            <v>70.319999999999993</v>
          </cell>
        </row>
        <row r="1285">
          <cell r="A1285">
            <v>96418</v>
          </cell>
          <cell r="B1285" t="str">
            <v>RETIRADA DE CONTATORES E RELÊS EM GERAL</v>
          </cell>
          <cell r="C1285" t="str">
            <v>UN</v>
          </cell>
          <cell r="D1285">
            <v>137.78</v>
          </cell>
        </row>
        <row r="1286">
          <cell r="A1286">
            <v>96423</v>
          </cell>
          <cell r="B1286" t="str">
            <v>RETIRADA DE FUSÍVEL EM ALTA TENSÃO TIPO "HH"</v>
          </cell>
          <cell r="C1286" t="str">
            <v>UN</v>
          </cell>
          <cell r="D1286">
            <v>23.15</v>
          </cell>
        </row>
        <row r="1287">
          <cell r="A1287">
            <v>96424</v>
          </cell>
          <cell r="B1287" t="str">
            <v>RETIRADA DE ELO FUSÍVEL EM CHAVE TIPO MATHEUS</v>
          </cell>
          <cell r="C1287" t="str">
            <v>UN</v>
          </cell>
          <cell r="D1287">
            <v>13.89</v>
          </cell>
        </row>
        <row r="1288">
          <cell r="A1288">
            <v>97000</v>
          </cell>
          <cell r="B1288" t="str">
            <v>RECOLOCAÇÕES - ENTRADA E DISTRIBUIÇÃO</v>
          </cell>
          <cell r="C1288" t="str">
            <v>.</v>
          </cell>
          <cell r="D1288" t="str">
            <v>.</v>
          </cell>
        </row>
        <row r="1289">
          <cell r="A1289">
            <v>97001</v>
          </cell>
          <cell r="B1289" t="str">
            <v>RECOLOCAÇÃO DE POSTE DE ENTRADA DE ENERGIA EM BAIXA TENSÃO - GALVANIZADO</v>
          </cell>
          <cell r="C1289" t="str">
            <v>UN</v>
          </cell>
          <cell r="D1289">
            <v>351.58</v>
          </cell>
        </row>
        <row r="1290">
          <cell r="A1290">
            <v>97002</v>
          </cell>
          <cell r="B1290" t="str">
            <v>RECOLOCAÇÃO DE POSTE DE ENTRADA DE ENERGIA EM BAIXA TENSÃO - CONCRETO</v>
          </cell>
          <cell r="C1290" t="str">
            <v>UN</v>
          </cell>
          <cell r="D1290">
            <v>483.32</v>
          </cell>
        </row>
        <row r="1291">
          <cell r="A1291">
            <v>97003</v>
          </cell>
          <cell r="B1291" t="str">
            <v>RECOLOCAÇÃO DE CAIXA DE ENTRADA DE ENERGIA EM BAIXA TENSÃO</v>
          </cell>
          <cell r="C1291" t="str">
            <v>UN</v>
          </cell>
          <cell r="D1291">
            <v>231.5</v>
          </cell>
        </row>
        <row r="1292">
          <cell r="A1292">
            <v>97004</v>
          </cell>
          <cell r="B1292" t="str">
            <v>RECOLOCAÇÃO DE ARMAÇÃO TIPO BRAQUETE</v>
          </cell>
          <cell r="C1292" t="str">
            <v>UN</v>
          </cell>
          <cell r="D1292">
            <v>18.52</v>
          </cell>
        </row>
        <row r="1293">
          <cell r="A1293">
            <v>97005</v>
          </cell>
          <cell r="B1293" t="str">
            <v>RECOLOCAÇÃO DE CABEÇOTE TIPO "TELESP"</v>
          </cell>
          <cell r="C1293" t="str">
            <v>UN</v>
          </cell>
          <cell r="D1293">
            <v>18.52</v>
          </cell>
        </row>
        <row r="1294">
          <cell r="A1294">
            <v>97008</v>
          </cell>
          <cell r="B1294" t="str">
            <v>RECOLOCAÇÃO DE CONDULETE</v>
          </cell>
          <cell r="C1294" t="str">
            <v>UN</v>
          </cell>
          <cell r="D1294">
            <v>23.15</v>
          </cell>
        </row>
        <row r="1295">
          <cell r="A1295">
            <v>97009</v>
          </cell>
          <cell r="B1295" t="str">
            <v>RECOLOCAÇÃO DE PERFILADOS</v>
          </cell>
          <cell r="C1295" t="str">
            <v>M</v>
          </cell>
          <cell r="D1295">
            <v>23.15</v>
          </cell>
        </row>
        <row r="1296">
          <cell r="A1296">
            <v>97012</v>
          </cell>
          <cell r="B1296" t="str">
            <v>RECOLOCAÇÃO DE ELETRODUTOS APARENTES - ATÉ 2"</v>
          </cell>
          <cell r="C1296" t="str">
            <v>M</v>
          </cell>
          <cell r="D1296">
            <v>13.89</v>
          </cell>
        </row>
        <row r="1297">
          <cell r="A1297">
            <v>97013</v>
          </cell>
          <cell r="B1297" t="str">
            <v>RECOLOCAÇÃO DE ELETRODUTOS APARENTES - ACIMA DE 2"</v>
          </cell>
          <cell r="C1297" t="str">
            <v>M</v>
          </cell>
          <cell r="D1297">
            <v>27.78</v>
          </cell>
        </row>
        <row r="1298">
          <cell r="A1298">
            <v>97014</v>
          </cell>
          <cell r="B1298" t="str">
            <v>RECOLOCAÇÃO DE FIO EMBUTIDO - ATÉ 16MM2</v>
          </cell>
          <cell r="C1298" t="str">
            <v>M</v>
          </cell>
          <cell r="D1298">
            <v>2.3199999999999998</v>
          </cell>
        </row>
        <row r="1299">
          <cell r="A1299">
            <v>97015</v>
          </cell>
          <cell r="B1299" t="str">
            <v>RECOLOCAÇÃO DE CABO EMBUTIDO - ACIMA DE 16MM2</v>
          </cell>
          <cell r="C1299" t="str">
            <v>M</v>
          </cell>
          <cell r="D1299">
            <v>32.409999999999997</v>
          </cell>
        </row>
        <row r="1300">
          <cell r="A1300">
            <v>97016</v>
          </cell>
          <cell r="B1300" t="str">
            <v>RECOLOCAÇÃO DE FIO APARENTE - ATÉ 16MM2</v>
          </cell>
          <cell r="C1300" t="str">
            <v>M</v>
          </cell>
          <cell r="D1300">
            <v>1.39</v>
          </cell>
        </row>
        <row r="1301">
          <cell r="A1301">
            <v>97017</v>
          </cell>
          <cell r="B1301" t="str">
            <v>RECOLOCAÇÃO DE CABO APARENTE - ACIMA DE 16MM2</v>
          </cell>
          <cell r="C1301" t="str">
            <v>M</v>
          </cell>
          <cell r="D1301">
            <v>13.89</v>
          </cell>
        </row>
        <row r="1302">
          <cell r="A1302">
            <v>97018</v>
          </cell>
          <cell r="B1302" t="str">
            <v>RECOLOCAÇÃO DE TERMINAIS OU CONECTORES DE PRESSÃO PARA CABOS</v>
          </cell>
          <cell r="C1302" t="str">
            <v>UN</v>
          </cell>
          <cell r="D1302">
            <v>18.52</v>
          </cell>
        </row>
        <row r="1303">
          <cell r="A1303">
            <v>97020</v>
          </cell>
          <cell r="B1303" t="str">
            <v>RECOLOCAÇÃO DE SUPORTE-ISOLADOR TIPO ROLDANA</v>
          </cell>
          <cell r="C1303" t="str">
            <v>UN</v>
          </cell>
          <cell r="D1303">
            <v>13.89</v>
          </cell>
        </row>
        <row r="1304">
          <cell r="A1304">
            <v>97100</v>
          </cell>
          <cell r="B1304" t="str">
            <v>RECOLOCAÇÕES - CAIXAS E QUADROS</v>
          </cell>
          <cell r="C1304" t="str">
            <v>.</v>
          </cell>
          <cell r="D1304" t="str">
            <v>.</v>
          </cell>
        </row>
        <row r="1305">
          <cell r="A1305">
            <v>97110</v>
          </cell>
          <cell r="B1305" t="str">
            <v>RECOLOCAÇÃO DE BARRAMENTOS EM QUADROS ELÉTRICOS</v>
          </cell>
          <cell r="C1305" t="str">
            <v>M</v>
          </cell>
          <cell r="D1305">
            <v>46.3</v>
          </cell>
        </row>
        <row r="1306">
          <cell r="A1306">
            <v>97111</v>
          </cell>
          <cell r="B1306" t="str">
            <v>RECOLOCAÇÃO DE ISOLADORES EM QUADROS ELÉTRICOS</v>
          </cell>
          <cell r="C1306" t="str">
            <v>UN</v>
          </cell>
          <cell r="D1306">
            <v>11.58</v>
          </cell>
        </row>
        <row r="1307">
          <cell r="A1307">
            <v>97115</v>
          </cell>
          <cell r="B1307" t="str">
            <v>RECOLOCAÇÃO DE DISJUNTOR AUTOMÁTICO UNIPOLAR ATÉ 50A</v>
          </cell>
          <cell r="C1307" t="str">
            <v>UN</v>
          </cell>
          <cell r="D1307">
            <v>23.15</v>
          </cell>
        </row>
        <row r="1308">
          <cell r="A1308">
            <v>97116</v>
          </cell>
          <cell r="B1308" t="str">
            <v>RECOLOCAÇÃO DE DISJUNTOR AUTOMÁTICO BIPOLAR ATÉ 50A</v>
          </cell>
          <cell r="C1308" t="str">
            <v>UN</v>
          </cell>
          <cell r="D1308">
            <v>37.04</v>
          </cell>
        </row>
        <row r="1309">
          <cell r="A1309">
            <v>97117</v>
          </cell>
          <cell r="B1309" t="str">
            <v>RECOLOCAÇÃO DE DISJUNTOR AUTOMÁTICO TRIPOLAR ATÉ 50A</v>
          </cell>
          <cell r="C1309" t="str">
            <v>UN</v>
          </cell>
          <cell r="D1309">
            <v>69.45</v>
          </cell>
        </row>
        <row r="1310">
          <cell r="A1310">
            <v>97125</v>
          </cell>
          <cell r="B1310" t="str">
            <v>RECOLOCAÇÃO DE CAIXA PARA FUSÍVEL OU TOMADA, INSTALADA EM PERFILADOS</v>
          </cell>
          <cell r="C1310" t="str">
            <v>UN</v>
          </cell>
          <cell r="D1310">
            <v>23.15</v>
          </cell>
        </row>
        <row r="1311">
          <cell r="A1311">
            <v>97126</v>
          </cell>
          <cell r="B1311" t="str">
            <v>RECOLOCAÇÃO DE QUADRO DE DISTRIBUIÇÃO OU CAIXA DE PASSAGEM</v>
          </cell>
          <cell r="C1311" t="str">
            <v>M2</v>
          </cell>
          <cell r="D1311">
            <v>282.33999999999997</v>
          </cell>
        </row>
        <row r="1312">
          <cell r="A1312">
            <v>97130</v>
          </cell>
          <cell r="B1312" t="str">
            <v>RECOLOCAÇÃO DE FECHADURA DE QUADRO DE DISTRIBUIÇÃO OU CAIXA DE PASSAGEM</v>
          </cell>
          <cell r="C1312" t="str">
            <v>UN</v>
          </cell>
          <cell r="D1312">
            <v>11.58</v>
          </cell>
        </row>
        <row r="1313">
          <cell r="A1313">
            <v>97132</v>
          </cell>
          <cell r="B1313" t="str">
            <v>RECOLOCAÇÃO DE DISJUNTOR AUTOMÁTICO TIPO "QUICK-LAG"</v>
          </cell>
          <cell r="C1313" t="str">
            <v>UN</v>
          </cell>
          <cell r="D1313">
            <v>13.89</v>
          </cell>
        </row>
        <row r="1314">
          <cell r="A1314">
            <v>97134</v>
          </cell>
          <cell r="B1314" t="str">
            <v>RECOLOCAÇÃO DE BASE EM CHAPA DE FERRO, PARA DISJUNTOR TIPO "QUICK-LAG"</v>
          </cell>
          <cell r="C1314" t="str">
            <v>UN</v>
          </cell>
          <cell r="D1314">
            <v>46.3</v>
          </cell>
        </row>
        <row r="1315">
          <cell r="A1315">
            <v>97135</v>
          </cell>
          <cell r="B1315" t="str">
            <v>RECOLOCAÇÃO DE CAPACITOR PARA CORREÇÃO DE FATOR DE POTÊNCIA</v>
          </cell>
          <cell r="C1315" t="str">
            <v>UN</v>
          </cell>
          <cell r="D1315">
            <v>536.78</v>
          </cell>
        </row>
        <row r="1316">
          <cell r="A1316">
            <v>97137</v>
          </cell>
          <cell r="B1316" t="str">
            <v>RECOLOCAÇÃO DE CHAVE SECCIONADA OU BASE PARA FUSÍVEL TIPO NH-UNIPOLAR</v>
          </cell>
          <cell r="C1316" t="str">
            <v>UN</v>
          </cell>
          <cell r="D1316">
            <v>32.409999999999997</v>
          </cell>
        </row>
        <row r="1317">
          <cell r="A1317">
            <v>97138</v>
          </cell>
          <cell r="B1317" t="str">
            <v>RECOLOCAÇÃO DE CHAVE SECCIONADA OU BASE PARA FUSÍVEL TIPO NH-TRIPOLAR</v>
          </cell>
          <cell r="C1317" t="str">
            <v>UN</v>
          </cell>
          <cell r="D1317">
            <v>46.3</v>
          </cell>
        </row>
        <row r="1318">
          <cell r="A1318">
            <v>97139</v>
          </cell>
          <cell r="B1318" t="str">
            <v>RECOLOCAÇÃO DE BASE DE FUSÍVEIS TIPO " DIAZED"</v>
          </cell>
          <cell r="C1318" t="str">
            <v>UN</v>
          </cell>
          <cell r="D1318">
            <v>23.15</v>
          </cell>
        </row>
        <row r="1319">
          <cell r="A1319">
            <v>97140</v>
          </cell>
          <cell r="B1319" t="str">
            <v>RECOLOCAÇÃO DE BARRAMENTO DE COBRE</v>
          </cell>
          <cell r="C1319" t="str">
            <v>UN</v>
          </cell>
          <cell r="D1319">
            <v>23.15</v>
          </cell>
        </row>
        <row r="1320">
          <cell r="A1320">
            <v>97200</v>
          </cell>
          <cell r="B1320" t="str">
            <v>RECOLOCAÇÕES - PONTOS E APARELHOS</v>
          </cell>
          <cell r="C1320" t="str">
            <v>.</v>
          </cell>
          <cell r="D1320" t="str">
            <v>.</v>
          </cell>
        </row>
        <row r="1321">
          <cell r="A1321">
            <v>97201</v>
          </cell>
          <cell r="B1321" t="str">
            <v>RECOLOCAÇÃO DE SOQUETES EM LUMINÁRIAS</v>
          </cell>
          <cell r="C1321" t="str">
            <v>UN</v>
          </cell>
          <cell r="D1321">
            <v>13.89</v>
          </cell>
        </row>
        <row r="1322">
          <cell r="A1322">
            <v>97202</v>
          </cell>
          <cell r="B1322" t="str">
            <v>RECOLOCAÇÃO DE REATOR EM LUMINÁRIA FLUORESCENTE</v>
          </cell>
          <cell r="C1322" t="str">
            <v>UN</v>
          </cell>
          <cell r="D1322">
            <v>30.1</v>
          </cell>
        </row>
        <row r="1323">
          <cell r="A1323">
            <v>97203</v>
          </cell>
          <cell r="B1323" t="str">
            <v>RECOLOCAÇÃO DE LÂMPADA FLUORESCENTE</v>
          </cell>
          <cell r="C1323" t="str">
            <v>UN</v>
          </cell>
          <cell r="D1323">
            <v>1.96</v>
          </cell>
        </row>
        <row r="1324">
          <cell r="A1324">
            <v>97204</v>
          </cell>
          <cell r="B1324" t="str">
            <v>RECOLOCAÇÃO DE LÂMPADA VAPOR DE MERCÚRIO, SÓDIO OU MISTA</v>
          </cell>
          <cell r="C1324" t="str">
            <v>UN</v>
          </cell>
          <cell r="D1324">
            <v>13.89</v>
          </cell>
        </row>
        <row r="1325">
          <cell r="A1325">
            <v>97205</v>
          </cell>
          <cell r="B1325" t="str">
            <v>RECOLOCAÇÃO DE PLACA DIFUSORA PARA LÂMPADA FLUORESCENTE</v>
          </cell>
          <cell r="C1325" t="str">
            <v>UN</v>
          </cell>
          <cell r="D1325">
            <v>1.96</v>
          </cell>
        </row>
        <row r="1326">
          <cell r="A1326">
            <v>97211</v>
          </cell>
          <cell r="B1326" t="str">
            <v>RECOLOCAÇÃO DE LUMINÁRIA INTERNA PARA LÂMPADA FLUORESCENTE</v>
          </cell>
          <cell r="C1326" t="str">
            <v>UN</v>
          </cell>
          <cell r="D1326">
            <v>69.45</v>
          </cell>
        </row>
        <row r="1327">
          <cell r="A1327">
            <v>97212</v>
          </cell>
          <cell r="B1327" t="str">
            <v>RECOLOCAÇÃO DE LUMINÁRIA EXTERNA INSTALADA EM POSTE</v>
          </cell>
          <cell r="C1327" t="str">
            <v>UN</v>
          </cell>
          <cell r="D1327">
            <v>185.2</v>
          </cell>
        </row>
        <row r="1328">
          <cell r="A1328">
            <v>97213</v>
          </cell>
          <cell r="B1328" t="str">
            <v>RECOLOCAÇÃO DE LUMINÁRIA EXTERNA INSTALADA EM BRAÇO DE FERRO</v>
          </cell>
          <cell r="C1328" t="str">
            <v>UN</v>
          </cell>
          <cell r="D1328">
            <v>92.6</v>
          </cell>
        </row>
        <row r="1329">
          <cell r="A1329">
            <v>97214</v>
          </cell>
          <cell r="B1329" t="str">
            <v>RECOLOCAÇÃO DE LUMINÁRIA A PROVA DE TEMPO, GASES E VAPOR</v>
          </cell>
          <cell r="C1329" t="str">
            <v>UN</v>
          </cell>
          <cell r="D1329">
            <v>46.3</v>
          </cell>
        </row>
        <row r="1330">
          <cell r="A1330">
            <v>97218</v>
          </cell>
          <cell r="B1330" t="str">
            <v>RECOLOCAÇÃO DE PROJETOR DE FACHADA</v>
          </cell>
          <cell r="C1330" t="str">
            <v>UN</v>
          </cell>
          <cell r="D1330">
            <v>46.3</v>
          </cell>
        </row>
        <row r="1331">
          <cell r="A1331">
            <v>97219</v>
          </cell>
          <cell r="B1331" t="str">
            <v>RECOLOCAÇÃO DE PROJETOR DE JARDIM</v>
          </cell>
          <cell r="C1331" t="str">
            <v>UN</v>
          </cell>
          <cell r="D1331">
            <v>37.04</v>
          </cell>
        </row>
        <row r="1332">
          <cell r="A1332">
            <v>97225</v>
          </cell>
          <cell r="B1332" t="str">
            <v>RECOLOCAÇÃO DE BRAÇO DE LUMINÁRIA</v>
          </cell>
          <cell r="C1332" t="str">
            <v>UN</v>
          </cell>
          <cell r="D1332">
            <v>46.3</v>
          </cell>
        </row>
        <row r="1333">
          <cell r="A1333">
            <v>97300</v>
          </cell>
          <cell r="B1333" t="str">
            <v>RECOLOCAÇÕES - PÁRA-RAIOS E OUTROS</v>
          </cell>
          <cell r="C1333" t="str">
            <v>.</v>
          </cell>
          <cell r="D1333" t="str">
            <v>.</v>
          </cell>
        </row>
        <row r="1334">
          <cell r="A1334">
            <v>97314</v>
          </cell>
          <cell r="B1334" t="str">
            <v>RECOLOCAÇÃO DE CORDOALHA DE COBRE NÚ</v>
          </cell>
          <cell r="C1334" t="str">
            <v>M</v>
          </cell>
          <cell r="D1334">
            <v>23.15</v>
          </cell>
        </row>
        <row r="1335">
          <cell r="A1335">
            <v>97315</v>
          </cell>
          <cell r="B1335" t="str">
            <v>RECOLOCAÇÃO CORDOALHA DE COBRE NÚ PARA ATERRAMENTO</v>
          </cell>
          <cell r="C1335" t="str">
            <v>M</v>
          </cell>
          <cell r="D1335">
            <v>23.15</v>
          </cell>
        </row>
        <row r="1336">
          <cell r="A1336">
            <v>97316</v>
          </cell>
          <cell r="B1336" t="str">
            <v>RECOLOCAÇÃO DE CONECTOR TIPO "SPLIT_BOLT"</v>
          </cell>
          <cell r="C1336" t="str">
            <v>UN</v>
          </cell>
          <cell r="D1336">
            <v>13.89</v>
          </cell>
        </row>
        <row r="1337">
          <cell r="A1337">
            <v>97360</v>
          </cell>
          <cell r="B1337" t="str">
            <v>RECOLOCAÇÃO DE POSTE DE FERRO, INCLUSIVE BASE DE FIXAÇÃO</v>
          </cell>
          <cell r="C1337" t="str">
            <v>UN</v>
          </cell>
          <cell r="D1337">
            <v>351.58</v>
          </cell>
        </row>
        <row r="1338">
          <cell r="A1338">
            <v>97361</v>
          </cell>
          <cell r="B1338" t="str">
            <v>RECOLOCAÇÃO DE POSTE DE FERRO ENGASTADO NO SOLO</v>
          </cell>
          <cell r="C1338" t="str">
            <v>UN</v>
          </cell>
          <cell r="D1338">
            <v>483.32</v>
          </cell>
        </row>
        <row r="1339">
          <cell r="A1339">
            <v>97362</v>
          </cell>
          <cell r="B1339" t="str">
            <v>RECOLOCAÇÃO DE POSTE DE CONCRETO EM REDE DE ENERGIA</v>
          </cell>
          <cell r="C1339" t="str">
            <v>UN</v>
          </cell>
          <cell r="D1339">
            <v>564.14</v>
          </cell>
        </row>
        <row r="1340">
          <cell r="A1340">
            <v>97400</v>
          </cell>
          <cell r="B1340" t="str">
            <v>RECOLOCAÇÕES - CABINES PRIMÁRIAS</v>
          </cell>
          <cell r="C1340" t="str">
            <v>.</v>
          </cell>
          <cell r="D1340" t="str">
            <v>.</v>
          </cell>
        </row>
        <row r="1341">
          <cell r="A1341">
            <v>97401</v>
          </cell>
          <cell r="B1341" t="str">
            <v>RECOLOCAÇÃO DE ISOLADOR TIPO DISCO INCLUSIVE GANCHO DE SUSTENTAÇÃO</v>
          </cell>
          <cell r="C1341" t="str">
            <v>UN</v>
          </cell>
          <cell r="D1341">
            <v>9.26</v>
          </cell>
        </row>
        <row r="1342">
          <cell r="A1342">
            <v>97402</v>
          </cell>
          <cell r="B1342" t="str">
            <v>RECOLOCAÇÃO DE ISOLADOR TIPO CASTANHA INCLUSIVE GANCHO DE SUSTENTAÇÃO</v>
          </cell>
          <cell r="C1342" t="str">
            <v>UN</v>
          </cell>
          <cell r="D1342">
            <v>9.26</v>
          </cell>
        </row>
        <row r="1343">
          <cell r="A1343">
            <v>97403</v>
          </cell>
          <cell r="B1343" t="str">
            <v>RECOLOCAÇÃO DE ISOLADOR TIPO PINO PARA A.T. INCLUSIVE PINO</v>
          </cell>
          <cell r="C1343" t="str">
            <v>UN</v>
          </cell>
          <cell r="D1343">
            <v>30.1</v>
          </cell>
        </row>
        <row r="1344">
          <cell r="A1344">
            <v>97404</v>
          </cell>
          <cell r="B1344" t="str">
            <v>RECOLOCAÇÃO DE ISOLADOR TIPO PEDESTAL PARA A.T.</v>
          </cell>
          <cell r="C1344" t="str">
            <v>UN</v>
          </cell>
          <cell r="D1344">
            <v>27.78</v>
          </cell>
        </row>
        <row r="1345">
          <cell r="A1345">
            <v>97405</v>
          </cell>
          <cell r="B1345" t="str">
            <v>RECOLOCAÇÃO DE CRUZETA DE MADEIRA</v>
          </cell>
          <cell r="C1345" t="str">
            <v>UN</v>
          </cell>
          <cell r="D1345">
            <v>131.74</v>
          </cell>
        </row>
        <row r="1346">
          <cell r="A1346">
            <v>97406</v>
          </cell>
          <cell r="B1346" t="str">
            <v>RECOLOCAÇÃO DE BUCHA DE PASSAGEM INTERNA/EXTERNA PARA A.T.</v>
          </cell>
          <cell r="C1346" t="str">
            <v>UN</v>
          </cell>
          <cell r="D1346">
            <v>23.15</v>
          </cell>
        </row>
        <row r="1347">
          <cell r="A1347">
            <v>97407</v>
          </cell>
          <cell r="B1347" t="str">
            <v>RECOLOCAÇÃO DE CHAPA DE FERRO PARA BUCHA DE PASSAGEM</v>
          </cell>
          <cell r="C1347" t="str">
            <v>UN</v>
          </cell>
          <cell r="D1347">
            <v>23.15</v>
          </cell>
        </row>
        <row r="1348">
          <cell r="A1348">
            <v>97408</v>
          </cell>
          <cell r="B1348" t="str">
            <v>RECOLOCAÇÃO DE VERGALHÃO DE COBRE 3/8"</v>
          </cell>
          <cell r="C1348" t="str">
            <v>M</v>
          </cell>
          <cell r="D1348">
            <v>18.52</v>
          </cell>
        </row>
        <row r="1349">
          <cell r="A1349">
            <v>97409</v>
          </cell>
          <cell r="B1349" t="str">
            <v>RECOLOCAÇÃO DE TERMINAL OU CONECTOR PARA VERGALHÃO DE COBRE</v>
          </cell>
          <cell r="C1349" t="str">
            <v>UN</v>
          </cell>
          <cell r="D1349">
            <v>9.26</v>
          </cell>
        </row>
        <row r="1350">
          <cell r="A1350">
            <v>97410</v>
          </cell>
          <cell r="B1350" t="str">
            <v>RECOLOCAÇÃO DE CHAVE SECCIONADORA TRIPOLAR CLASSE 15KV</v>
          </cell>
          <cell r="C1350" t="str">
            <v>UN</v>
          </cell>
          <cell r="D1350">
            <v>219.63</v>
          </cell>
        </row>
        <row r="1351">
          <cell r="A1351">
            <v>97411</v>
          </cell>
          <cell r="B1351" t="str">
            <v>RECOLOCAÇÃO DE TRANSFORMADOR DE POTENCIAL</v>
          </cell>
          <cell r="C1351" t="str">
            <v>UN</v>
          </cell>
          <cell r="D1351">
            <v>79.08</v>
          </cell>
        </row>
        <row r="1352">
          <cell r="A1352">
            <v>97412</v>
          </cell>
          <cell r="B1352" t="str">
            <v>RECOLOCAÇÃO DE DISJUNTOR A.T. DE VOLUME NORMAL OU REDUZIDO DE ÓLEO</v>
          </cell>
          <cell r="C1352" t="str">
            <v>UN</v>
          </cell>
          <cell r="D1352">
            <v>414.46</v>
          </cell>
        </row>
        <row r="1353">
          <cell r="A1353">
            <v>97413</v>
          </cell>
          <cell r="B1353" t="str">
            <v>RECOLOCAÇÃO DE TRANSFORMADOR DE POTÊNCIA CLASSE 15KV</v>
          </cell>
          <cell r="C1353" t="str">
            <v>UN</v>
          </cell>
          <cell r="D1353">
            <v>703.16</v>
          </cell>
        </row>
        <row r="1354">
          <cell r="A1354">
            <v>97414</v>
          </cell>
          <cell r="B1354" t="str">
            <v>RECOLOCAÇÃO DE CHAVE FUSÍVEL TIPO MATHEUS</v>
          </cell>
          <cell r="C1354" t="str">
            <v>UN</v>
          </cell>
          <cell r="D1354">
            <v>65.91</v>
          </cell>
        </row>
        <row r="1355">
          <cell r="A1355">
            <v>97415</v>
          </cell>
          <cell r="B1355" t="str">
            <v>RECOLOCAÇÃO DE SUPORTE DE TRANSFORMADOR EM POSTE</v>
          </cell>
          <cell r="C1355" t="str">
            <v>UN</v>
          </cell>
          <cell r="D1355">
            <v>131.74</v>
          </cell>
        </row>
        <row r="1356">
          <cell r="A1356">
            <v>97416</v>
          </cell>
          <cell r="B1356" t="str">
            <v>RECOLOCAÇÃO DE CABO DE A.T. EM LINHA AÉREA ATÉ 35MM2</v>
          </cell>
          <cell r="C1356" t="str">
            <v>M</v>
          </cell>
          <cell r="D1356">
            <v>13.89</v>
          </cell>
        </row>
        <row r="1357">
          <cell r="A1357">
            <v>97417</v>
          </cell>
          <cell r="B1357" t="str">
            <v>RECOLOCAÇÃO DE PÁRA-RAIO TIPO CRISTAL VALVE 15KV</v>
          </cell>
          <cell r="C1357" t="str">
            <v>UN</v>
          </cell>
          <cell r="D1357">
            <v>228.91</v>
          </cell>
        </row>
        <row r="1358">
          <cell r="A1358">
            <v>97418</v>
          </cell>
          <cell r="B1358" t="str">
            <v>RECOLOCAÇÃO DE CONTATORES E RELÊS EM GERAL</v>
          </cell>
          <cell r="C1358" t="str">
            <v>UN</v>
          </cell>
          <cell r="D1358">
            <v>275.56</v>
          </cell>
        </row>
        <row r="1359">
          <cell r="A1359">
            <v>97423</v>
          </cell>
          <cell r="B1359" t="str">
            <v>RECOLOCAÇÃO DE FUSÍVEL EM ALTA TENSÃO TIPO "HH"</v>
          </cell>
          <cell r="C1359" t="str">
            <v>UN</v>
          </cell>
          <cell r="D1359">
            <v>23.15</v>
          </cell>
        </row>
        <row r="1360">
          <cell r="A1360">
            <v>97424</v>
          </cell>
          <cell r="B1360" t="str">
            <v>RECOLOCAÇÃO DE ELO FUSÍVEL EM CHAVE TIPO MATHEUS</v>
          </cell>
          <cell r="C1360" t="str">
            <v>UN</v>
          </cell>
          <cell r="D1360">
            <v>13.89</v>
          </cell>
        </row>
        <row r="1361">
          <cell r="A1361">
            <v>98000</v>
          </cell>
          <cell r="B1361" t="str">
            <v>SERVIÇOS PARCIAIS - ENTRADA E DISTRIBUIÇÃO</v>
          </cell>
          <cell r="C1361" t="str">
            <v>.</v>
          </cell>
          <cell r="D1361" t="str">
            <v>.</v>
          </cell>
        </row>
        <row r="1362">
          <cell r="A1362">
            <v>98003</v>
          </cell>
          <cell r="B1362" t="str">
            <v>POSTE DE ENTRADA DE ENERGIA, DUPLO "T" - 7,5M/200DAN</v>
          </cell>
          <cell r="C1362" t="str">
            <v>UN</v>
          </cell>
          <cell r="D1362">
            <v>1049.76</v>
          </cell>
        </row>
        <row r="1363">
          <cell r="A1363">
            <v>98004</v>
          </cell>
          <cell r="B1363" t="str">
            <v>POSTE DE ENTRADA DE ENERGIA, DUPLO "T" - 7,5M/300DAN</v>
          </cell>
          <cell r="C1363" t="str">
            <v>UN</v>
          </cell>
          <cell r="D1363">
            <v>1265.2</v>
          </cell>
        </row>
        <row r="1364">
          <cell r="A1364">
            <v>98011</v>
          </cell>
          <cell r="B1364" t="str">
            <v>FORNECIMENTO E INSTALAÇÃO DE POSTE EM CONCRETO COM ALTURA LIVRE DE 18M, 1000DAN, ENGASTADO</v>
          </cell>
          <cell r="C1364" t="str">
            <v>UN</v>
          </cell>
          <cell r="D1364">
            <v>10738.54</v>
          </cell>
        </row>
        <row r="1365">
          <cell r="A1365">
            <v>98018</v>
          </cell>
          <cell r="B1365" t="str">
            <v>TERMINAL OU CONECTOR DE PRESSÃO - PARA FIO ATÉ 6MM2</v>
          </cell>
          <cell r="C1365" t="str">
            <v>UN</v>
          </cell>
          <cell r="D1365">
            <v>16.72</v>
          </cell>
        </row>
        <row r="1366">
          <cell r="A1366">
            <v>98019</v>
          </cell>
          <cell r="B1366" t="str">
            <v>TERMINAL OU CONECTOR DE PRESSÃO - PARA CABO 10MM2</v>
          </cell>
          <cell r="C1366" t="str">
            <v>UN</v>
          </cell>
          <cell r="D1366">
            <v>19.579999999999998</v>
          </cell>
        </row>
        <row r="1367">
          <cell r="A1367">
            <v>98020</v>
          </cell>
          <cell r="B1367" t="str">
            <v>TERMINAL OU CONECTOR DE PRESSÃO - PARA CABO 16MM2</v>
          </cell>
          <cell r="C1367" t="str">
            <v>UN</v>
          </cell>
          <cell r="D1367">
            <v>21.57</v>
          </cell>
        </row>
        <row r="1368">
          <cell r="A1368">
            <v>98021</v>
          </cell>
          <cell r="B1368" t="str">
            <v>TERMINAL OU CONECTOR DE PRESSÃO - PARA CABO 25MM2</v>
          </cell>
          <cell r="C1368" t="str">
            <v>UN</v>
          </cell>
          <cell r="D1368">
            <v>21.94</v>
          </cell>
        </row>
        <row r="1369">
          <cell r="A1369">
            <v>98022</v>
          </cell>
          <cell r="B1369" t="str">
            <v>TERMINAL OU CONECTOR DE PRESSÃO - PARA CABO 35MM2</v>
          </cell>
          <cell r="C1369" t="str">
            <v>UN</v>
          </cell>
          <cell r="D1369">
            <v>22.5</v>
          </cell>
        </row>
        <row r="1370">
          <cell r="A1370">
            <v>98023</v>
          </cell>
          <cell r="B1370" t="str">
            <v>TERMINAL OU CONECTOR DE PRESSÃO - PARA CABO 50MM2</v>
          </cell>
          <cell r="C1370" t="str">
            <v>UN</v>
          </cell>
          <cell r="D1370">
            <v>32.11</v>
          </cell>
        </row>
        <row r="1371">
          <cell r="A1371">
            <v>98024</v>
          </cell>
          <cell r="B1371" t="str">
            <v>TERMINAL OU CONECTOR DE PRESSÃO - PARA CABO 70MM2</v>
          </cell>
          <cell r="C1371" t="str">
            <v>UN</v>
          </cell>
          <cell r="D1371">
            <v>31.83</v>
          </cell>
        </row>
        <row r="1372">
          <cell r="A1372">
            <v>98025</v>
          </cell>
          <cell r="B1372" t="str">
            <v>TERMINAL OU CONECTOR DE PRESSÃO - PARA CABO 95MM2</v>
          </cell>
          <cell r="C1372" t="str">
            <v>UN</v>
          </cell>
          <cell r="D1372">
            <v>39.43</v>
          </cell>
        </row>
        <row r="1373">
          <cell r="A1373">
            <v>98026</v>
          </cell>
          <cell r="B1373" t="str">
            <v>TERMINAL OU CONECTOR DE PRESSÃO - PARA CABO 120MM2</v>
          </cell>
          <cell r="C1373" t="str">
            <v>UN</v>
          </cell>
          <cell r="D1373">
            <v>51.06</v>
          </cell>
        </row>
        <row r="1374">
          <cell r="A1374">
            <v>98027</v>
          </cell>
          <cell r="B1374" t="str">
            <v>TERMINAL OU CONECTOR DE PRESSÃO - PARA CABO 150MM2</v>
          </cell>
          <cell r="C1374" t="str">
            <v>UN</v>
          </cell>
          <cell r="D1374">
            <v>52.24</v>
          </cell>
        </row>
        <row r="1375">
          <cell r="A1375">
            <v>98028</v>
          </cell>
          <cell r="B1375" t="str">
            <v>TERMINAL OU CONECTOR DE PRESSÃO - PARA CABO 185MM2</v>
          </cell>
          <cell r="C1375" t="str">
            <v>UN</v>
          </cell>
          <cell r="D1375">
            <v>63.52</v>
          </cell>
        </row>
        <row r="1376">
          <cell r="A1376">
            <v>98029</v>
          </cell>
          <cell r="B1376" t="str">
            <v>TERMINAL OU CONECTOR DE PRESSÃO - PARA CABO 240MM2</v>
          </cell>
          <cell r="C1376" t="str">
            <v>UN</v>
          </cell>
          <cell r="D1376">
            <v>65.22</v>
          </cell>
        </row>
        <row r="1377">
          <cell r="A1377">
            <v>98030</v>
          </cell>
          <cell r="B1377" t="str">
            <v>TERMINAL OU CONECTOR DE PRESSÃO - PARA CABO 300MM2</v>
          </cell>
          <cell r="C1377" t="str">
            <v>UN</v>
          </cell>
          <cell r="D1377">
            <v>74.209999999999994</v>
          </cell>
        </row>
        <row r="1378">
          <cell r="A1378">
            <v>98200</v>
          </cell>
          <cell r="B1378" t="str">
            <v>SERVIÇOS PARCIAIS - PONTOS E APARELHOS</v>
          </cell>
          <cell r="C1378" t="str">
            <v>.</v>
          </cell>
          <cell r="D1378" t="str">
            <v>.</v>
          </cell>
        </row>
        <row r="1379">
          <cell r="A1379">
            <v>98201</v>
          </cell>
          <cell r="B1379" t="str">
            <v>INTERRUPTOR SIMPLES - 1 TECLA</v>
          </cell>
          <cell r="C1379" t="str">
            <v>UN</v>
          </cell>
          <cell r="D1379">
            <v>17.47</v>
          </cell>
        </row>
        <row r="1380">
          <cell r="A1380">
            <v>98202</v>
          </cell>
          <cell r="B1380" t="str">
            <v>INTERRUPTOR SIMPLES - 2 TECLAS</v>
          </cell>
          <cell r="C1380" t="str">
            <v>UN</v>
          </cell>
          <cell r="D1380">
            <v>25.59</v>
          </cell>
        </row>
        <row r="1381">
          <cell r="A1381">
            <v>98203</v>
          </cell>
          <cell r="B1381" t="str">
            <v>INTERRUPTOR SIMPLES - 3 TECLAS</v>
          </cell>
          <cell r="C1381" t="str">
            <v>UN</v>
          </cell>
          <cell r="D1381">
            <v>39.619999999999997</v>
          </cell>
        </row>
        <row r="1382">
          <cell r="A1382">
            <v>98204</v>
          </cell>
          <cell r="B1382" t="str">
            <v>INTERRUPTOR SIMPLES BIPOLAR - 1 TECLA</v>
          </cell>
          <cell r="C1382" t="str">
            <v>UN</v>
          </cell>
          <cell r="D1382">
            <v>42.91</v>
          </cell>
        </row>
        <row r="1383">
          <cell r="A1383">
            <v>98205</v>
          </cell>
          <cell r="B1383" t="str">
            <v>INTERRUPTOR PARALELO - 1 TECLA</v>
          </cell>
          <cell r="C1383" t="str">
            <v>UN</v>
          </cell>
          <cell r="D1383">
            <v>20.27</v>
          </cell>
        </row>
        <row r="1384">
          <cell r="A1384">
            <v>98206</v>
          </cell>
          <cell r="B1384" t="str">
            <v>ESPELHO PLÁSTICO - 3"X3"</v>
          </cell>
          <cell r="C1384" t="str">
            <v>UN</v>
          </cell>
          <cell r="D1384">
            <v>4.01</v>
          </cell>
        </row>
        <row r="1385">
          <cell r="A1385">
            <v>98207</v>
          </cell>
          <cell r="B1385" t="str">
            <v>ESPELHO PLÁSTICO - 4"X2"</v>
          </cell>
          <cell r="C1385" t="str">
            <v>UN</v>
          </cell>
          <cell r="D1385">
            <v>4.93</v>
          </cell>
        </row>
        <row r="1386">
          <cell r="A1386">
            <v>98208</v>
          </cell>
          <cell r="B1386" t="str">
            <v>ESPELHO PLÁSTICO - 4"X4"</v>
          </cell>
          <cell r="C1386" t="str">
            <v>UN</v>
          </cell>
          <cell r="D1386">
            <v>11.01</v>
          </cell>
        </row>
        <row r="1387">
          <cell r="A1387">
            <v>98209</v>
          </cell>
          <cell r="B1387" t="str">
            <v>TOMADA PARA TELEFONE DE 4 POLOS PADRÃO TELEBRÁS</v>
          </cell>
          <cell r="C1387" t="str">
            <v>UN</v>
          </cell>
          <cell r="D1387">
            <v>20.38</v>
          </cell>
        </row>
        <row r="1388">
          <cell r="A1388">
            <v>98210</v>
          </cell>
          <cell r="B1388" t="str">
            <v>TOMADA SIMPLES DE EMBUTIR - 110/220V</v>
          </cell>
          <cell r="C1388" t="str">
            <v>UN</v>
          </cell>
          <cell r="D1388">
            <v>19.5</v>
          </cell>
        </row>
        <row r="1389">
          <cell r="A1389">
            <v>98212</v>
          </cell>
          <cell r="B1389" t="str">
            <v>TOMADA SIMPLES DE EMBUTIR - PARA PISO</v>
          </cell>
          <cell r="C1389" t="str">
            <v>UN</v>
          </cell>
          <cell r="D1389">
            <v>50.07</v>
          </cell>
        </row>
        <row r="1390">
          <cell r="A1390">
            <v>98213</v>
          </cell>
          <cell r="B1390" t="str">
            <v>TOMADA 3P+T 30A - 440V</v>
          </cell>
          <cell r="C1390" t="str">
            <v>UN</v>
          </cell>
          <cell r="D1390">
            <v>120.6</v>
          </cell>
        </row>
        <row r="1391">
          <cell r="A1391">
            <v>98214</v>
          </cell>
          <cell r="B1391" t="str">
            <v>TOMADA 3P+T 32A - 600/690V TIPO INDUSTRIAL</v>
          </cell>
          <cell r="C1391" t="str">
            <v>UN</v>
          </cell>
          <cell r="D1391">
            <v>242.46</v>
          </cell>
        </row>
        <row r="1392">
          <cell r="A1392">
            <v>98215</v>
          </cell>
          <cell r="B1392" t="str">
            <v>TOMADA 3P+T 63A - 600/690V TIPO INDUSTRIAL</v>
          </cell>
          <cell r="C1392" t="str">
            <v>UN</v>
          </cell>
          <cell r="D1392">
            <v>627.47</v>
          </cell>
        </row>
        <row r="1393">
          <cell r="A1393">
            <v>98216</v>
          </cell>
          <cell r="B1393" t="str">
            <v>BOTÃO PARA CAMPAINHA - USO AO TEMPO</v>
          </cell>
          <cell r="C1393" t="str">
            <v>UN</v>
          </cell>
          <cell r="D1393">
            <v>23.93</v>
          </cell>
        </row>
        <row r="1394">
          <cell r="A1394">
            <v>98217</v>
          </cell>
          <cell r="B1394" t="str">
            <v>CIGARRA DE SOBREPOR, TIPO COLEGIAL</v>
          </cell>
          <cell r="C1394" t="str">
            <v>UN</v>
          </cell>
          <cell r="D1394">
            <v>119.59</v>
          </cell>
        </row>
        <row r="1395">
          <cell r="A1395">
            <v>98218</v>
          </cell>
          <cell r="B1395" t="str">
            <v>TOMADA SIMPLES, 2P+T, 20A</v>
          </cell>
          <cell r="C1395" t="str">
            <v>UN</v>
          </cell>
          <cell r="D1395">
            <v>19.5</v>
          </cell>
        </row>
        <row r="1396">
          <cell r="A1396">
            <v>98222</v>
          </cell>
          <cell r="B1396" t="str">
            <v>SOQUETE ANTIVIBRATÓRIO PARA LÂMPADA FLUORESCENTE SEM PORTA-STARTER</v>
          </cell>
          <cell r="C1396" t="str">
            <v>UN</v>
          </cell>
          <cell r="D1396">
            <v>20.079999999999998</v>
          </cell>
        </row>
        <row r="1397">
          <cell r="A1397">
            <v>98225</v>
          </cell>
          <cell r="B1397" t="str">
            <v>IGNITOR PARA PARTIDA LÂMPADA VAPOR SÓDIO ALTA PRESSÃO ATÉ 400W</v>
          </cell>
          <cell r="C1397" t="str">
            <v>UN</v>
          </cell>
          <cell r="D1397">
            <v>32.67</v>
          </cell>
        </row>
        <row r="1398">
          <cell r="A1398">
            <v>98231</v>
          </cell>
          <cell r="B1398" t="str">
            <v>REATOR SIMPLES PARA LÂMPADA FLUORESCENTE, ALTO F.POTÊNCIA - 220V/40W</v>
          </cell>
          <cell r="C1398" t="str">
            <v>UN</v>
          </cell>
          <cell r="D1398">
            <v>80.180000000000007</v>
          </cell>
        </row>
        <row r="1399">
          <cell r="A1399">
            <v>98232</v>
          </cell>
          <cell r="B1399" t="str">
            <v>REATOR SIMPLES PARA LÂMPADA FLUORESCENTE PARTIDA RÁPIDA, ALTO F.POTÊNCIA - 110-220V/20W</v>
          </cell>
          <cell r="C1399" t="str">
            <v>UN</v>
          </cell>
          <cell r="D1399">
            <v>71.45</v>
          </cell>
        </row>
        <row r="1400">
          <cell r="A1400">
            <v>98234</v>
          </cell>
          <cell r="B1400" t="str">
            <v>REATOR DUPLO PARA LÂMPADA FLUORESCENTE PARTIDA RÁPIDA, ALTO F.POTÊNCIA - 110-220V/2X20W</v>
          </cell>
          <cell r="C1400" t="str">
            <v>UN</v>
          </cell>
          <cell r="D1400">
            <v>103.85</v>
          </cell>
        </row>
        <row r="1401">
          <cell r="A1401">
            <v>98235</v>
          </cell>
          <cell r="B1401" t="str">
            <v>REATOR DUPLO PARA LÂMPADA FLUORESCENTE PARTIDA RÁPIDA, ALTO F.POTÊNCIA 110-220V/2X40W</v>
          </cell>
          <cell r="C1401" t="str">
            <v>UN</v>
          </cell>
          <cell r="D1401">
            <v>118.02</v>
          </cell>
        </row>
        <row r="1402">
          <cell r="A1402">
            <v>98238</v>
          </cell>
          <cell r="B1402" t="str">
            <v>REATOR SIMPLES PARA LÂMPADA FLUORESCENTE PARTIDA RÁPIDA, ALTO F.POTÊNCIA - 220V/1X110W</v>
          </cell>
          <cell r="C1402" t="str">
            <v>UN</v>
          </cell>
          <cell r="D1402">
            <v>159.83000000000001</v>
          </cell>
        </row>
        <row r="1403">
          <cell r="A1403">
            <v>98239</v>
          </cell>
          <cell r="B1403" t="str">
            <v>REATOR DUPLO PARA LÂMPADA FLUORESCENTE PARTIDA RÁPIDA, ALTO F.POTÊNCIA 220V/2X110W</v>
          </cell>
          <cell r="C1403" t="str">
            <v>UN</v>
          </cell>
          <cell r="D1403">
            <v>198.55</v>
          </cell>
        </row>
        <row r="1404">
          <cell r="A1404">
            <v>98240</v>
          </cell>
          <cell r="B1404" t="str">
            <v>REATOR PARA LÂMPADA HG - 220V/125W</v>
          </cell>
          <cell r="C1404" t="str">
            <v>UN</v>
          </cell>
          <cell r="D1404">
            <v>113.21</v>
          </cell>
        </row>
        <row r="1405">
          <cell r="A1405">
            <v>98241</v>
          </cell>
          <cell r="B1405" t="str">
            <v>REATOR PARA LÂMPADA HG - 220V/250W</v>
          </cell>
          <cell r="C1405" t="str">
            <v>UN</v>
          </cell>
          <cell r="D1405">
            <v>114.67</v>
          </cell>
        </row>
        <row r="1406">
          <cell r="A1406">
            <v>98242</v>
          </cell>
          <cell r="B1406" t="str">
            <v>REATOR PARA LÂMPADA HG - 220V/400W</v>
          </cell>
          <cell r="C1406" t="str">
            <v>UN</v>
          </cell>
          <cell r="D1406">
            <v>129.58000000000001</v>
          </cell>
        </row>
        <row r="1407">
          <cell r="A1407">
            <v>98243</v>
          </cell>
          <cell r="B1407" t="str">
            <v>REATOR PARA LÂMPADA VAPOR DE MERCÚRIO USO EXTERNO 220V/400W</v>
          </cell>
          <cell r="C1407" t="str">
            <v>UN</v>
          </cell>
          <cell r="D1407">
            <v>152.72999999999999</v>
          </cell>
        </row>
        <row r="1408">
          <cell r="A1408">
            <v>98244</v>
          </cell>
          <cell r="B1408" t="str">
            <v>REATOR PARA LÂMPADA VAPOR DE SÓDIO ALTA PRESSÃO - 220V/70W</v>
          </cell>
          <cell r="C1408" t="str">
            <v>UN</v>
          </cell>
          <cell r="D1408">
            <v>134.18</v>
          </cell>
        </row>
        <row r="1409">
          <cell r="A1409">
            <v>98245</v>
          </cell>
          <cell r="B1409" t="str">
            <v>REATOR PARA LÂMPADA VAPOR DE SÓDIO ALTA PRESSÃO - 220V/150W</v>
          </cell>
          <cell r="C1409" t="str">
            <v>UN</v>
          </cell>
          <cell r="D1409">
            <v>146.13999999999999</v>
          </cell>
        </row>
        <row r="1410">
          <cell r="A1410">
            <v>98246</v>
          </cell>
          <cell r="B1410" t="str">
            <v>REATOR PARA LÂMPADA VAPOR DE SÓDIO ALTA PRESSÃO - 220V/250W</v>
          </cell>
          <cell r="C1410" t="str">
            <v>UN</v>
          </cell>
          <cell r="D1410">
            <v>186.6</v>
          </cell>
        </row>
        <row r="1411">
          <cell r="A1411">
            <v>98247</v>
          </cell>
          <cell r="B1411" t="str">
            <v>REATOR PARA LÂMPADA VAPOR DE SÓDIO ALTA PRESSÃO - 220V/400W</v>
          </cell>
          <cell r="C1411" t="str">
            <v>UN</v>
          </cell>
          <cell r="D1411">
            <v>203.44</v>
          </cell>
        </row>
        <row r="1412">
          <cell r="A1412">
            <v>98248</v>
          </cell>
          <cell r="B1412" t="str">
            <v>INVERSOR FOTOVOLTÁICO SAÍDA TRIFÁSICA - 15 KW - ENTRADA ATÉ 1000 VCC - EFICIÊNCIA MÍNIMA 95%</v>
          </cell>
          <cell r="C1412" t="str">
            <v>UN</v>
          </cell>
          <cell r="D1412">
            <v>28608.32</v>
          </cell>
        </row>
        <row r="1413">
          <cell r="A1413">
            <v>98249</v>
          </cell>
          <cell r="B1413" t="str">
            <v>INVERSOR FOTOVOLTÁICO SAÍDA TRIFÁSICA - 10 KW -  ENTRADA ATÉ 600 VCC - EFICIÊNCIA MÍNIMA 95%</v>
          </cell>
          <cell r="C1413" t="str">
            <v>UN</v>
          </cell>
          <cell r="D1413">
            <v>21542.63</v>
          </cell>
        </row>
        <row r="1414">
          <cell r="A1414">
            <v>98255</v>
          </cell>
          <cell r="B1414" t="str">
            <v>LÂMPADA FLUORESCENTE - 20W</v>
          </cell>
          <cell r="C1414" t="str">
            <v>UN</v>
          </cell>
          <cell r="D1414">
            <v>13.01</v>
          </cell>
        </row>
        <row r="1415">
          <cell r="A1415">
            <v>98256</v>
          </cell>
          <cell r="B1415" t="str">
            <v>LÂMPADA FLUORESCENTE - 40W</v>
          </cell>
          <cell r="C1415" t="str">
            <v>UN</v>
          </cell>
          <cell r="D1415">
            <v>13.91</v>
          </cell>
        </row>
        <row r="1416">
          <cell r="A1416">
            <v>98257</v>
          </cell>
          <cell r="B1416" t="str">
            <v>LÂMPADA MISTA - 220V/160W</v>
          </cell>
          <cell r="C1416" t="str">
            <v>UN</v>
          </cell>
          <cell r="D1416">
            <v>57.05</v>
          </cell>
        </row>
        <row r="1417">
          <cell r="A1417">
            <v>98258</v>
          </cell>
          <cell r="B1417" t="str">
            <v>LÂMPADA MISTA - 220V/250W</v>
          </cell>
          <cell r="C1417" t="str">
            <v>UN</v>
          </cell>
          <cell r="D1417">
            <v>86.42</v>
          </cell>
        </row>
        <row r="1418">
          <cell r="A1418">
            <v>98259</v>
          </cell>
          <cell r="B1418" t="str">
            <v>LÂMPADA MISTA - 220V/500W</v>
          </cell>
          <cell r="C1418" t="str">
            <v>UN</v>
          </cell>
          <cell r="D1418">
            <v>61.91</v>
          </cell>
        </row>
        <row r="1419">
          <cell r="A1419">
            <v>98260</v>
          </cell>
          <cell r="B1419" t="str">
            <v>LÂMPADA FLUORESCENTE - 110W TIPO HO</v>
          </cell>
          <cell r="C1419" t="str">
            <v>UN</v>
          </cell>
          <cell r="D1419">
            <v>46.06</v>
          </cell>
        </row>
        <row r="1420">
          <cell r="A1420">
            <v>98261</v>
          </cell>
          <cell r="B1420" t="str">
            <v>LÂMPADA VAPOR DE MERCÚRIO - 220V/80W</v>
          </cell>
          <cell r="C1420" t="str">
            <v>UN</v>
          </cell>
          <cell r="D1420">
            <v>41.74</v>
          </cell>
        </row>
        <row r="1421">
          <cell r="A1421">
            <v>98262</v>
          </cell>
          <cell r="B1421" t="str">
            <v>LÂMPADA VAPOR DE MERCÚRIO - 220V/125W</v>
          </cell>
          <cell r="C1421" t="str">
            <v>UN</v>
          </cell>
          <cell r="D1421">
            <v>43.18</v>
          </cell>
        </row>
        <row r="1422">
          <cell r="A1422">
            <v>98263</v>
          </cell>
          <cell r="B1422" t="str">
            <v>LÂMPADA VAPOR DE MERCÚRIO - 220V/250W</v>
          </cell>
          <cell r="C1422" t="str">
            <v>UN</v>
          </cell>
          <cell r="D1422">
            <v>74.83</v>
          </cell>
        </row>
        <row r="1423">
          <cell r="A1423">
            <v>98264</v>
          </cell>
          <cell r="B1423" t="str">
            <v>LÂMPADA VAPOR DE MERCÚRIO - 220V/400W</v>
          </cell>
          <cell r="C1423" t="str">
            <v>UN</v>
          </cell>
          <cell r="D1423">
            <v>118.47</v>
          </cell>
        </row>
        <row r="1424">
          <cell r="A1424">
            <v>98266</v>
          </cell>
          <cell r="B1424" t="str">
            <v>LÂMPADA VAPOR DE SÓDIO ALTA PRESSÃO - 70W</v>
          </cell>
          <cell r="C1424" t="str">
            <v>UN</v>
          </cell>
          <cell r="D1424">
            <v>57.78</v>
          </cell>
        </row>
        <row r="1425">
          <cell r="A1425">
            <v>98267</v>
          </cell>
          <cell r="B1425" t="str">
            <v>LÂMPADA VAPOR DE SÓDIO ALTA PRESSÃO - 150W</v>
          </cell>
          <cell r="C1425" t="str">
            <v>UN</v>
          </cell>
          <cell r="D1425">
            <v>79.790000000000006</v>
          </cell>
        </row>
        <row r="1426">
          <cell r="A1426">
            <v>98268</v>
          </cell>
          <cell r="B1426" t="str">
            <v>LÂMPADA VAPOR DE SÓDIO ALTA PRESSÃO - 250W</v>
          </cell>
          <cell r="C1426" t="str">
            <v>UN</v>
          </cell>
          <cell r="D1426">
            <v>77.099999999999994</v>
          </cell>
        </row>
        <row r="1427">
          <cell r="A1427">
            <v>98269</v>
          </cell>
          <cell r="B1427" t="str">
            <v>LÂMPADA VAPOR DE SÓDIO ALTA PRESSÃO - 400W</v>
          </cell>
          <cell r="C1427" t="str">
            <v>UN</v>
          </cell>
          <cell r="D1427">
            <v>91.05</v>
          </cell>
        </row>
        <row r="1428">
          <cell r="A1428">
            <v>98275</v>
          </cell>
          <cell r="B1428" t="str">
            <v>LÂMPADA DE HALOGÊNIO - 110V/220V/300W</v>
          </cell>
          <cell r="C1428" t="str">
            <v>UN</v>
          </cell>
          <cell r="D1428">
            <v>29.78</v>
          </cell>
        </row>
        <row r="1429">
          <cell r="A1429">
            <v>98277</v>
          </cell>
          <cell r="B1429" t="str">
            <v>LÂMPADA DE HALOGÊNIO - 220V/1000W</v>
          </cell>
          <cell r="C1429" t="str">
            <v>UN</v>
          </cell>
          <cell r="D1429">
            <v>105.65</v>
          </cell>
        </row>
        <row r="1430">
          <cell r="A1430">
            <v>98278</v>
          </cell>
          <cell r="B1430" t="str">
            <v>LÂMPADA DE LED (BULBO) SOQUETE E-27/ E-40 - 40W</v>
          </cell>
          <cell r="C1430" t="str">
            <v>UN</v>
          </cell>
          <cell r="D1430">
            <v>106.89</v>
          </cell>
        </row>
        <row r="1431">
          <cell r="A1431">
            <v>98279</v>
          </cell>
          <cell r="B1431" t="str">
            <v>LÂMPADA DE LED (BULBO) SOQUETE E-27/ E-40 - 70W</v>
          </cell>
          <cell r="C1431" t="str">
            <v>UN</v>
          </cell>
          <cell r="D1431">
            <v>115.62</v>
          </cell>
        </row>
        <row r="1432">
          <cell r="A1432">
            <v>98280</v>
          </cell>
          <cell r="B1432" t="str">
            <v>LÂMPADA DE LED TUBULAR T8 - 9/10W</v>
          </cell>
          <cell r="C1432" t="str">
            <v>UN</v>
          </cell>
          <cell r="D1432">
            <v>22.25</v>
          </cell>
        </row>
        <row r="1433">
          <cell r="A1433">
            <v>98281</v>
          </cell>
          <cell r="B1433" t="str">
            <v>LÂMPADA DE LED TUBULAR T8 - 18/20W</v>
          </cell>
          <cell r="C1433" t="str">
            <v>UN</v>
          </cell>
          <cell r="D1433">
            <v>47.91</v>
          </cell>
        </row>
        <row r="1434">
          <cell r="A1434">
            <v>98283</v>
          </cell>
          <cell r="B1434" t="str">
            <v>LÂMPADA DE LED BULBO 10W - SOQUETE E-27</v>
          </cell>
          <cell r="C1434" t="str">
            <v>UN</v>
          </cell>
          <cell r="D1434">
            <v>15.82</v>
          </cell>
        </row>
        <row r="1435">
          <cell r="A1435">
            <v>98284</v>
          </cell>
          <cell r="B1435" t="str">
            <v>MÓDULO FOTOVOLTÁICO (PAINEL) POLICRISTALINO - 270 W - TENSÃO MÁX. 1000 VCC - EFICIÊNCIA MÍN. 15%</v>
          </cell>
          <cell r="C1435" t="str">
            <v>UN</v>
          </cell>
          <cell r="D1435">
            <v>906.25</v>
          </cell>
        </row>
        <row r="1436">
          <cell r="A1436">
            <v>98285</v>
          </cell>
          <cell r="B1436" t="str">
            <v>LÂMPADA DE LED (BULBO) SOQUETE E-27/E-40 - 100W</v>
          </cell>
          <cell r="C1436" t="str">
            <v>UN</v>
          </cell>
          <cell r="D1436">
            <v>201.08</v>
          </cell>
        </row>
        <row r="1437">
          <cell r="A1437">
            <v>98286</v>
          </cell>
          <cell r="B1437" t="str">
            <v>LÂMPADA DE LED (BULBO) SOQUETE E-27/E-40 - 150W</v>
          </cell>
          <cell r="C1437" t="str">
            <v>UN</v>
          </cell>
          <cell r="D1437">
            <v>259.87</v>
          </cell>
        </row>
        <row r="1438">
          <cell r="A1438">
            <v>98290</v>
          </cell>
          <cell r="B1438" t="str">
            <v>PLUG PARA TELEFONE DE 4 PINOS PADRÃO TELEBRÁS</v>
          </cell>
          <cell r="C1438" t="str">
            <v>UN</v>
          </cell>
          <cell r="D1438">
            <v>11.8</v>
          </cell>
        </row>
        <row r="1439">
          <cell r="A1439">
            <v>98291</v>
          </cell>
          <cell r="B1439" t="str">
            <v>PLUG 3P+T 30A - 440V</v>
          </cell>
          <cell r="C1439" t="str">
            <v>UN</v>
          </cell>
          <cell r="D1439">
            <v>176.89</v>
          </cell>
        </row>
        <row r="1440">
          <cell r="A1440">
            <v>98292</v>
          </cell>
          <cell r="B1440" t="str">
            <v>PLUG 3P+T 32A - 600/690V - TIPO INDUSTRIAL</v>
          </cell>
          <cell r="C1440" t="str">
            <v>UN</v>
          </cell>
          <cell r="D1440">
            <v>216.43</v>
          </cell>
        </row>
        <row r="1441">
          <cell r="A1441">
            <v>98293</v>
          </cell>
          <cell r="B1441" t="str">
            <v>PLUG 3P+T 63A - 600/690V - TIPO INDUSTRIAL</v>
          </cell>
          <cell r="C1441" t="str">
            <v>UN</v>
          </cell>
          <cell r="D1441">
            <v>603.94000000000005</v>
          </cell>
        </row>
        <row r="1442">
          <cell r="A1442">
            <v>98294</v>
          </cell>
          <cell r="B1442" t="str">
            <v>PLUG P/ TOMADA ATÉ 20A (2P+T, 20A - 250V)</v>
          </cell>
          <cell r="C1442" t="str">
            <v>UN</v>
          </cell>
          <cell r="D1442">
            <v>27</v>
          </cell>
        </row>
        <row r="1443">
          <cell r="A1443">
            <v>98295</v>
          </cell>
          <cell r="B1443" t="str">
            <v>PLUG PARA TELEFONE - PADRÃO RJ11</v>
          </cell>
          <cell r="C1443" t="str">
            <v>UN</v>
          </cell>
          <cell r="D1443">
            <v>10.050000000000001</v>
          </cell>
        </row>
        <row r="1444">
          <cell r="A1444">
            <v>98296</v>
          </cell>
          <cell r="B1444" t="str">
            <v>INTERRUPTOR COM VARIADOR DE LUMINOSIDADE 110/ 220 V - 127V/ 500W</v>
          </cell>
          <cell r="C1444" t="str">
            <v>UN</v>
          </cell>
          <cell r="D1444">
            <v>347.63</v>
          </cell>
        </row>
        <row r="1445">
          <cell r="A1445">
            <v>98297</v>
          </cell>
          <cell r="B1445" t="str">
            <v>INTERRUPTOR PARALELO BIPOLAR 1 TECLA</v>
          </cell>
          <cell r="C1445" t="str">
            <v>UN</v>
          </cell>
          <cell r="D1445">
            <v>50.23</v>
          </cell>
        </row>
        <row r="1446">
          <cell r="A1446">
            <v>98299</v>
          </cell>
          <cell r="B1446" t="str">
            <v>REATOR PARA LÂMPADA HG - 220V/80W</v>
          </cell>
          <cell r="C1446" t="str">
            <v>UN</v>
          </cell>
          <cell r="D1446">
            <v>97.01</v>
          </cell>
        </row>
        <row r="1447">
          <cell r="A1447">
            <v>98300</v>
          </cell>
          <cell r="B1447" t="str">
            <v>SERVIÇOS PARCIAIS - PÁRA-RAIOS E OUTROS</v>
          </cell>
          <cell r="C1447" t="str">
            <v>.</v>
          </cell>
          <cell r="D1447" t="str">
            <v>.</v>
          </cell>
        </row>
        <row r="1448">
          <cell r="A1448">
            <v>98320</v>
          </cell>
          <cell r="B1448" t="str">
            <v>COLOCAÇÃO DE ARAME GUIA #14 DE AÇO GALVANIZADO EM ELETRODUTO</v>
          </cell>
          <cell r="C1448" t="str">
            <v>M</v>
          </cell>
          <cell r="D1448">
            <v>3.03</v>
          </cell>
        </row>
        <row r="1449">
          <cell r="A1449">
            <v>98351</v>
          </cell>
          <cell r="B1449" t="str">
            <v>FOTOCELULA SOLAR-RELÊ FOTOELÉTRICO CAPACIDADE - 1000W</v>
          </cell>
          <cell r="C1449" t="str">
            <v>UN</v>
          </cell>
          <cell r="D1449">
            <v>123.52</v>
          </cell>
        </row>
        <row r="1450">
          <cell r="A1450">
            <v>98355</v>
          </cell>
          <cell r="B1450" t="str">
            <v>BASE E ESTAIS PARA HASTE DE PÁRA-RAIOS</v>
          </cell>
          <cell r="C1450" t="str">
            <v>UN</v>
          </cell>
          <cell r="D1450">
            <v>342.82</v>
          </cell>
        </row>
        <row r="1451">
          <cell r="A1451">
            <v>98357</v>
          </cell>
          <cell r="B1451" t="str">
            <v>TERMINAL AÉREO EM AÇO GALVANIZADO COM BASE DE FIXAÇÃO H=30CM</v>
          </cell>
          <cell r="C1451" t="str">
            <v>UN</v>
          </cell>
          <cell r="D1451">
            <v>35.82</v>
          </cell>
        </row>
        <row r="1452">
          <cell r="A1452">
            <v>98358</v>
          </cell>
          <cell r="B1452" t="str">
            <v>SUPORTE PARA FIXAÇÃO DE CABO EM TELHA ONDULADA</v>
          </cell>
          <cell r="C1452" t="str">
            <v>UN</v>
          </cell>
          <cell r="D1452">
            <v>60.53</v>
          </cell>
        </row>
        <row r="1453">
          <cell r="A1453">
            <v>98362</v>
          </cell>
          <cell r="B1453" t="str">
            <v>CRUZETA DE FERRO GALVANIZADO PARA 3 PROJETORES</v>
          </cell>
          <cell r="C1453" t="str">
            <v>UN</v>
          </cell>
          <cell r="D1453">
            <v>332.32</v>
          </cell>
        </row>
        <row r="1454">
          <cell r="A1454">
            <v>98363</v>
          </cell>
          <cell r="B1454" t="str">
            <v>BRAÇO P/ LUMINÁRIA EM TUBO FERRO GALVANIZADO 1"X1M</v>
          </cell>
          <cell r="C1454" t="str">
            <v>UN</v>
          </cell>
          <cell r="D1454">
            <v>160.85</v>
          </cell>
        </row>
        <row r="1455">
          <cell r="A1455">
            <v>98365</v>
          </cell>
          <cell r="B1455" t="str">
            <v>POSTE DE AÇO GALVANIZADO, TIPO RETO FLANGEADO H=5M</v>
          </cell>
          <cell r="C1455" t="str">
            <v>UN</v>
          </cell>
          <cell r="D1455">
            <v>1344.62</v>
          </cell>
        </row>
        <row r="1456">
          <cell r="A1456">
            <v>98366</v>
          </cell>
          <cell r="B1456" t="str">
            <v>POSTE DE AÇO GALVANIZADO, TIPO RETO FLANGEADO H=7M</v>
          </cell>
          <cell r="C1456" t="str">
            <v>UN</v>
          </cell>
          <cell r="D1456">
            <v>1796.61</v>
          </cell>
        </row>
        <row r="1457">
          <cell r="A1457">
            <v>98370</v>
          </cell>
          <cell r="B1457" t="str">
            <v>POSTE DE AÇO GALVANIZADO, TIPO CURVO SIMPLES  H=7M</v>
          </cell>
          <cell r="C1457" t="str">
            <v>UN</v>
          </cell>
          <cell r="D1457">
            <v>1736.53</v>
          </cell>
        </row>
        <row r="1458">
          <cell r="A1458">
            <v>98371</v>
          </cell>
          <cell r="B1458" t="str">
            <v>POSTE DE AÇO GALVANIZADO, TIPO CURVO DUPLO H=7M</v>
          </cell>
          <cell r="C1458" t="str">
            <v>UN</v>
          </cell>
          <cell r="D1458">
            <v>2072.6</v>
          </cell>
        </row>
        <row r="1459">
          <cell r="A1459">
            <v>98372</v>
          </cell>
          <cell r="B1459" t="str">
            <v>POSTE DE AÇO GALVANIZADO, TIPO RETO H=9M</v>
          </cell>
          <cell r="C1459" t="str">
            <v>UN</v>
          </cell>
          <cell r="D1459">
            <v>2448.4499999999998</v>
          </cell>
        </row>
        <row r="1460">
          <cell r="A1460">
            <v>98374</v>
          </cell>
          <cell r="B1460" t="str">
            <v>POSTE DE AÇO GALVANIZADO, TIPO RETO H=10M</v>
          </cell>
          <cell r="C1460" t="str">
            <v>UN</v>
          </cell>
          <cell r="D1460">
            <v>2626.9</v>
          </cell>
        </row>
        <row r="1461">
          <cell r="A1461">
            <v>98376</v>
          </cell>
          <cell r="B1461" t="str">
            <v>CONECTOR TIPO PRENSA CABO EM ALUMÍNIO - 3/8"</v>
          </cell>
          <cell r="C1461" t="str">
            <v>UN</v>
          </cell>
          <cell r="D1461">
            <v>18.91</v>
          </cell>
        </row>
        <row r="1462">
          <cell r="A1462">
            <v>98377</v>
          </cell>
          <cell r="B1462" t="str">
            <v>CONECTOR TIPO PRENSA-CABO EM ALUMÍNIO - 1/2"</v>
          </cell>
          <cell r="C1462" t="str">
            <v>UN</v>
          </cell>
          <cell r="D1462">
            <v>20.54</v>
          </cell>
        </row>
        <row r="1463">
          <cell r="A1463">
            <v>98378</v>
          </cell>
          <cell r="B1463" t="str">
            <v>CONECTOR TIPO PRENSA-CABO EM ALUMÍNIO - 3/4"</v>
          </cell>
          <cell r="C1463" t="str">
            <v>UN</v>
          </cell>
          <cell r="D1463">
            <v>26.54</v>
          </cell>
        </row>
        <row r="1464">
          <cell r="A1464">
            <v>98379</v>
          </cell>
          <cell r="B1464" t="str">
            <v>CONECTOR TIPO PRENSA-CABO EM ALUMÍNIO - 1"</v>
          </cell>
          <cell r="C1464" t="str">
            <v>UN</v>
          </cell>
          <cell r="D1464">
            <v>28.52</v>
          </cell>
        </row>
        <row r="1465">
          <cell r="A1465">
            <v>98382</v>
          </cell>
          <cell r="B1465" t="str">
            <v>SUPORTE SIMPLES COM ROLDANA, PARA DESCIDA DE PÁRA-RAIOS</v>
          </cell>
          <cell r="C1465" t="str">
            <v>UN</v>
          </cell>
          <cell r="D1465">
            <v>52.01</v>
          </cell>
        </row>
        <row r="1466">
          <cell r="A1466">
            <v>98383</v>
          </cell>
          <cell r="B1466" t="str">
            <v>CONECTOR TIPO "SPLIT-BOLT" - PARA CABO DE 16MM2</v>
          </cell>
          <cell r="C1466" t="str">
            <v>UN</v>
          </cell>
          <cell r="D1466">
            <v>17.489999999999998</v>
          </cell>
        </row>
        <row r="1467">
          <cell r="A1467">
            <v>98385</v>
          </cell>
          <cell r="B1467" t="str">
            <v>CONECTOR TIPO "SPLIT-BOLT" - PARA CABO DE 35MM2</v>
          </cell>
          <cell r="C1467" t="str">
            <v>UN</v>
          </cell>
          <cell r="D1467">
            <v>20.25</v>
          </cell>
        </row>
        <row r="1468">
          <cell r="A1468">
            <v>98390</v>
          </cell>
          <cell r="B1468" t="str">
            <v>HASTE "COPPERWELD"- 5/8"X3,OOM</v>
          </cell>
          <cell r="C1468" t="str">
            <v>UN</v>
          </cell>
          <cell r="D1468">
            <v>253</v>
          </cell>
        </row>
        <row r="1469">
          <cell r="A1469">
            <v>98391</v>
          </cell>
          <cell r="B1469" t="str">
            <v>CONECTOR PARA HASTE "COPPERWELD"</v>
          </cell>
          <cell r="C1469" t="str">
            <v>UN</v>
          </cell>
          <cell r="D1469">
            <v>70.56</v>
          </cell>
        </row>
        <row r="1470">
          <cell r="A1470">
            <v>98395</v>
          </cell>
          <cell r="B1470" t="str">
            <v>CONECTOR TIPO "SPLIT-BOLT" - PARA CABO DE 300,0MM2</v>
          </cell>
          <cell r="C1470" t="str">
            <v>UN</v>
          </cell>
          <cell r="D1470">
            <v>205.75</v>
          </cell>
        </row>
        <row r="1471">
          <cell r="A1471">
            <v>98397</v>
          </cell>
          <cell r="B1471" t="str">
            <v>HASTE "COPPERWELD " - 3/4"X3,00M</v>
          </cell>
          <cell r="C1471" t="str">
            <v>UN</v>
          </cell>
          <cell r="D1471">
            <v>334.26</v>
          </cell>
        </row>
        <row r="1472">
          <cell r="A1472">
            <v>98400</v>
          </cell>
          <cell r="B1472" t="str">
            <v>SERVIÇOS PARCIAIS - ELETROFERRAGENS E ACESSÓRIOS</v>
          </cell>
          <cell r="C1472" t="str">
            <v>.</v>
          </cell>
          <cell r="D1472" t="str">
            <v>.</v>
          </cell>
        </row>
        <row r="1473">
          <cell r="A1473">
            <v>98401</v>
          </cell>
          <cell r="B1473" t="str">
            <v>BUCHA E ARRUELA RÍGIDA PESADA EM ZAMAK - 1/2"</v>
          </cell>
          <cell r="C1473" t="str">
            <v>UN</v>
          </cell>
          <cell r="D1473">
            <v>10.26</v>
          </cell>
        </row>
        <row r="1474">
          <cell r="A1474">
            <v>98402</v>
          </cell>
          <cell r="B1474" t="str">
            <v>BUCHA E ARRUELA RÍGIDA PESADA EM ZAMAK - 3/4"</v>
          </cell>
          <cell r="C1474" t="str">
            <v>UN</v>
          </cell>
          <cell r="D1474">
            <v>10.36</v>
          </cell>
        </row>
        <row r="1475">
          <cell r="A1475">
            <v>98411</v>
          </cell>
          <cell r="B1475" t="str">
            <v>BRAÇADEIRA DE AÇO GALVANIZADO - 1/2"</v>
          </cell>
          <cell r="C1475" t="str">
            <v>UN</v>
          </cell>
          <cell r="D1475">
            <v>8.11</v>
          </cell>
        </row>
        <row r="1476">
          <cell r="A1476">
            <v>98418</v>
          </cell>
          <cell r="B1476" t="str">
            <v>BRAÇADEIRA DE AÇO GALVANIZADO - 3"</v>
          </cell>
          <cell r="C1476" t="str">
            <v>UN</v>
          </cell>
          <cell r="D1476">
            <v>16.97</v>
          </cell>
        </row>
        <row r="1477">
          <cell r="A1477">
            <v>98421</v>
          </cell>
          <cell r="B1477" t="str">
            <v>SUPORTE P/ PERFILADO 100X38MM GE</v>
          </cell>
          <cell r="C1477" t="str">
            <v>UN</v>
          </cell>
          <cell r="D1477">
            <v>11.51</v>
          </cell>
        </row>
        <row r="1478">
          <cell r="A1478">
            <v>98423</v>
          </cell>
          <cell r="B1478" t="str">
            <v>SUPORTE CURTO PARA LUMINÁRIA 100X38MM GE</v>
          </cell>
          <cell r="C1478" t="str">
            <v>UN</v>
          </cell>
          <cell r="D1478">
            <v>13.78</v>
          </cell>
        </row>
        <row r="1479">
          <cell r="A1479">
            <v>98424</v>
          </cell>
          <cell r="B1479" t="str">
            <v>SUPORTE LONGO PARA LUMINÁRIA 165X38MM GE</v>
          </cell>
          <cell r="C1479" t="str">
            <v>UN</v>
          </cell>
          <cell r="D1479">
            <v>14.62</v>
          </cell>
        </row>
        <row r="1480">
          <cell r="A1480">
            <v>98425</v>
          </cell>
          <cell r="B1480" t="str">
            <v>EMENDA INTERNA P/ PERFILADO 38X38 "1" GE</v>
          </cell>
          <cell r="C1480" t="str">
            <v>UN</v>
          </cell>
          <cell r="D1480">
            <v>11.83</v>
          </cell>
        </row>
        <row r="1481">
          <cell r="A1481">
            <v>98427</v>
          </cell>
          <cell r="B1481" t="str">
            <v>EMENDA INTERNA P/ PEFILADO 38X38 "T" GE</v>
          </cell>
          <cell r="C1481" t="str">
            <v>UN</v>
          </cell>
          <cell r="D1481">
            <v>20.05</v>
          </cell>
        </row>
        <row r="1482">
          <cell r="A1482">
            <v>98436</v>
          </cell>
          <cell r="B1482" t="str">
            <v>CAIXA DE DERIVAÇÃO P/ PERFILADO 38X38 TP "C" GE - CHAPA 14</v>
          </cell>
          <cell r="C1482" t="str">
            <v>UN</v>
          </cell>
          <cell r="D1482">
            <v>50.09</v>
          </cell>
        </row>
        <row r="1483">
          <cell r="A1483">
            <v>98437</v>
          </cell>
          <cell r="B1483" t="str">
            <v>CAIXA DE DERIVAÇÃO P/ PERFILADO 38X38 TP "L" GE - CHAPA 14</v>
          </cell>
          <cell r="C1483" t="str">
            <v>UN</v>
          </cell>
          <cell r="D1483">
            <v>30.32</v>
          </cell>
        </row>
        <row r="1484">
          <cell r="A1484">
            <v>98440</v>
          </cell>
          <cell r="B1484" t="str">
            <v>CAIXA DE DERIVAÇÃO P/ PERFILADO 38X76 TP "E" GE - CHAPA 14</v>
          </cell>
          <cell r="C1484" t="str">
            <v>UN</v>
          </cell>
          <cell r="D1484">
            <v>41.63</v>
          </cell>
        </row>
        <row r="1485">
          <cell r="A1485">
            <v>98441</v>
          </cell>
          <cell r="B1485" t="str">
            <v>CAIXA DE DERIVAÇÃO P/ PERFILADO 38X76 TP "C" GE - CHAPA 14</v>
          </cell>
          <cell r="C1485" t="str">
            <v>UN</v>
          </cell>
          <cell r="D1485">
            <v>52.96</v>
          </cell>
        </row>
        <row r="1486">
          <cell r="A1486">
            <v>98442</v>
          </cell>
          <cell r="B1486" t="str">
            <v>CAIXA DE DERIVAÇÃO P/ PERFILADO 38X76 TP "L" GE - CHAPA 14</v>
          </cell>
          <cell r="C1486" t="str">
            <v>UN</v>
          </cell>
          <cell r="D1486">
            <v>49.1</v>
          </cell>
        </row>
        <row r="1487">
          <cell r="A1487">
            <v>98443</v>
          </cell>
          <cell r="B1487" t="str">
            <v>CAIXA DE DERIVAÇÃO P/ PERFILADO 38X76 TP "T" GE - CHAPA 14</v>
          </cell>
          <cell r="C1487" t="str">
            <v>UN</v>
          </cell>
          <cell r="D1487">
            <v>56.34</v>
          </cell>
        </row>
        <row r="1488">
          <cell r="A1488">
            <v>98445</v>
          </cell>
          <cell r="B1488" t="str">
            <v>CAIXA EM ALUMÍNIO P/ TOMADA FIXAÇÃO EM PERFILADO</v>
          </cell>
          <cell r="C1488" t="str">
            <v>UN</v>
          </cell>
          <cell r="D1488">
            <v>41.9</v>
          </cell>
        </row>
        <row r="1489">
          <cell r="A1489">
            <v>98457</v>
          </cell>
          <cell r="B1489" t="str">
            <v>SAÍDA PARA ELETRODUTO EM PERFILADO 3/4" GE</v>
          </cell>
          <cell r="C1489" t="str">
            <v>UN</v>
          </cell>
          <cell r="D1489">
            <v>7.35</v>
          </cell>
        </row>
        <row r="1490">
          <cell r="A1490">
            <v>98462</v>
          </cell>
          <cell r="B1490" t="str">
            <v>VERGALHÃO DE AÇO C/ ROSCA TOTAL 5/16" GE</v>
          </cell>
          <cell r="C1490" t="str">
            <v>M</v>
          </cell>
          <cell r="D1490">
            <v>44.2</v>
          </cell>
        </row>
        <row r="1491">
          <cell r="A1491">
            <v>98500</v>
          </cell>
          <cell r="B1491" t="str">
            <v>REATORES</v>
          </cell>
          <cell r="C1491" t="str">
            <v>.</v>
          </cell>
          <cell r="D1491" t="str">
            <v>.</v>
          </cell>
        </row>
        <row r="1492">
          <cell r="A1492">
            <v>98510</v>
          </cell>
          <cell r="B1492" t="str">
            <v>REATOR PARA LÂMPADA VAPOR METÁLICO - 70W/ 220V</v>
          </cell>
          <cell r="C1492" t="str">
            <v>UN</v>
          </cell>
          <cell r="D1492">
            <v>122.96</v>
          </cell>
        </row>
        <row r="1493">
          <cell r="A1493">
            <v>98512</v>
          </cell>
          <cell r="B1493" t="str">
            <v>REATOR PARA LÂMPADA VAPOR METÁLICO - 150W/ 220V</v>
          </cell>
          <cell r="C1493" t="str">
            <v>UN</v>
          </cell>
          <cell r="D1493">
            <v>132.85</v>
          </cell>
        </row>
        <row r="1494">
          <cell r="A1494">
            <v>98513</v>
          </cell>
          <cell r="B1494" t="str">
            <v>REATOR DE LÂMPADA VAPOR METÁLICO - 250W/ 220V</v>
          </cell>
          <cell r="C1494" t="str">
            <v>UN</v>
          </cell>
          <cell r="D1494">
            <v>162.16999999999999</v>
          </cell>
        </row>
        <row r="1495">
          <cell r="A1495">
            <v>98514</v>
          </cell>
          <cell r="B1495" t="str">
            <v>REATOR PARA LÂMPADA VAPOR METÁLICO - 400W/ 220V</v>
          </cell>
          <cell r="C1495" t="str">
            <v>UN</v>
          </cell>
          <cell r="D1495">
            <v>178.92</v>
          </cell>
        </row>
        <row r="1496">
          <cell r="A1496">
            <v>98526</v>
          </cell>
          <cell r="B1496" t="str">
            <v>REATOR ELETRÔNICO AFP 127V P/ LÂMPADA FLUORESCENTE - 1 X 14W</v>
          </cell>
          <cell r="C1496" t="str">
            <v>UN</v>
          </cell>
          <cell r="D1496">
            <v>100.16</v>
          </cell>
        </row>
        <row r="1497">
          <cell r="A1497">
            <v>98527</v>
          </cell>
          <cell r="B1497" t="str">
            <v>REATOR ELETRÔNICO AFP 127V P/ LÂMPADA FLUORESCENTE - 1 X 28W</v>
          </cell>
          <cell r="C1497" t="str">
            <v>UN</v>
          </cell>
          <cell r="D1497">
            <v>133.16999999999999</v>
          </cell>
        </row>
        <row r="1498">
          <cell r="A1498">
            <v>98528</v>
          </cell>
          <cell r="B1498" t="str">
            <v>REATOR ELETRÔNICO AFP 127V P/ LÂMPADA FLUORESCENTE - 2 X 14W</v>
          </cell>
          <cell r="C1498" t="str">
            <v>UN</v>
          </cell>
          <cell r="D1498">
            <v>135.84</v>
          </cell>
        </row>
        <row r="1499">
          <cell r="A1499">
            <v>98529</v>
          </cell>
          <cell r="B1499" t="str">
            <v>REATOR ELETRÔNICO AFP 127V P/ LÂMPADA FLUORESCENTE - 2 X 28W</v>
          </cell>
          <cell r="C1499" t="str">
            <v>UN</v>
          </cell>
          <cell r="D1499">
            <v>150.77000000000001</v>
          </cell>
        </row>
        <row r="1500">
          <cell r="A1500">
            <v>98530</v>
          </cell>
          <cell r="B1500" t="str">
            <v>REATOR ELETRÔNICO FLUORESCENTE SIMPLES AFP - 1X16W - 127/220V</v>
          </cell>
          <cell r="C1500" t="str">
            <v>UN</v>
          </cell>
          <cell r="D1500">
            <v>81.430000000000007</v>
          </cell>
        </row>
        <row r="1501">
          <cell r="A1501">
            <v>98531</v>
          </cell>
          <cell r="B1501" t="str">
            <v>REATOR ELETRÔNICO FLUORESCENTE SIMPLES AFP - 1X32W - 127/220V</v>
          </cell>
          <cell r="C1501" t="str">
            <v>UN</v>
          </cell>
          <cell r="D1501">
            <v>77.5</v>
          </cell>
        </row>
        <row r="1502">
          <cell r="A1502">
            <v>98532</v>
          </cell>
          <cell r="B1502" t="str">
            <v>REATOR ELETRÔNICO FLUORESCENTE DUPLO AFP - 2X16W - 127/220V</v>
          </cell>
          <cell r="C1502" t="str">
            <v>UN</v>
          </cell>
          <cell r="D1502">
            <v>105.83</v>
          </cell>
        </row>
        <row r="1503">
          <cell r="A1503">
            <v>98533</v>
          </cell>
          <cell r="B1503" t="str">
            <v>REATOR ELETRÔNICO FLUORESCENTE DUPLO AFP - 2X32W - 127/220V</v>
          </cell>
          <cell r="C1503" t="str">
            <v>UN</v>
          </cell>
          <cell r="D1503">
            <v>114.52</v>
          </cell>
        </row>
        <row r="1504">
          <cell r="A1504">
            <v>98540</v>
          </cell>
          <cell r="B1504" t="str">
            <v>REATOR ELETRÔNICO FLUORESCENTE SIMPLES AFP 1X54W - 220V</v>
          </cell>
          <cell r="C1504" t="str">
            <v>UN</v>
          </cell>
          <cell r="D1504">
            <v>178.92</v>
          </cell>
        </row>
        <row r="1505">
          <cell r="A1505">
            <v>98541</v>
          </cell>
          <cell r="B1505" t="str">
            <v>REATOR ELETRÔNICO FLUORESCENTE DUPLO AFP 2X54W - 220V</v>
          </cell>
          <cell r="C1505" t="str">
            <v>UN</v>
          </cell>
          <cell r="D1505">
            <v>183.2</v>
          </cell>
        </row>
        <row r="1506">
          <cell r="A1506">
            <v>98560</v>
          </cell>
          <cell r="B1506" t="str">
            <v>LÂMPADA VAPOR METÁLICO - 70W</v>
          </cell>
          <cell r="C1506" t="str">
            <v>UN</v>
          </cell>
          <cell r="D1506">
            <v>56.33</v>
          </cell>
        </row>
        <row r="1507">
          <cell r="A1507">
            <v>98561</v>
          </cell>
          <cell r="B1507" t="str">
            <v>LÂMPADA VAPOR METÁLICO - 150W</v>
          </cell>
          <cell r="C1507" t="str">
            <v>UN</v>
          </cell>
          <cell r="D1507">
            <v>32.18</v>
          </cell>
        </row>
        <row r="1508">
          <cell r="A1508">
            <v>98562</v>
          </cell>
          <cell r="B1508" t="str">
            <v>LÂMPADA VAPOR METÁLICO - 250W</v>
          </cell>
          <cell r="C1508" t="str">
            <v>UN</v>
          </cell>
          <cell r="D1508">
            <v>112.82</v>
          </cell>
        </row>
        <row r="1509">
          <cell r="A1509">
            <v>98563</v>
          </cell>
          <cell r="B1509" t="str">
            <v>LÂMPADA VAPOR METÁLICO - 400W</v>
          </cell>
          <cell r="C1509" t="str">
            <v>UN</v>
          </cell>
          <cell r="D1509">
            <v>111.93</v>
          </cell>
        </row>
        <row r="1510">
          <cell r="A1510">
            <v>98570</v>
          </cell>
          <cell r="B1510" t="str">
            <v>LÂMPADA FLUORESCENTE COMPACTA 15W - 220V</v>
          </cell>
          <cell r="C1510" t="str">
            <v>UN</v>
          </cell>
          <cell r="D1510">
            <v>16.41</v>
          </cell>
        </row>
        <row r="1511">
          <cell r="A1511">
            <v>98573</v>
          </cell>
          <cell r="B1511" t="str">
            <v>LÂMPADA COMPACTA MINI-FLUORESCENTE COM REATOR E SOQUETE INCORPORADOS - 25W</v>
          </cell>
          <cell r="C1511" t="str">
            <v>UN</v>
          </cell>
          <cell r="D1511">
            <v>16.23</v>
          </cell>
        </row>
        <row r="1512">
          <cell r="A1512">
            <v>98579</v>
          </cell>
          <cell r="B1512" t="str">
            <v>LÂMPADA FLUORESCENTE - 14W</v>
          </cell>
          <cell r="C1512" t="str">
            <v>UN</v>
          </cell>
          <cell r="D1512">
            <v>14.28</v>
          </cell>
        </row>
        <row r="1513">
          <cell r="A1513">
            <v>98580</v>
          </cell>
          <cell r="B1513" t="str">
            <v>LÂMPADA FLUORESCENTE 16W</v>
          </cell>
          <cell r="C1513" t="str">
            <v>UN</v>
          </cell>
          <cell r="D1513">
            <v>12.04</v>
          </cell>
        </row>
        <row r="1514">
          <cell r="A1514">
            <v>98581</v>
          </cell>
          <cell r="B1514" t="str">
            <v>LÂMPADA FLUORESCENTE 32W</v>
          </cell>
          <cell r="C1514" t="str">
            <v>UN</v>
          </cell>
          <cell r="D1514">
            <v>15.52</v>
          </cell>
        </row>
        <row r="1515">
          <cell r="A1515">
            <v>98582</v>
          </cell>
          <cell r="B1515" t="str">
            <v>LÂMPADA FLUORESCENTE - 28W</v>
          </cell>
          <cell r="C1515" t="str">
            <v>UN</v>
          </cell>
          <cell r="D1515">
            <v>15.14</v>
          </cell>
        </row>
        <row r="1516">
          <cell r="A1516">
            <v>98600</v>
          </cell>
          <cell r="B1516" t="str">
            <v>TOMADAS</v>
          </cell>
          <cell r="C1516" t="str">
            <v>.</v>
          </cell>
          <cell r="D1516" t="str">
            <v>.</v>
          </cell>
        </row>
        <row r="1517">
          <cell r="A1517">
            <v>98610</v>
          </cell>
          <cell r="B1517" t="str">
            <v>TOMADA RJ 45 PARA INFORMÁTICA COM PLACA</v>
          </cell>
          <cell r="C1517" t="str">
            <v>UN</v>
          </cell>
          <cell r="D1517">
            <v>89.04</v>
          </cell>
        </row>
        <row r="1518">
          <cell r="A1518">
            <v>98611</v>
          </cell>
          <cell r="B1518" t="str">
            <v>TOMADA PARA TELEFONE PADRÃO RJ11 COM PLACA/ ESPELHO</v>
          </cell>
          <cell r="C1518" t="str">
            <v>UN</v>
          </cell>
          <cell r="D1518">
            <v>20.100000000000001</v>
          </cell>
        </row>
        <row r="1519">
          <cell r="A1519">
            <v>99000</v>
          </cell>
          <cell r="B1519" t="str">
            <v>REDE LÓGICA</v>
          </cell>
          <cell r="C1519" t="str">
            <v>.</v>
          </cell>
          <cell r="D1519" t="str">
            <v>.</v>
          </cell>
        </row>
        <row r="1520">
          <cell r="A1520">
            <v>99002</v>
          </cell>
          <cell r="B1520" t="str">
            <v>CERTIFICAÇÃO DE REDE LÓGICA - ATÉ 50 PONTOS</v>
          </cell>
          <cell r="C1520" t="str">
            <v>GL</v>
          </cell>
          <cell r="D1520">
            <v>1742.43</v>
          </cell>
        </row>
        <row r="1521">
          <cell r="A1521">
            <v>99003</v>
          </cell>
          <cell r="B1521" t="str">
            <v>CERTIFICAÇÃO DE REDE LÓGICA - EXCEDENTE 50 PONTOS</v>
          </cell>
          <cell r="C1521" t="str">
            <v>PTO</v>
          </cell>
          <cell r="D1521">
            <v>29.72</v>
          </cell>
        </row>
        <row r="1522">
          <cell r="A1522">
            <v>99011</v>
          </cell>
          <cell r="B1522" t="str">
            <v>RACK 8U'S COM VENTILAÇÃO, BANDEJA FIXA E RÉGUA DE TOMADAS - INSTALADO</v>
          </cell>
          <cell r="C1522" t="str">
            <v>UN</v>
          </cell>
          <cell r="D1522">
            <v>621.58000000000004</v>
          </cell>
        </row>
        <row r="1523">
          <cell r="A1523">
            <v>99015</v>
          </cell>
          <cell r="B1523" t="str">
            <v>PATCH PAINEL - 24 PORTAS - INSTALADO</v>
          </cell>
          <cell r="C1523" t="str">
            <v>UN</v>
          </cell>
          <cell r="D1523">
            <v>358.85</v>
          </cell>
        </row>
        <row r="1524">
          <cell r="A1524">
            <v>99017</v>
          </cell>
          <cell r="B1524" t="str">
            <v>SWITCH - 24 PORTAS - INSTALADO</v>
          </cell>
          <cell r="C1524" t="str">
            <v>UN</v>
          </cell>
          <cell r="D1524">
            <v>469.39</v>
          </cell>
        </row>
        <row r="1525">
          <cell r="A1525">
            <v>99021</v>
          </cell>
          <cell r="B1525" t="str">
            <v>GUIA ORGANIZADORA DE CABOS 19" - 1V - INSTALADA</v>
          </cell>
          <cell r="C1525" t="str">
            <v>UN</v>
          </cell>
          <cell r="D1525">
            <v>18.54</v>
          </cell>
        </row>
        <row r="1526">
          <cell r="A1526">
            <v>99031</v>
          </cell>
          <cell r="B1526" t="str">
            <v>PATCH CORD RJ45 - 1,5M</v>
          </cell>
          <cell r="C1526" t="str">
            <v>UN</v>
          </cell>
          <cell r="D1526">
            <v>12.99</v>
          </cell>
        </row>
        <row r="1527">
          <cell r="A1527">
            <v>99033</v>
          </cell>
          <cell r="B1527" t="str">
            <v>PATCH CORD RJ45 - 2,5M</v>
          </cell>
          <cell r="C1527" t="str">
            <v>UN</v>
          </cell>
          <cell r="D1527">
            <v>18.78</v>
          </cell>
        </row>
        <row r="1528">
          <cell r="A1528">
            <v>99038</v>
          </cell>
          <cell r="B1528" t="str">
            <v>CABO UTP - CATEGORIA 4 E 5 PARES</v>
          </cell>
          <cell r="C1528" t="str">
            <v>M</v>
          </cell>
          <cell r="D1528">
            <v>3.87</v>
          </cell>
        </row>
        <row r="1529">
          <cell r="A1529">
            <v>100000</v>
          </cell>
          <cell r="B1529" t="str">
            <v>INST.HIDRO-SANITARIAS</v>
          </cell>
          <cell r="C1529"/>
          <cell r="D1529"/>
        </row>
        <row r="1530">
          <cell r="A1530">
            <v>100100</v>
          </cell>
          <cell r="B1530" t="str">
            <v>ALIMENTAÇÃO PREDIAL DE ÁGUA E GÁS</v>
          </cell>
          <cell r="C1530" t="str">
            <v>.</v>
          </cell>
          <cell r="D1530" t="str">
            <v>.</v>
          </cell>
        </row>
        <row r="1531">
          <cell r="A1531">
            <v>100101</v>
          </cell>
          <cell r="B1531" t="str">
            <v>CAVALETE DE ENTRADA - 3/4"</v>
          </cell>
          <cell r="C1531" t="str">
            <v>UN</v>
          </cell>
          <cell r="D1531">
            <v>271.98</v>
          </cell>
        </row>
        <row r="1532">
          <cell r="A1532">
            <v>100102</v>
          </cell>
          <cell r="B1532" t="str">
            <v>CAVALETE DE ENTRADA - 1"</v>
          </cell>
          <cell r="C1532" t="str">
            <v>UN</v>
          </cell>
          <cell r="D1532">
            <v>301.49</v>
          </cell>
        </row>
        <row r="1533">
          <cell r="A1533">
            <v>100104</v>
          </cell>
          <cell r="B1533" t="str">
            <v>CAVALETE DE ENTRADA - 1 1/2"</v>
          </cell>
          <cell r="C1533" t="str">
            <v>UN</v>
          </cell>
          <cell r="D1533">
            <v>405.41</v>
          </cell>
        </row>
        <row r="1534">
          <cell r="A1534">
            <v>100119</v>
          </cell>
          <cell r="B1534" t="str">
            <v>HV.09 - ABRIGO PARA CAVALETE ENTRADA, D=3/4" OU 1" EM ALVENARIA REVESTIDA</v>
          </cell>
          <cell r="C1534" t="str">
            <v>UN</v>
          </cell>
          <cell r="D1534">
            <v>465.85</v>
          </cell>
        </row>
        <row r="1535">
          <cell r="A1535">
            <v>100120</v>
          </cell>
          <cell r="B1535" t="str">
            <v>HV.10 - ABRIGO PARA CAVALETE ENTRADA, D=1 1/4", D=1 1/2"OU 2" EM ALVENARIA REVESTIDA</v>
          </cell>
          <cell r="C1535" t="str">
            <v>UN</v>
          </cell>
          <cell r="D1535">
            <v>1130.01</v>
          </cell>
        </row>
        <row r="1536">
          <cell r="A1536">
            <v>100195</v>
          </cell>
          <cell r="B1536" t="str">
            <v>PROTEÇÃO ANTICORROSIVA PARA TUBULAÇÃO ENTERRADA</v>
          </cell>
          <cell r="C1536" t="str">
            <v>M</v>
          </cell>
          <cell r="D1536">
            <v>2.8</v>
          </cell>
        </row>
        <row r="1537">
          <cell r="A1537">
            <v>100198</v>
          </cell>
          <cell r="B1537" t="str">
            <v>ENVELOPAMENTO DE TUBULAÇÃO ENTERRADA, COM CONCRETO</v>
          </cell>
          <cell r="C1537" t="str">
            <v>M</v>
          </cell>
          <cell r="D1537">
            <v>32.39</v>
          </cell>
        </row>
        <row r="1538">
          <cell r="A1538">
            <v>100200</v>
          </cell>
          <cell r="B1538" t="str">
            <v>RESERVAÇÃO DE ÁGUA</v>
          </cell>
          <cell r="C1538" t="str">
            <v>.</v>
          </cell>
          <cell r="D1538" t="str">
            <v>.</v>
          </cell>
        </row>
        <row r="1539">
          <cell r="A1539">
            <v>100209</v>
          </cell>
          <cell r="B1539" t="str">
            <v>RESERVATÓRIO DE FIBRA DE VIDRO - CAPACIDADE 1000L</v>
          </cell>
          <cell r="C1539" t="str">
            <v>UN</v>
          </cell>
          <cell r="D1539">
            <v>1530.84</v>
          </cell>
        </row>
        <row r="1540">
          <cell r="A1540">
            <v>100210</v>
          </cell>
          <cell r="B1540" t="str">
            <v>CAIXA D'ÁGUA DE FIBRA DE VIDRO - 1500 LITROS</v>
          </cell>
          <cell r="C1540" t="str">
            <v>UN</v>
          </cell>
          <cell r="D1540">
            <v>1853.61</v>
          </cell>
        </row>
        <row r="1541">
          <cell r="A1541">
            <v>100214</v>
          </cell>
          <cell r="B1541" t="str">
            <v>CAIXA D'ÁGUA DE POLIETILENO 5000 LITROS</v>
          </cell>
          <cell r="C1541" t="str">
            <v>UN</v>
          </cell>
          <cell r="D1541">
            <v>3863.54</v>
          </cell>
        </row>
        <row r="1542">
          <cell r="A1542">
            <v>100215</v>
          </cell>
          <cell r="B1542" t="str">
            <v>CAIXA D'ÁGUA DE POLIETILENO 10.000 LITROS</v>
          </cell>
          <cell r="C1542" t="str">
            <v>UN</v>
          </cell>
          <cell r="D1542">
            <v>6316.21</v>
          </cell>
        </row>
        <row r="1543">
          <cell r="A1543">
            <v>100216</v>
          </cell>
          <cell r="B1543" t="str">
            <v>CAIXA D'ÁGUA DE POLIETILENO 15.000 LITROS</v>
          </cell>
          <cell r="C1543" t="str">
            <v>UN</v>
          </cell>
          <cell r="D1543">
            <v>9224.9599999999991</v>
          </cell>
        </row>
        <row r="1544">
          <cell r="A1544">
            <v>100230</v>
          </cell>
          <cell r="B1544" t="str">
            <v>ANÉIS PRÉ-MOLDADOS EM CONCRETO ARMADO P/ RESERVATÓRIO DE ÁGUA D=2,50M</v>
          </cell>
          <cell r="C1544" t="str">
            <v>UN</v>
          </cell>
          <cell r="D1544">
            <v>5598.6</v>
          </cell>
        </row>
        <row r="1545">
          <cell r="A1545">
            <v>100240</v>
          </cell>
          <cell r="B1545" t="str">
            <v>LAJE PRÉ-MOLDADA D=2,50M E=8CM PARA RESERVATÓRIO</v>
          </cell>
          <cell r="C1545" t="str">
            <v>UN</v>
          </cell>
          <cell r="D1545">
            <v>2759.51</v>
          </cell>
        </row>
        <row r="1546">
          <cell r="A1546">
            <v>100241</v>
          </cell>
          <cell r="B1546" t="str">
            <v>LAJE PRÉ-MOLDADA D=2,50M E=15CM PARA RESERVATÓRIO</v>
          </cell>
          <cell r="C1546" t="str">
            <v>UN</v>
          </cell>
          <cell r="D1546">
            <v>4037.28</v>
          </cell>
        </row>
        <row r="1547">
          <cell r="A1547">
            <v>100251</v>
          </cell>
          <cell r="B1547" t="str">
            <v>TUBO DE AÇO GALVANIZADO, CLASSE LEVE I (LINHA ÁGUA) - 3/4"</v>
          </cell>
          <cell r="C1547" t="str">
            <v>M</v>
          </cell>
          <cell r="D1547">
            <v>71.03</v>
          </cell>
        </row>
        <row r="1548">
          <cell r="A1548">
            <v>100252</v>
          </cell>
          <cell r="B1548" t="str">
            <v>TUBO DE AÇO GALVANIZADO, CLASSE LEVE I (LINHA ÁGUA) - 1"</v>
          </cell>
          <cell r="C1548" t="str">
            <v>M</v>
          </cell>
          <cell r="D1548">
            <v>94.03</v>
          </cell>
        </row>
        <row r="1549">
          <cell r="A1549">
            <v>100254</v>
          </cell>
          <cell r="B1549" t="str">
            <v>TUBO DE AÇO GALVANIZADO, CLASSE LEVE I (LINHA ÁGUA) - 1 1/2"</v>
          </cell>
          <cell r="C1549" t="str">
            <v>M</v>
          </cell>
          <cell r="D1549">
            <v>131.53</v>
          </cell>
        </row>
        <row r="1550">
          <cell r="A1550">
            <v>100255</v>
          </cell>
          <cell r="B1550" t="str">
            <v>TUBO DE AÇO GALVANIZADO, CLASSE LEVE I (LINHA ÁGUA) - 2"</v>
          </cell>
          <cell r="C1550" t="str">
            <v>M</v>
          </cell>
          <cell r="D1550">
            <v>159.02000000000001</v>
          </cell>
        </row>
        <row r="1551">
          <cell r="A1551">
            <v>100261</v>
          </cell>
          <cell r="B1551" t="str">
            <v>TUBO DE PVC RÍGIDO, SOLDÁVEL (LINHA ÁGUA) - 25MM (3/4")</v>
          </cell>
          <cell r="C1551" t="str">
            <v>M</v>
          </cell>
          <cell r="D1551">
            <v>25.26</v>
          </cell>
        </row>
        <row r="1552">
          <cell r="A1552">
            <v>100262</v>
          </cell>
          <cell r="B1552" t="str">
            <v>TUBO DE PVC RÍGIDO, SOLDÁVEL (LINHA ÁGUA) - 32MM (1")</v>
          </cell>
          <cell r="C1552" t="str">
            <v>M</v>
          </cell>
          <cell r="D1552">
            <v>36.68</v>
          </cell>
        </row>
        <row r="1553">
          <cell r="A1553">
            <v>100264</v>
          </cell>
          <cell r="B1553" t="str">
            <v>TUBO DE PVC RÍGIDO, SOLDÁVEL (LINHA ÁGUA) - 50MM (1 1/2")</v>
          </cell>
          <cell r="C1553" t="str">
            <v>M</v>
          </cell>
          <cell r="D1553">
            <v>51.31</v>
          </cell>
        </row>
        <row r="1554">
          <cell r="A1554">
            <v>100265</v>
          </cell>
          <cell r="B1554" t="str">
            <v>TUBO DE PVC RÍGIDO, SOLDÁVEL (LINHA ÁGUA) - 60MM (2")</v>
          </cell>
          <cell r="C1554" t="str">
            <v>M</v>
          </cell>
          <cell r="D1554">
            <v>75.14</v>
          </cell>
        </row>
        <row r="1555">
          <cell r="A1555">
            <v>100281</v>
          </cell>
          <cell r="B1555" t="str">
            <v>REGISTRO DE GAVETA, METAL AMARELO - 3/4"</v>
          </cell>
          <cell r="C1555" t="str">
            <v>UN</v>
          </cell>
          <cell r="D1555">
            <v>69.12</v>
          </cell>
        </row>
        <row r="1556">
          <cell r="A1556">
            <v>100282</v>
          </cell>
          <cell r="B1556" t="str">
            <v>REGISTRO DE GAVETA, METAL AMARELO - 1"</v>
          </cell>
          <cell r="C1556" t="str">
            <v>UN</v>
          </cell>
          <cell r="D1556">
            <v>80.11</v>
          </cell>
        </row>
        <row r="1557">
          <cell r="A1557">
            <v>100284</v>
          </cell>
          <cell r="B1557" t="str">
            <v>REGISTRO DE GAVETA, METAL AMARELO - 1 1/2"</v>
          </cell>
          <cell r="C1557" t="str">
            <v>UN</v>
          </cell>
          <cell r="D1557">
            <v>130.84</v>
          </cell>
        </row>
        <row r="1558">
          <cell r="A1558">
            <v>100285</v>
          </cell>
          <cell r="B1558" t="str">
            <v>REGISTRO DE GAVETA, METAL AMARELO - 2"</v>
          </cell>
          <cell r="C1558" t="str">
            <v>UN</v>
          </cell>
          <cell r="D1558">
            <v>173.04</v>
          </cell>
        </row>
        <row r="1559">
          <cell r="A1559">
            <v>100291</v>
          </cell>
          <cell r="B1559" t="str">
            <v>TORNEIRA DE BÓIA, DE LATÃO - 3/4"</v>
          </cell>
          <cell r="C1559" t="str">
            <v>UN</v>
          </cell>
          <cell r="D1559">
            <v>94.23</v>
          </cell>
        </row>
        <row r="1560">
          <cell r="A1560">
            <v>100292</v>
          </cell>
          <cell r="B1560" t="str">
            <v>TORNEIRA DE BÓIA, DE LATÃO - 1"</v>
          </cell>
          <cell r="C1560" t="str">
            <v>UN</v>
          </cell>
          <cell r="D1560">
            <v>120.4</v>
          </cell>
        </row>
        <row r="1561">
          <cell r="A1561">
            <v>100294</v>
          </cell>
          <cell r="B1561" t="str">
            <v>TORNEIRA DE BÓIA, DE LATÃO - 1 1/2"</v>
          </cell>
          <cell r="C1561" t="str">
            <v>UN</v>
          </cell>
          <cell r="D1561">
            <v>249.11</v>
          </cell>
        </row>
        <row r="1562">
          <cell r="A1562">
            <v>100295</v>
          </cell>
          <cell r="B1562" t="str">
            <v>TORNEIRA DE BÓIA, DE LATÃO - 2"</v>
          </cell>
          <cell r="C1562" t="str">
            <v>UN</v>
          </cell>
          <cell r="D1562">
            <v>332.06</v>
          </cell>
        </row>
        <row r="1563">
          <cell r="A1563">
            <v>100300</v>
          </cell>
          <cell r="B1563" t="str">
            <v>INSTALAÇÃO ELEVATÓRIA</v>
          </cell>
          <cell r="C1563" t="str">
            <v>.</v>
          </cell>
          <cell r="D1563" t="str">
            <v>.</v>
          </cell>
        </row>
        <row r="1564">
          <cell r="A1564">
            <v>100303</v>
          </cell>
          <cell r="B1564" t="str">
            <v>CONJUNTO MOTOR-BOMBA - ATÉ 1/2HP</v>
          </cell>
          <cell r="C1564" t="str">
            <v>UN</v>
          </cell>
          <cell r="D1564">
            <v>1626.24</v>
          </cell>
        </row>
        <row r="1565">
          <cell r="A1565">
            <v>100304</v>
          </cell>
          <cell r="B1565" t="str">
            <v>CONJUNTO MOTOR-BOMBA - ATÉ 3/4HP</v>
          </cell>
          <cell r="C1565" t="str">
            <v>UN</v>
          </cell>
          <cell r="D1565">
            <v>1845.48</v>
          </cell>
        </row>
        <row r="1566">
          <cell r="A1566">
            <v>100305</v>
          </cell>
          <cell r="B1566" t="str">
            <v>CONJUNTO MOTOR-BOMBA - ATÉ 1HP</v>
          </cell>
          <cell r="C1566" t="str">
            <v>UN</v>
          </cell>
          <cell r="D1566">
            <v>1916.68</v>
          </cell>
        </row>
        <row r="1567">
          <cell r="A1567">
            <v>100306</v>
          </cell>
          <cell r="B1567" t="str">
            <v>CONJUNTO MOTOR-BOMBA - ATÉ 2HP</v>
          </cell>
          <cell r="C1567" t="str">
            <v>UN</v>
          </cell>
          <cell r="D1567">
            <v>2468.5700000000002</v>
          </cell>
        </row>
        <row r="1568">
          <cell r="A1568">
            <v>100307</v>
          </cell>
          <cell r="B1568" t="str">
            <v>CONJUNTO MOTOR-BOMBA - ATÉ 3HP</v>
          </cell>
          <cell r="C1568" t="str">
            <v>UN</v>
          </cell>
          <cell r="D1568">
            <v>2626.94</v>
          </cell>
        </row>
        <row r="1569">
          <cell r="A1569">
            <v>100308</v>
          </cell>
          <cell r="B1569" t="str">
            <v>CONJUNTO MOTOR-BOMBA - ATÉ 4HP</v>
          </cell>
          <cell r="C1569" t="str">
            <v>UN</v>
          </cell>
          <cell r="D1569">
            <v>3453.33</v>
          </cell>
        </row>
        <row r="1570">
          <cell r="A1570">
            <v>100309</v>
          </cell>
          <cell r="B1570" t="str">
            <v>CONJUNTO MOTOR-BOMBA - ATÉ 5HP</v>
          </cell>
          <cell r="C1570" t="str">
            <v>UN</v>
          </cell>
          <cell r="D1570">
            <v>4023.77</v>
          </cell>
        </row>
        <row r="1571">
          <cell r="A1571">
            <v>100310</v>
          </cell>
          <cell r="B1571" t="str">
            <v>CONJUNTO MOTOR-BOMBA 80M3/H, 20MCA, 7,5CV, 3500RPM, 220/380V, TRIFÁSICO</v>
          </cell>
          <cell r="C1571" t="str">
            <v>UN</v>
          </cell>
          <cell r="D1571">
            <v>7580.65</v>
          </cell>
        </row>
        <row r="1572">
          <cell r="A1572">
            <v>100311</v>
          </cell>
          <cell r="B1572" t="str">
            <v>CONJUNTO MOTOR-BOMBA 112M3/H, 20MCA, 10CV, 3500RPM, 220/380V, TRIFÁSICO</v>
          </cell>
          <cell r="C1572" t="str">
            <v>UN</v>
          </cell>
          <cell r="D1572">
            <v>7615.23</v>
          </cell>
        </row>
        <row r="1573">
          <cell r="A1573">
            <v>100312</v>
          </cell>
          <cell r="B1573" t="str">
            <v>CONJUNTO MOTOR-BOMBA 160M3/H, 20MCA, 15CV, 1750RPM, 220/380V, TRIFÁSICO</v>
          </cell>
          <cell r="C1573" t="str">
            <v>UN</v>
          </cell>
          <cell r="D1573">
            <v>19764.7</v>
          </cell>
        </row>
        <row r="1574">
          <cell r="A1574">
            <v>100313</v>
          </cell>
          <cell r="B1574" t="str">
            <v>CONJUNTO MOTOR-BOMBA 240M3/H, 20MCA, 20CV, 1750RPM, 220/380V, TRIFÁSICO</v>
          </cell>
          <cell r="C1574" t="str">
            <v>UN</v>
          </cell>
          <cell r="D1574">
            <v>14436.14</v>
          </cell>
        </row>
        <row r="1575">
          <cell r="A1575">
            <v>100314</v>
          </cell>
          <cell r="B1575" t="str">
            <v>CONJUNTO MOTOR-BOMBA 270M3/H, 20MCA, 25CV, 1750RPM, 220/380V, TRIFÁSICO</v>
          </cell>
          <cell r="C1575" t="str">
            <v>UN</v>
          </cell>
          <cell r="D1575">
            <v>22522.36</v>
          </cell>
        </row>
        <row r="1576">
          <cell r="A1576">
            <v>100342</v>
          </cell>
          <cell r="B1576" t="str">
            <v>TUBO DE AÇO-CARBONO GALVANIZADO, CL.MÉDIA (DIN2440) - 1" (RECALQUE)</v>
          </cell>
          <cell r="C1576" t="str">
            <v>M</v>
          </cell>
          <cell r="D1576">
            <v>125.42</v>
          </cell>
        </row>
        <row r="1577">
          <cell r="A1577">
            <v>100344</v>
          </cell>
          <cell r="B1577" t="str">
            <v>TUBO DE AÇO-CARBONO GALVANIZADO, CL.MÉDIA (DIN2440) - 1 1/2" (SUCÇÃO)</v>
          </cell>
          <cell r="C1577" t="str">
            <v>M</v>
          </cell>
          <cell r="D1577">
            <v>155.4</v>
          </cell>
        </row>
        <row r="1578">
          <cell r="A1578">
            <v>100352</v>
          </cell>
          <cell r="B1578" t="str">
            <v>REGISTRO DE GAVETA, METAL AMARELO - 1"</v>
          </cell>
          <cell r="C1578" t="str">
            <v>UN</v>
          </cell>
          <cell r="D1578">
            <v>80.11</v>
          </cell>
        </row>
        <row r="1579">
          <cell r="A1579">
            <v>100354</v>
          </cell>
          <cell r="B1579" t="str">
            <v>REGISTRO DE GAVETA, METAL AMARELO - 1 1/2"</v>
          </cell>
          <cell r="C1579" t="str">
            <v>UN</v>
          </cell>
          <cell r="D1579">
            <v>130.84</v>
          </cell>
        </row>
        <row r="1580">
          <cell r="A1580">
            <v>100362</v>
          </cell>
          <cell r="B1580" t="str">
            <v>VÁLVULA DE RETENÇÃO HORIZONTAL - 1"</v>
          </cell>
          <cell r="C1580" t="str">
            <v>UN</v>
          </cell>
          <cell r="D1580">
            <v>134.44999999999999</v>
          </cell>
        </row>
        <row r="1581">
          <cell r="A1581">
            <v>100364</v>
          </cell>
          <cell r="B1581" t="str">
            <v>VÁLVULA DE RETENÇÃO HORIZONTAL - 1 1/2"</v>
          </cell>
          <cell r="C1581" t="str">
            <v>UN</v>
          </cell>
          <cell r="D1581">
            <v>220.34</v>
          </cell>
        </row>
        <row r="1582">
          <cell r="A1582">
            <v>100365</v>
          </cell>
          <cell r="B1582" t="str">
            <v>VÁLVULA DE RETENÇÃO HORIZONTAL - 2"</v>
          </cell>
          <cell r="C1582" t="str">
            <v>UN</v>
          </cell>
          <cell r="D1582">
            <v>286.66000000000003</v>
          </cell>
        </row>
        <row r="1583">
          <cell r="A1583">
            <v>100366</v>
          </cell>
          <cell r="B1583" t="str">
            <v>VÁLVULA DE RETENÇÃO HORIZONTAL - 2 1/2"</v>
          </cell>
          <cell r="C1583" t="str">
            <v>UN</v>
          </cell>
          <cell r="D1583">
            <v>478.8</v>
          </cell>
        </row>
        <row r="1584">
          <cell r="A1584">
            <v>100367</v>
          </cell>
          <cell r="B1584" t="str">
            <v>VÁLVULA DE RETENÇÃO HORIZONTAL - 3"</v>
          </cell>
          <cell r="C1584" t="str">
            <v>UN</v>
          </cell>
          <cell r="D1584">
            <v>568.94000000000005</v>
          </cell>
        </row>
        <row r="1585">
          <cell r="A1585">
            <v>100368</v>
          </cell>
          <cell r="B1585" t="str">
            <v>VÁLVULA DE RETENÇÃO HORIZONTAL - 4"</v>
          </cell>
          <cell r="C1585" t="str">
            <v>UN</v>
          </cell>
          <cell r="D1585">
            <v>959.3</v>
          </cell>
        </row>
        <row r="1586">
          <cell r="A1586">
            <v>100372</v>
          </cell>
          <cell r="B1586" t="str">
            <v>VÁLVULA DE RETENÇÃO VERTICAL - 1"</v>
          </cell>
          <cell r="C1586" t="str">
            <v>UN</v>
          </cell>
          <cell r="D1586">
            <v>92.6</v>
          </cell>
        </row>
        <row r="1587">
          <cell r="A1587">
            <v>100373</v>
          </cell>
          <cell r="B1587" t="str">
            <v>VÁLVULA DE RETENÇÃO VERTICAL - 1 1/4"</v>
          </cell>
          <cell r="C1587" t="str">
            <v>UN</v>
          </cell>
          <cell r="D1587">
            <v>146.69999999999999</v>
          </cell>
        </row>
        <row r="1588">
          <cell r="A1588">
            <v>100374</v>
          </cell>
          <cell r="B1588" t="str">
            <v>VÁLVULA DE RETENÇÃO VERTICAL - 1 1/2"</v>
          </cell>
          <cell r="C1588" t="str">
            <v>UN</v>
          </cell>
          <cell r="D1588">
            <v>162.75</v>
          </cell>
        </row>
        <row r="1589">
          <cell r="A1589">
            <v>100375</v>
          </cell>
          <cell r="B1589" t="str">
            <v>VÁLVULA DE RETENÇÃO VERTICAL - 2"</v>
          </cell>
          <cell r="C1589" t="str">
            <v>UN</v>
          </cell>
          <cell r="D1589">
            <v>203.32</v>
          </cell>
        </row>
        <row r="1590">
          <cell r="A1590">
            <v>100376</v>
          </cell>
          <cell r="B1590" t="str">
            <v>VÁLVULA DE RETENÇÃO VERTICAL - 2 1/2"</v>
          </cell>
          <cell r="C1590" t="str">
            <v>UN</v>
          </cell>
          <cell r="D1590">
            <v>348.94</v>
          </cell>
        </row>
        <row r="1591">
          <cell r="A1591">
            <v>100377</v>
          </cell>
          <cell r="B1591" t="str">
            <v>VÁLVULA DE RETENÇÃO VERTICAL - 3"</v>
          </cell>
          <cell r="C1591" t="str">
            <v>UN</v>
          </cell>
          <cell r="D1591">
            <v>461.88</v>
          </cell>
        </row>
        <row r="1592">
          <cell r="A1592">
            <v>100378</v>
          </cell>
          <cell r="B1592" t="str">
            <v>VÁLVULA DE RETENÇÃO VERTICAL - 4"</v>
          </cell>
          <cell r="C1592" t="str">
            <v>UN</v>
          </cell>
          <cell r="D1592">
            <v>831.98</v>
          </cell>
        </row>
        <row r="1593">
          <cell r="A1593">
            <v>100390</v>
          </cell>
          <cell r="B1593" t="str">
            <v>CHAVE DE BÓIA</v>
          </cell>
          <cell r="C1593" t="str">
            <v>UN</v>
          </cell>
          <cell r="D1593">
            <v>93.85</v>
          </cell>
        </row>
        <row r="1594">
          <cell r="A1594">
            <v>100400</v>
          </cell>
          <cell r="B1594" t="str">
            <v>REDE DE ÁGUA FRIA - TUBULAÇÃO</v>
          </cell>
          <cell r="C1594" t="str">
            <v>.</v>
          </cell>
          <cell r="D1594" t="str">
            <v>.</v>
          </cell>
        </row>
        <row r="1595">
          <cell r="A1595">
            <v>100402</v>
          </cell>
          <cell r="B1595" t="str">
            <v>TUBO DE AÇO GALVANIZADO, CLASSE LEVE I (LINHA ÁGUA) - 3/4"</v>
          </cell>
          <cell r="C1595" t="str">
            <v>M</v>
          </cell>
          <cell r="D1595">
            <v>71.03</v>
          </cell>
        </row>
        <row r="1596">
          <cell r="A1596">
            <v>100403</v>
          </cell>
          <cell r="B1596" t="str">
            <v>TUBO DE AÇO GALVANIZADO, CLASSE LEVE I (LINHA ÁGUA) - 1"</v>
          </cell>
          <cell r="C1596" t="str">
            <v>M</v>
          </cell>
          <cell r="D1596">
            <v>94.03</v>
          </cell>
        </row>
        <row r="1597">
          <cell r="A1597">
            <v>100404</v>
          </cell>
          <cell r="B1597" t="str">
            <v>TUBO DE AÇO GALVANIZADO, CLASSE LEVE I (LINHA ÁGUA) - 1 1/4"</v>
          </cell>
          <cell r="C1597" t="str">
            <v>M</v>
          </cell>
          <cell r="D1597">
            <v>107.35</v>
          </cell>
        </row>
        <row r="1598">
          <cell r="A1598">
            <v>100405</v>
          </cell>
          <cell r="B1598" t="str">
            <v>TUBO DE AÇO GALVANIZADO, CLASSE LEVE I (LINHA ÁGUA) - 1 1/2"</v>
          </cell>
          <cell r="C1598" t="str">
            <v>M</v>
          </cell>
          <cell r="D1598">
            <v>131.53</v>
          </cell>
        </row>
        <row r="1599">
          <cell r="A1599">
            <v>100406</v>
          </cell>
          <cell r="B1599" t="str">
            <v>TUBO DE AÇO GALVANIZADO, CLASSE LEVE I (LINHA ÁGUA) - 2"</v>
          </cell>
          <cell r="C1599" t="str">
            <v>M</v>
          </cell>
          <cell r="D1599">
            <v>159.02000000000001</v>
          </cell>
        </row>
        <row r="1600">
          <cell r="A1600">
            <v>100407</v>
          </cell>
          <cell r="B1600" t="str">
            <v>TUBO DE AÇO GALVANIZADO, CLASSE LEVE I (LINHA ÁGUA) - 2 1/2"</v>
          </cell>
          <cell r="C1600" t="str">
            <v>M</v>
          </cell>
          <cell r="D1600">
            <v>206.06</v>
          </cell>
        </row>
        <row r="1601">
          <cell r="A1601">
            <v>100408</v>
          </cell>
          <cell r="B1601" t="str">
            <v>TUBO DE AÇO GALVANIZADO, CLASSE LEVE I (LINHA ÁGUA) - 3"</v>
          </cell>
          <cell r="C1601" t="str">
            <v>M</v>
          </cell>
          <cell r="D1601">
            <v>225.11</v>
          </cell>
        </row>
        <row r="1602">
          <cell r="A1602">
            <v>100409</v>
          </cell>
          <cell r="B1602" t="str">
            <v>TUBO DE AÇO GALVANIZADO, CLASSE LEVE I (LINHA ÁGUA) - 4"</v>
          </cell>
          <cell r="C1602" t="str">
            <v>M</v>
          </cell>
          <cell r="D1602">
            <v>296.31</v>
          </cell>
        </row>
        <row r="1603">
          <cell r="A1603">
            <v>100462</v>
          </cell>
          <cell r="B1603" t="str">
            <v>TUBO DE PVC RÍGIDO, SOLDÁVEL (LINHA ÁGUA) - 25MM (3/4")</v>
          </cell>
          <cell r="C1603" t="str">
            <v>M</v>
          </cell>
          <cell r="D1603">
            <v>25.26</v>
          </cell>
        </row>
        <row r="1604">
          <cell r="A1604">
            <v>100463</v>
          </cell>
          <cell r="B1604" t="str">
            <v>TUBO DE PVC RÍGIDO, SOLDÁVEL (LINHA ÁGUA) - 32MM (1")</v>
          </cell>
          <cell r="C1604" t="str">
            <v>M</v>
          </cell>
          <cell r="D1604">
            <v>36.68</v>
          </cell>
        </row>
        <row r="1605">
          <cell r="A1605">
            <v>100464</v>
          </cell>
          <cell r="B1605" t="str">
            <v>TUBO DE PVC RÍGIDO, SOLDÁVEL (LINHA ÁGUA) - 40MM (1 1/4")</v>
          </cell>
          <cell r="C1605" t="str">
            <v>M</v>
          </cell>
          <cell r="D1605">
            <v>45.71</v>
          </cell>
        </row>
        <row r="1606">
          <cell r="A1606">
            <v>100465</v>
          </cell>
          <cell r="B1606" t="str">
            <v>TUBO DE PVC RÍGIDO, SOLDÁVEL (LINHA ÁGUA) - 50MM (1 1/2")</v>
          </cell>
          <cell r="C1606" t="str">
            <v>M</v>
          </cell>
          <cell r="D1606">
            <v>51.31</v>
          </cell>
        </row>
        <row r="1607">
          <cell r="A1607">
            <v>100466</v>
          </cell>
          <cell r="B1607" t="str">
            <v>TUBO DE PVC RÍGIDO, SOLDÁVEL (LINHA ÁGUA) - 60MM (2")</v>
          </cell>
          <cell r="C1607" t="str">
            <v>M</v>
          </cell>
          <cell r="D1607">
            <v>75.14</v>
          </cell>
        </row>
        <row r="1608">
          <cell r="A1608">
            <v>100467</v>
          </cell>
          <cell r="B1608" t="str">
            <v>TUBO DE PVC RÍGIDO, SOLDÁVEL (LINHA ÁGUA) - 75MM (2 1/2")</v>
          </cell>
          <cell r="C1608" t="str">
            <v>M</v>
          </cell>
          <cell r="D1608">
            <v>111.21</v>
          </cell>
        </row>
        <row r="1609">
          <cell r="A1609">
            <v>100468</v>
          </cell>
          <cell r="B1609" t="str">
            <v>TUBO DE PVC RÍGIDO, SOLDÁVEL (LINHA ÁGUA) - 85MM (3")</v>
          </cell>
          <cell r="C1609" t="str">
            <v>M</v>
          </cell>
          <cell r="D1609">
            <v>133.01</v>
          </cell>
        </row>
        <row r="1610">
          <cell r="A1610">
            <v>100469</v>
          </cell>
          <cell r="B1610" t="str">
            <v>TUBO DE PVC RÍGIDO, SOLDÁVEL (LINHA ÁGUA) - 110MM (4")</v>
          </cell>
          <cell r="C1610" t="str">
            <v>M</v>
          </cell>
          <cell r="D1610">
            <v>171.82</v>
          </cell>
        </row>
        <row r="1611">
          <cell r="A1611">
            <v>100498</v>
          </cell>
          <cell r="B1611" t="str">
            <v>ENVELOPAMENTO DE TUBULAÇÃO ENTERRADA, COM CONCRETO</v>
          </cell>
          <cell r="C1611" t="str">
            <v>M</v>
          </cell>
          <cell r="D1611">
            <v>32.39</v>
          </cell>
        </row>
        <row r="1612">
          <cell r="A1612">
            <v>100500</v>
          </cell>
          <cell r="B1612" t="str">
            <v>REDE DE ÁGUA FRIA - ACESSÓRIOS</v>
          </cell>
          <cell r="C1612" t="str">
            <v>.</v>
          </cell>
          <cell r="D1612" t="str">
            <v>.</v>
          </cell>
        </row>
        <row r="1613">
          <cell r="A1613">
            <v>100502</v>
          </cell>
          <cell r="B1613" t="str">
            <v>REGISTRO DE GAVETA, METAL AMARELO - 3/4"</v>
          </cell>
          <cell r="C1613" t="str">
            <v>UN</v>
          </cell>
          <cell r="D1613">
            <v>69.12</v>
          </cell>
        </row>
        <row r="1614">
          <cell r="A1614">
            <v>100503</v>
          </cell>
          <cell r="B1614" t="str">
            <v>REGISTRO DE GAVETA, METAL AMARELO - 1"</v>
          </cell>
          <cell r="C1614" t="str">
            <v>UN</v>
          </cell>
          <cell r="D1614">
            <v>80.11</v>
          </cell>
        </row>
        <row r="1615">
          <cell r="A1615">
            <v>100504</v>
          </cell>
          <cell r="B1615" t="str">
            <v>REGISTRO DE GAVETA, METAL AMARELO - 1 1/4"</v>
          </cell>
          <cell r="C1615" t="str">
            <v>UN</v>
          </cell>
          <cell r="D1615">
            <v>116.64</v>
          </cell>
        </row>
        <row r="1616">
          <cell r="A1616">
            <v>100505</v>
          </cell>
          <cell r="B1616" t="str">
            <v>REGISTRO DE GAVETA, METAL AMARELO - 1 1/2"</v>
          </cell>
          <cell r="C1616" t="str">
            <v>UN</v>
          </cell>
          <cell r="D1616">
            <v>130.84</v>
          </cell>
        </row>
        <row r="1617">
          <cell r="A1617">
            <v>100506</v>
          </cell>
          <cell r="B1617" t="str">
            <v>REGISTRO DE GAVETA, METAL AMARELO - 2"</v>
          </cell>
          <cell r="C1617" t="str">
            <v>UN</v>
          </cell>
          <cell r="D1617">
            <v>173.04</v>
          </cell>
        </row>
        <row r="1618">
          <cell r="A1618">
            <v>100507</v>
          </cell>
          <cell r="B1618" t="str">
            <v>REGISTRO DE GAVETA, METAL AMARELO - 2 1/2"</v>
          </cell>
          <cell r="C1618" t="str">
            <v>UN</v>
          </cell>
          <cell r="D1618">
            <v>374.47</v>
          </cell>
        </row>
        <row r="1619">
          <cell r="A1619">
            <v>100508</v>
          </cell>
          <cell r="B1619" t="str">
            <v>REGISTRO DE GAVETA, METAL AMARELO - 3"</v>
          </cell>
          <cell r="C1619" t="str">
            <v>UN</v>
          </cell>
          <cell r="D1619">
            <v>548.24</v>
          </cell>
        </row>
        <row r="1620">
          <cell r="A1620">
            <v>100509</v>
          </cell>
          <cell r="B1620" t="str">
            <v>REGISTRO DE GAVETA, METAL AMARELO - 4"</v>
          </cell>
          <cell r="C1620" t="str">
            <v>UN</v>
          </cell>
          <cell r="D1620">
            <v>907.55</v>
          </cell>
        </row>
        <row r="1621">
          <cell r="A1621">
            <v>100531</v>
          </cell>
          <cell r="B1621" t="str">
            <v>REGISTRO DE GAVETA, METAL CROMADO - 3/4"</v>
          </cell>
          <cell r="C1621" t="str">
            <v>UN</v>
          </cell>
          <cell r="D1621">
            <v>113.16</v>
          </cell>
        </row>
        <row r="1622">
          <cell r="A1622">
            <v>100532</v>
          </cell>
          <cell r="B1622" t="str">
            <v>REGISTRO DE GAVETA, METAL CROMADO - 1"</v>
          </cell>
          <cell r="C1622" t="str">
            <v>UN</v>
          </cell>
          <cell r="D1622">
            <v>129.57</v>
          </cell>
        </row>
        <row r="1623">
          <cell r="A1623">
            <v>100533</v>
          </cell>
          <cell r="B1623" t="str">
            <v>REGISTRO DE GAVETA, METAL CROMADO - 1 1/4"</v>
          </cell>
          <cell r="C1623" t="str">
            <v>UN</v>
          </cell>
          <cell r="D1623">
            <v>172.85</v>
          </cell>
        </row>
        <row r="1624">
          <cell r="A1624">
            <v>100534</v>
          </cell>
          <cell r="B1624" t="str">
            <v>REGISTRO DE GAVETA, METAL CROMADO - 1 1/2"</v>
          </cell>
          <cell r="C1624" t="str">
            <v>UN</v>
          </cell>
          <cell r="D1624">
            <v>165.9</v>
          </cell>
        </row>
        <row r="1625">
          <cell r="A1625">
            <v>100540</v>
          </cell>
          <cell r="B1625" t="str">
            <v>REGISTRO DE PRESSÃO, METAL AMARELO - 1/2"</v>
          </cell>
          <cell r="C1625" t="str">
            <v>UN</v>
          </cell>
          <cell r="D1625">
            <v>81.510000000000005</v>
          </cell>
        </row>
        <row r="1626">
          <cell r="A1626">
            <v>100541</v>
          </cell>
          <cell r="B1626" t="str">
            <v>REGISTRO DE PRESSÃO, METAL AMARELO - 3/4"</v>
          </cell>
          <cell r="C1626" t="str">
            <v>UN</v>
          </cell>
          <cell r="D1626">
            <v>85.45</v>
          </cell>
        </row>
        <row r="1627">
          <cell r="A1627">
            <v>100551</v>
          </cell>
          <cell r="B1627" t="str">
            <v>REGISTRO DE PRESSÃO, METAL CROMADO - 3/4"</v>
          </cell>
          <cell r="C1627" t="str">
            <v>UN</v>
          </cell>
          <cell r="D1627">
            <v>104.21</v>
          </cell>
        </row>
        <row r="1628">
          <cell r="A1628">
            <v>100560</v>
          </cell>
          <cell r="B1628" t="str">
            <v>REGISTRO GLOBO COM ADAPTADOR E TAMPA - 2 1/2"</v>
          </cell>
          <cell r="C1628" t="str">
            <v>UN</v>
          </cell>
          <cell r="D1628">
            <v>441.01</v>
          </cell>
        </row>
        <row r="1629">
          <cell r="A1629">
            <v>100600</v>
          </cell>
          <cell r="B1629" t="str">
            <v>REDE DE ÁGUA QUENTE</v>
          </cell>
          <cell r="C1629" t="str">
            <v>.</v>
          </cell>
          <cell r="D1629" t="str">
            <v>.</v>
          </cell>
        </row>
        <row r="1630">
          <cell r="A1630">
            <v>100620</v>
          </cell>
          <cell r="B1630" t="str">
            <v>TUBO DE COBRE SEM COSTURA, CLASSE EL - 1/2"</v>
          </cell>
          <cell r="C1630" t="str">
            <v>M</v>
          </cell>
          <cell r="D1630">
            <v>68.27</v>
          </cell>
        </row>
        <row r="1631">
          <cell r="A1631">
            <v>100621</v>
          </cell>
          <cell r="B1631" t="str">
            <v>TUBO DE COBRE SEM COSTURA, CLASSE EL - 3/4"</v>
          </cell>
          <cell r="C1631" t="str">
            <v>M</v>
          </cell>
          <cell r="D1631">
            <v>104.36</v>
          </cell>
        </row>
        <row r="1632">
          <cell r="A1632">
            <v>100622</v>
          </cell>
          <cell r="B1632" t="str">
            <v>TUBO DE COBRE SEM COSTURA, CLASSE EL - 1"</v>
          </cell>
          <cell r="C1632" t="str">
            <v>M</v>
          </cell>
          <cell r="D1632">
            <v>118.68</v>
          </cell>
        </row>
        <row r="1633">
          <cell r="A1633">
            <v>100623</v>
          </cell>
          <cell r="B1633" t="str">
            <v>TUBO DE COBRE SEM COSTURA, CLASSE EL - 1 1/4"</v>
          </cell>
          <cell r="C1633" t="str">
            <v>M</v>
          </cell>
          <cell r="D1633">
            <v>193.18</v>
          </cell>
        </row>
        <row r="1634">
          <cell r="A1634">
            <v>100624</v>
          </cell>
          <cell r="B1634" t="str">
            <v>TUBO DE COBRE SEM COSTURA, CLASSE EL - 1 1/2"</v>
          </cell>
          <cell r="C1634" t="str">
            <v>M</v>
          </cell>
          <cell r="D1634">
            <v>207.13</v>
          </cell>
        </row>
        <row r="1635">
          <cell r="A1635">
            <v>100626</v>
          </cell>
          <cell r="B1635" t="str">
            <v>TUBO DE COBRE SEM COSTURA, CLASSE A - 1/2"</v>
          </cell>
          <cell r="C1635" t="str">
            <v>M</v>
          </cell>
          <cell r="D1635">
            <v>91.43</v>
          </cell>
        </row>
        <row r="1636">
          <cell r="A1636">
            <v>100627</v>
          </cell>
          <cell r="B1636" t="str">
            <v>TUBO DE COBRE SEM COSTURA, CLASSE A 3/4"</v>
          </cell>
          <cell r="C1636" t="str">
            <v>M</v>
          </cell>
          <cell r="D1636">
            <v>121.24</v>
          </cell>
        </row>
        <row r="1637">
          <cell r="A1637">
            <v>100628</v>
          </cell>
          <cell r="B1637" t="str">
            <v>TUBO DE COBRE SEM COSTURA, CLASSE A 1"</v>
          </cell>
          <cell r="C1637" t="str">
            <v>M</v>
          </cell>
          <cell r="D1637">
            <v>159.34</v>
          </cell>
        </row>
        <row r="1638">
          <cell r="A1638">
            <v>100629</v>
          </cell>
          <cell r="B1638" t="str">
            <v>TUBO DE COBRE SEM COSTURA, CLASSE A 1 1/4"</v>
          </cell>
          <cell r="C1638" t="str">
            <v>M</v>
          </cell>
          <cell r="D1638">
            <v>249.85</v>
          </cell>
        </row>
        <row r="1639">
          <cell r="A1639">
            <v>100630</v>
          </cell>
          <cell r="B1639" t="str">
            <v>TUBO DE COBRE SEM COSTURA, CLASSE A 1 1/2"</v>
          </cell>
          <cell r="C1639" t="str">
            <v>M</v>
          </cell>
          <cell r="D1639">
            <v>288.35000000000002</v>
          </cell>
        </row>
        <row r="1640">
          <cell r="A1640">
            <v>100654</v>
          </cell>
          <cell r="B1640" t="str">
            <v>REGISTRO DE GAVETA, METAL AMARELO - 1 1/2"</v>
          </cell>
          <cell r="C1640" t="str">
            <v>UN</v>
          </cell>
          <cell r="D1640">
            <v>130.84</v>
          </cell>
        </row>
        <row r="1641">
          <cell r="A1641">
            <v>100700</v>
          </cell>
          <cell r="B1641" t="str">
            <v>REDE DE GÁS</v>
          </cell>
          <cell r="C1641" t="str">
            <v>.</v>
          </cell>
          <cell r="D1641" t="str">
            <v>.</v>
          </cell>
        </row>
        <row r="1642">
          <cell r="A1642">
            <v>100711</v>
          </cell>
          <cell r="B1642" t="str">
            <v>TUBO PRETO DE AÇO-CARBONO, CLASSE SCH-40 - 3/4"</v>
          </cell>
          <cell r="C1642" t="str">
            <v>M</v>
          </cell>
          <cell r="D1642">
            <v>65.95</v>
          </cell>
        </row>
        <row r="1643">
          <cell r="A1643">
            <v>100712</v>
          </cell>
          <cell r="B1643" t="str">
            <v>TUBO PRETO DE AÇO-CARBONO, CLASSE SCH-40 - 1"</v>
          </cell>
          <cell r="C1643" t="str">
            <v>M</v>
          </cell>
          <cell r="D1643">
            <v>93.76</v>
          </cell>
        </row>
        <row r="1644">
          <cell r="A1644">
            <v>100713</v>
          </cell>
          <cell r="B1644" t="str">
            <v>TUBO PRETO DE AÇO-CARBONO, CLASSE SCH-40 - 1 1/4"</v>
          </cell>
          <cell r="C1644" t="str">
            <v>M</v>
          </cell>
          <cell r="D1644">
            <v>117.83</v>
          </cell>
        </row>
        <row r="1645">
          <cell r="A1645">
            <v>100714</v>
          </cell>
          <cell r="B1645" t="str">
            <v>TUBO PRETO DE AÇO-CARBONO, CLASSE SCH-40 - 1 1/2"</v>
          </cell>
          <cell r="C1645" t="str">
            <v>M</v>
          </cell>
          <cell r="D1645">
            <v>133.47</v>
          </cell>
        </row>
        <row r="1646">
          <cell r="A1646">
            <v>100720</v>
          </cell>
          <cell r="B1646" t="str">
            <v>VÁLVULA ESFÉRICA MONOBLOCO EM LATÃO, 3/4" NPT</v>
          </cell>
          <cell r="C1646" t="str">
            <v>UN</v>
          </cell>
          <cell r="D1646">
            <v>61.57</v>
          </cell>
        </row>
        <row r="1647">
          <cell r="A1647">
            <v>100760</v>
          </cell>
          <cell r="B1647" t="str">
            <v>HV.04 - ABRIGO PARA GÁS EM BLOCO DE CONCRETO APARENTE PARA 2 BOTIJÕES</v>
          </cell>
          <cell r="C1647" t="str">
            <v>UN</v>
          </cell>
          <cell r="D1647">
            <v>581.55999999999995</v>
          </cell>
        </row>
        <row r="1648">
          <cell r="A1648">
            <v>100762</v>
          </cell>
          <cell r="B1648" t="str">
            <v>HV.12 - ABRIGO PARA GÁS EM ALVENARIA REVESTIDA PARA 2 BOTIJÕES</v>
          </cell>
          <cell r="C1648" t="str">
            <v>UN</v>
          </cell>
          <cell r="D1648">
            <v>760.12</v>
          </cell>
        </row>
        <row r="1649">
          <cell r="A1649">
            <v>100763</v>
          </cell>
          <cell r="B1649" t="str">
            <v>HV.13 - ABRIGO PARA GÁS EM BLOCOS DE CONCRETO APARENTE PARA 2 CILINDROS</v>
          </cell>
          <cell r="C1649" t="str">
            <v>UN</v>
          </cell>
          <cell r="D1649">
            <v>1416.84</v>
          </cell>
        </row>
        <row r="1650">
          <cell r="A1650">
            <v>100764</v>
          </cell>
          <cell r="B1650" t="str">
            <v>HV.14 - ABRIGO PARA GÁS EM BLOCO DE CONCRETO APARENTE PARA 4 CILINDROS</v>
          </cell>
          <cell r="C1650" t="str">
            <v>UN</v>
          </cell>
          <cell r="D1650">
            <v>1844.88</v>
          </cell>
        </row>
        <row r="1651">
          <cell r="A1651">
            <v>100765</v>
          </cell>
          <cell r="B1651" t="str">
            <v>HV.15 - ABRIGO PARA GÁS EM BLOCO DE CONCRETO APARENTE PARA 6 CILINDROS</v>
          </cell>
          <cell r="C1651" t="str">
            <v>UN</v>
          </cell>
          <cell r="D1651">
            <v>2369.23</v>
          </cell>
        </row>
        <row r="1652">
          <cell r="A1652">
            <v>100767</v>
          </cell>
          <cell r="B1652" t="str">
            <v>HV.17 - ABRIGO PARA GÁS EM TIJOLO APARENTE PARA 4 CILINDROS</v>
          </cell>
          <cell r="C1652" t="str">
            <v>UN</v>
          </cell>
          <cell r="D1652">
            <v>2201.92</v>
          </cell>
        </row>
        <row r="1653">
          <cell r="A1653">
            <v>100768</v>
          </cell>
          <cell r="B1653" t="str">
            <v>HV.18 - ABRIGO PARA GÁS EM TIJOLO APARENTE PARA 6 CILINDROS</v>
          </cell>
          <cell r="C1653" t="str">
            <v>UN</v>
          </cell>
          <cell r="D1653">
            <v>2801.67</v>
          </cell>
        </row>
        <row r="1654">
          <cell r="A1654">
            <v>100769</v>
          </cell>
          <cell r="B1654" t="str">
            <v>HV.19 - ABRIGO PARA GÁS EM ALVENARIA REVESTIDA PARA 2 CILINDROS</v>
          </cell>
          <cell r="C1654" t="str">
            <v>UN</v>
          </cell>
          <cell r="D1654">
            <v>1715.93</v>
          </cell>
        </row>
        <row r="1655">
          <cell r="A1655">
            <v>100770</v>
          </cell>
          <cell r="B1655" t="str">
            <v>HV.20 - ABRIGO PARA GÁS EM ALVENARIA REVESTIDA PARA 4 CILINDROS</v>
          </cell>
          <cell r="C1655" t="str">
            <v>UN</v>
          </cell>
          <cell r="D1655">
            <v>2199.17</v>
          </cell>
        </row>
        <row r="1656">
          <cell r="A1656">
            <v>100771</v>
          </cell>
          <cell r="B1656" t="str">
            <v>HV.21 - ABRIGO PARA GÁS EM ALVENARIA REVESTIDA PARA 6 CILINDROS</v>
          </cell>
          <cell r="C1656" t="str">
            <v>UN</v>
          </cell>
          <cell r="D1656">
            <v>2789.45</v>
          </cell>
        </row>
        <row r="1657">
          <cell r="A1657">
            <v>100780</v>
          </cell>
          <cell r="B1657" t="str">
            <v>HD.10 - INSTALAÇÃO PARA 2 BOTIJÕES GLP 13KG, EXCLUSIVE ABRIGO</v>
          </cell>
          <cell r="C1657" t="str">
            <v>UN</v>
          </cell>
          <cell r="D1657">
            <v>16.43</v>
          </cell>
        </row>
        <row r="1658">
          <cell r="A1658">
            <v>100781</v>
          </cell>
          <cell r="B1658" t="str">
            <v>HD.11 - INSTALAÇÃO PARA 2 CILINDROS GLP 45 KG, EXCLUSIVE ABRIGO</v>
          </cell>
          <cell r="C1658" t="str">
            <v>UN</v>
          </cell>
          <cell r="D1658">
            <v>863.54</v>
          </cell>
        </row>
        <row r="1659">
          <cell r="A1659">
            <v>100782</v>
          </cell>
          <cell r="B1659" t="str">
            <v>HD.12 - INSTALAÇÃO PARA 4 CILINDRO GLP 45KG, EXCLUSIVE ABRIGO</v>
          </cell>
          <cell r="C1659" t="str">
            <v>UN</v>
          </cell>
          <cell r="D1659">
            <v>1022.08</v>
          </cell>
        </row>
        <row r="1660">
          <cell r="A1660">
            <v>100783</v>
          </cell>
          <cell r="B1660" t="str">
            <v>HD.13  - INSTALAÇÃO PARA 6 CILINDROS GLP 45KG, EXCLUSIVE ABRIGO</v>
          </cell>
          <cell r="C1660" t="str">
            <v>UN</v>
          </cell>
          <cell r="D1660">
            <v>1156.94</v>
          </cell>
        </row>
        <row r="1661">
          <cell r="A1661">
            <v>100785</v>
          </cell>
          <cell r="B1661" t="str">
            <v>BOTIJÃO DE GÁS DE 13KG COM CARGA</v>
          </cell>
          <cell r="C1661" t="str">
            <v>UN</v>
          </cell>
          <cell r="D1661">
            <v>282.77999999999997</v>
          </cell>
        </row>
        <row r="1662">
          <cell r="A1662">
            <v>100786</v>
          </cell>
          <cell r="B1662" t="str">
            <v>CILINDRO DE G.L.P. DE 45KG COM CARGA</v>
          </cell>
          <cell r="C1662" t="str">
            <v>UN</v>
          </cell>
          <cell r="D1662">
            <v>892.75</v>
          </cell>
        </row>
        <row r="1663">
          <cell r="A1663">
            <v>100790</v>
          </cell>
          <cell r="B1663" t="str">
            <v>CAIXA COM COLETOR DE ÁGUA (SIFÃO) PARA REDE DE GÁS</v>
          </cell>
          <cell r="C1663" t="str">
            <v>UN</v>
          </cell>
          <cell r="D1663">
            <v>174.18</v>
          </cell>
        </row>
        <row r="1664">
          <cell r="A1664">
            <v>100795</v>
          </cell>
          <cell r="B1664" t="str">
            <v>PROTEÇÃO ANTICORROSIVA PARA TUBULAÇÃO ENTERRADA</v>
          </cell>
          <cell r="C1664" t="str">
            <v>M</v>
          </cell>
          <cell r="D1664">
            <v>2.8</v>
          </cell>
        </row>
        <row r="1665">
          <cell r="A1665">
            <v>100798</v>
          </cell>
          <cell r="B1665" t="str">
            <v>ENVELOPAMENTO DE TUBULAÇÃO ENTERRADA, COM CONCRETO</v>
          </cell>
          <cell r="C1665" t="str">
            <v>M</v>
          </cell>
          <cell r="D1665">
            <v>32.39</v>
          </cell>
        </row>
        <row r="1666">
          <cell r="A1666">
            <v>100800</v>
          </cell>
          <cell r="B1666" t="str">
            <v>REDE DE PREVENÇÃO E COMBATE A INCÊNDIOS</v>
          </cell>
          <cell r="C1666" t="str">
            <v>.</v>
          </cell>
          <cell r="D1666" t="str">
            <v>.</v>
          </cell>
        </row>
        <row r="1667">
          <cell r="A1667">
            <v>100802</v>
          </cell>
          <cell r="B1667" t="str">
            <v>TUBO DE AÇO-CARBONO GALVANIZADO, CLASSE MÉDIA (DIN2440) - 2 1/2"</v>
          </cell>
          <cell r="C1667" t="str">
            <v>M</v>
          </cell>
          <cell r="D1667">
            <v>271.77999999999997</v>
          </cell>
        </row>
        <row r="1668">
          <cell r="A1668">
            <v>100803</v>
          </cell>
          <cell r="B1668" t="str">
            <v>TUBO DE AÇO-CARBONO GALVANIZADO, CLASSE MÉDIA (DIN2440) - 3"</v>
          </cell>
          <cell r="C1668" t="str">
            <v>M</v>
          </cell>
          <cell r="D1668">
            <v>308.05</v>
          </cell>
        </row>
        <row r="1669">
          <cell r="A1669">
            <v>100805</v>
          </cell>
          <cell r="B1669" t="str">
            <v>TUBO DE AÇO-CARBONO GALVANIZADO, CLASSE MÉDIA (DIN2440) - 4"</v>
          </cell>
          <cell r="C1669" t="str">
            <v>M</v>
          </cell>
          <cell r="D1669">
            <v>419.21</v>
          </cell>
        </row>
        <row r="1670">
          <cell r="A1670">
            <v>100806</v>
          </cell>
          <cell r="B1670" t="str">
            <v>TUBO DE AÇO-CARBONO GALVANIZADO, CLASSE MÉDIA (DIN2440) - 6"</v>
          </cell>
          <cell r="C1670" t="str">
            <v>M</v>
          </cell>
          <cell r="D1670">
            <v>629.75</v>
          </cell>
        </row>
        <row r="1671">
          <cell r="A1671">
            <v>100831</v>
          </cell>
          <cell r="B1671" t="str">
            <v>REGISTRO DE GAVETA, METAL AMARELO - 2 1/2"</v>
          </cell>
          <cell r="C1671" t="str">
            <v>UN</v>
          </cell>
          <cell r="D1671">
            <v>374.47</v>
          </cell>
        </row>
        <row r="1672">
          <cell r="A1672">
            <v>100832</v>
          </cell>
          <cell r="B1672" t="str">
            <v>REGISTRO DE GAVETA, METAL AMARELO - 3"</v>
          </cell>
          <cell r="C1672" t="str">
            <v>UN</v>
          </cell>
          <cell r="D1672">
            <v>548.24</v>
          </cell>
        </row>
        <row r="1673">
          <cell r="A1673">
            <v>100834</v>
          </cell>
          <cell r="B1673" t="str">
            <v>REGISTRO DE GAVETA, METAL AMARELO - 4"</v>
          </cell>
          <cell r="C1673" t="str">
            <v>UN</v>
          </cell>
          <cell r="D1673">
            <v>907.55</v>
          </cell>
        </row>
        <row r="1674">
          <cell r="A1674">
            <v>100849</v>
          </cell>
          <cell r="B1674" t="str">
            <v>ENVELOPAMENTO DE TUBULAÇÃO ENTERRADA, COM CONCRETO</v>
          </cell>
          <cell r="C1674" t="str">
            <v>M</v>
          </cell>
          <cell r="D1674">
            <v>32.39</v>
          </cell>
        </row>
        <row r="1675">
          <cell r="A1675">
            <v>100850</v>
          </cell>
          <cell r="B1675" t="str">
            <v>RECALQUE DE PASSEIO COM UNIÃO ENGATE RÁPIDO - REGISTRO TIPO GLOBO 2 1/2"</v>
          </cell>
          <cell r="C1675" t="str">
            <v>UN</v>
          </cell>
          <cell r="D1675">
            <v>741.81</v>
          </cell>
        </row>
        <row r="1676">
          <cell r="A1676">
            <v>100855</v>
          </cell>
          <cell r="B1676" t="str">
            <v>HIDRANTE COM UNIÃO DE ENGATE RÁPIDO - REGISTRO TIPO GLOBO 2 1/2"</v>
          </cell>
          <cell r="C1676" t="str">
            <v>UN</v>
          </cell>
          <cell r="D1676">
            <v>396.69</v>
          </cell>
        </row>
        <row r="1677">
          <cell r="A1677">
            <v>100860</v>
          </cell>
          <cell r="B1677" t="str">
            <v>ABRIGO DE EMBUTIR PARA HIDRANTE E MANGUEIRA - CHAPA DE AÇO N.20</v>
          </cell>
          <cell r="C1677" t="str">
            <v>UN</v>
          </cell>
          <cell r="D1677">
            <v>511.29</v>
          </cell>
        </row>
        <row r="1678">
          <cell r="A1678">
            <v>100865</v>
          </cell>
          <cell r="B1678" t="str">
            <v>MANGUEIRA DE INCÊNDIO COM UNIÃO DE ENGATE RÁPIDO, 15M - 1 1/2"</v>
          </cell>
          <cell r="C1678" t="str">
            <v>UN</v>
          </cell>
          <cell r="D1678">
            <v>386.27</v>
          </cell>
        </row>
        <row r="1679">
          <cell r="A1679">
            <v>100868</v>
          </cell>
          <cell r="B1679" t="str">
            <v>MANGUEIRA DE INCÊNDIO COM UNIÃO DE ENGATE RÁPIDO, 30M - 1 1/2"</v>
          </cell>
          <cell r="C1679" t="str">
            <v>UN</v>
          </cell>
          <cell r="D1679">
            <v>631.99</v>
          </cell>
        </row>
        <row r="1680">
          <cell r="A1680">
            <v>100872</v>
          </cell>
          <cell r="B1680" t="str">
            <v>MANGUEIRA DE INCÊNDIO COM UNIÃO DE ENGATE RÁPIDO, 30M - 2 1/2"</v>
          </cell>
          <cell r="C1680" t="str">
            <v>UN</v>
          </cell>
          <cell r="D1680">
            <v>959.26</v>
          </cell>
        </row>
        <row r="1681">
          <cell r="A1681">
            <v>100873</v>
          </cell>
          <cell r="B1681" t="str">
            <v>ESGUICHO DE INCÊNDIO COM ENGATE RÁPIDO - 1 1/2"X1/2"</v>
          </cell>
          <cell r="C1681" t="str">
            <v>UN</v>
          </cell>
          <cell r="D1681">
            <v>76.78</v>
          </cell>
        </row>
        <row r="1682">
          <cell r="A1682">
            <v>100877</v>
          </cell>
          <cell r="B1682" t="str">
            <v>ESGUICHO DE INCÊNDIO COM ENGATE RÁPIDO - 2 1/2"X5/8"</v>
          </cell>
          <cell r="C1682" t="str">
            <v>UN</v>
          </cell>
          <cell r="D1682">
            <v>122.01</v>
          </cell>
        </row>
        <row r="1683">
          <cell r="A1683">
            <v>100880</v>
          </cell>
          <cell r="B1683" t="str">
            <v>EXTINTOR DE INCÊNDIO COM CARGA DE GÁS CARBÔNICO (CO2) - 4KG</v>
          </cell>
          <cell r="C1683" t="str">
            <v>UN</v>
          </cell>
          <cell r="D1683">
            <v>551.85</v>
          </cell>
        </row>
        <row r="1684">
          <cell r="A1684">
            <v>100881</v>
          </cell>
          <cell r="B1684" t="str">
            <v>EXTINTOR DE INCÊNDIO COM CARGA DE GÁS CARBÔNICO (CO2) - 6KG</v>
          </cell>
          <cell r="C1684" t="str">
            <v>UN</v>
          </cell>
          <cell r="D1684">
            <v>551.79</v>
          </cell>
        </row>
        <row r="1685">
          <cell r="A1685">
            <v>100882</v>
          </cell>
          <cell r="B1685" t="str">
            <v>EXTINTOR DE INCÊNDIO COM CARGA DE GÁS CARBÔNICO (CO2) - 10KG</v>
          </cell>
          <cell r="C1685" t="str">
            <v>UN</v>
          </cell>
          <cell r="D1685">
            <v>1325.55</v>
          </cell>
        </row>
        <row r="1686">
          <cell r="A1686">
            <v>100885</v>
          </cell>
          <cell r="B1686" t="str">
            <v>EXTINTOR DE INCÊNDIO COM CARGA DE ÁGUA PRESSURIZADA - 10L</v>
          </cell>
          <cell r="C1686" t="str">
            <v>UN</v>
          </cell>
          <cell r="D1686">
            <v>181.86</v>
          </cell>
        </row>
        <row r="1687">
          <cell r="A1687">
            <v>100888</v>
          </cell>
          <cell r="B1687" t="str">
            <v>EXTINTOR DE INCÊNDIO COM CARGA DE ESPUMA QUÍMICA - 9L</v>
          </cell>
          <cell r="C1687" t="str">
            <v>UN</v>
          </cell>
          <cell r="D1687">
            <v>850.63</v>
          </cell>
        </row>
        <row r="1688">
          <cell r="A1688">
            <v>100890</v>
          </cell>
          <cell r="B1688" t="str">
            <v>EXTINTOR DE INCÊNDIO COM CARGA DE PÓ QUÍMICO SECO - 4KG</v>
          </cell>
          <cell r="C1688" t="str">
            <v>UN</v>
          </cell>
          <cell r="D1688">
            <v>180.41</v>
          </cell>
        </row>
        <row r="1689">
          <cell r="A1689">
            <v>100892</v>
          </cell>
          <cell r="B1689" t="str">
            <v>EXTINTOR DE INCÊNDIO COM CARGA DE PÓ QUÍMICO SECO - 8KG</v>
          </cell>
          <cell r="C1689" t="str">
            <v>UN</v>
          </cell>
          <cell r="D1689">
            <v>238.7</v>
          </cell>
        </row>
        <row r="1690">
          <cell r="A1690">
            <v>100893</v>
          </cell>
          <cell r="B1690" t="str">
            <v>EXTINTOR DE INCÊNDIO COM CARGA DE PÓ QUÍMICO SECO - 12KG</v>
          </cell>
          <cell r="C1690" t="str">
            <v>UN</v>
          </cell>
          <cell r="D1690">
            <v>285.45999999999998</v>
          </cell>
        </row>
        <row r="1691">
          <cell r="A1691">
            <v>100895</v>
          </cell>
          <cell r="B1691" t="str">
            <v>SETA PARA HIDRANTE/EXTINTOR DE INCÊNDIO</v>
          </cell>
          <cell r="C1691" t="str">
            <v>UN</v>
          </cell>
          <cell r="D1691">
            <v>22.73</v>
          </cell>
        </row>
        <row r="1692">
          <cell r="A1692">
            <v>100900</v>
          </cell>
          <cell r="B1692" t="str">
            <v>REDE DE ESGOTO SANITÁRIO - TUBULAÇÃO</v>
          </cell>
          <cell r="C1692" t="str">
            <v>.</v>
          </cell>
          <cell r="D1692" t="str">
            <v>.</v>
          </cell>
        </row>
        <row r="1693">
          <cell r="A1693">
            <v>100910</v>
          </cell>
          <cell r="B1693" t="str">
            <v>TUBO DE FERRO FUNDIDO PARA ESGOTO, LINHA SMU - 50MM</v>
          </cell>
          <cell r="C1693" t="str">
            <v>M</v>
          </cell>
          <cell r="D1693">
            <v>338.92</v>
          </cell>
        </row>
        <row r="1694">
          <cell r="A1694">
            <v>100911</v>
          </cell>
          <cell r="B1694" t="str">
            <v>TUBO DE FERRO FUNDIDO PARA ESGOTO, LINHA SMU - 75MM</v>
          </cell>
          <cell r="C1694" t="str">
            <v>M</v>
          </cell>
          <cell r="D1694">
            <v>354.86</v>
          </cell>
        </row>
        <row r="1695">
          <cell r="A1695">
            <v>100912</v>
          </cell>
          <cell r="B1695" t="str">
            <v>TUBO DE FERRO FUNDIDO PARA ESGOTO, LINHA SMU - 100MM</v>
          </cell>
          <cell r="C1695" t="str">
            <v>M</v>
          </cell>
          <cell r="D1695">
            <v>399.18</v>
          </cell>
        </row>
        <row r="1696">
          <cell r="A1696">
            <v>100913</v>
          </cell>
          <cell r="B1696" t="str">
            <v>TUBO DE FERRO FUNDIDO PARA ESGOTO, LINHA SMU - 150MM</v>
          </cell>
          <cell r="C1696" t="str">
            <v>M</v>
          </cell>
          <cell r="D1696">
            <v>487.37</v>
          </cell>
        </row>
        <row r="1697">
          <cell r="A1697">
            <v>100930</v>
          </cell>
          <cell r="B1697" t="str">
            <v>TUBO DE PVC RÍGIDO, PONTA E BOLSA (LINHA ESGOTO) - 40MM (1 1/2")</v>
          </cell>
          <cell r="C1697" t="str">
            <v>M</v>
          </cell>
          <cell r="D1697">
            <v>30.11</v>
          </cell>
        </row>
        <row r="1698">
          <cell r="A1698">
            <v>100931</v>
          </cell>
          <cell r="B1698" t="str">
            <v>TUBO DE PVC RÍGIDO, PONTA E BOLSA (LINHA ESGOTO) - 50MM (2")</v>
          </cell>
          <cell r="C1698" t="str">
            <v>M</v>
          </cell>
          <cell r="D1698">
            <v>39.409999999999997</v>
          </cell>
        </row>
        <row r="1699">
          <cell r="A1699">
            <v>100932</v>
          </cell>
          <cell r="B1699" t="str">
            <v>TUBO DE PVC RÍGIDO, PONTA E BOLSA (LINHA ESGOTO) - 75MM (3")</v>
          </cell>
          <cell r="C1699" t="str">
            <v>M</v>
          </cell>
          <cell r="D1699">
            <v>58.88</v>
          </cell>
        </row>
        <row r="1700">
          <cell r="A1700">
            <v>100933</v>
          </cell>
          <cell r="B1700" t="str">
            <v>TUBO DE PVC RÍGIDO, PONTA E BOLSA (LINHA ESGOTO) - 100MM (4")</v>
          </cell>
          <cell r="C1700" t="str">
            <v>M</v>
          </cell>
          <cell r="D1700">
            <v>67.52</v>
          </cell>
        </row>
        <row r="1701">
          <cell r="A1701">
            <v>100934</v>
          </cell>
          <cell r="B1701" t="str">
            <v>TUBO DE PVC RÍGIDO, PONTA E BOLSA (LINHA ESGOTO) - 150MM (6")</v>
          </cell>
          <cell r="C1701" t="str">
            <v>M</v>
          </cell>
          <cell r="D1701">
            <v>107.76</v>
          </cell>
        </row>
        <row r="1702">
          <cell r="A1702">
            <v>100935</v>
          </cell>
          <cell r="B1702" t="str">
            <v>TUBO DE PVC RÍGIDO, PONTA E BOLSA (LINHA ESGOTO) - 200MM (8")</v>
          </cell>
          <cell r="C1702" t="str">
            <v>M</v>
          </cell>
          <cell r="D1702">
            <v>165.84</v>
          </cell>
        </row>
        <row r="1703">
          <cell r="A1703">
            <v>100998</v>
          </cell>
          <cell r="B1703" t="str">
            <v>ENVELOPAMENTO DE TUBULAÇÃO ENTERRADA, COM CONCRETO</v>
          </cell>
          <cell r="C1703" t="str">
            <v>M</v>
          </cell>
          <cell r="D1703">
            <v>32.39</v>
          </cell>
        </row>
        <row r="1704">
          <cell r="A1704">
            <v>101000</v>
          </cell>
          <cell r="B1704" t="str">
            <v>REDE DE ESGOTO SANITÁRIO - ACESSÓRIOS</v>
          </cell>
          <cell r="C1704" t="str">
            <v>.</v>
          </cell>
          <cell r="D1704" t="str">
            <v>.</v>
          </cell>
        </row>
        <row r="1705">
          <cell r="A1705">
            <v>101001</v>
          </cell>
          <cell r="B1705" t="str">
            <v>RALO SECO DE PVC RÍGIDO, COM SAÍDA SOLDADA DE 40MM - DIÂMETRO 100MM</v>
          </cell>
          <cell r="C1705" t="str">
            <v>UN</v>
          </cell>
          <cell r="D1705">
            <v>105.02</v>
          </cell>
        </row>
        <row r="1706">
          <cell r="A1706">
            <v>101010</v>
          </cell>
          <cell r="B1706" t="str">
            <v>CAIXA SIFONADA DE PVC RÍGIDO - 100X150MM</v>
          </cell>
          <cell r="C1706" t="str">
            <v>UN</v>
          </cell>
          <cell r="D1706">
            <v>112.28</v>
          </cell>
        </row>
        <row r="1707">
          <cell r="A1707">
            <v>101012</v>
          </cell>
          <cell r="B1707" t="str">
            <v>CAIXA SIFONADA DE PVC RÍGIDO - 150X150MM</v>
          </cell>
          <cell r="C1707" t="str">
            <v>UN</v>
          </cell>
          <cell r="D1707">
            <v>135.4</v>
          </cell>
        </row>
        <row r="1708">
          <cell r="A1708">
            <v>101015</v>
          </cell>
          <cell r="B1708" t="str">
            <v>CAIXA SIFONADA DE PVC RÍGIDO 250X230X75MM</v>
          </cell>
          <cell r="C1708" t="str">
            <v>UN</v>
          </cell>
          <cell r="D1708">
            <v>226.63</v>
          </cell>
        </row>
        <row r="1709">
          <cell r="A1709">
            <v>101035</v>
          </cell>
          <cell r="B1709" t="str">
            <v>RALO SECO DE FERRO FUNDIDO, COM SAÍDA VERTICAL (SMU) - DIÂMETRO 100MM</v>
          </cell>
          <cell r="C1709" t="str">
            <v>UN</v>
          </cell>
          <cell r="D1709">
            <v>158.1</v>
          </cell>
        </row>
        <row r="1710">
          <cell r="A1710">
            <v>101036</v>
          </cell>
          <cell r="B1710" t="str">
            <v>CAIXA DE GORDURA COM CESTO DE LIMPEZA EM PVC 100MM - TIGRE OU SIMILAR</v>
          </cell>
          <cell r="C1710" t="str">
            <v>UN</v>
          </cell>
          <cell r="D1710">
            <v>489.71</v>
          </cell>
        </row>
        <row r="1711">
          <cell r="A1711">
            <v>101059</v>
          </cell>
          <cell r="B1711" t="str">
            <v>CAIXA DE GORDURA, ALVENARIA DE TIJOLOS MACIÇOS COMUNS - 60X60CM</v>
          </cell>
          <cell r="C1711" t="str">
            <v>UN</v>
          </cell>
          <cell r="D1711">
            <v>325.27</v>
          </cell>
        </row>
        <row r="1712">
          <cell r="A1712">
            <v>101060</v>
          </cell>
          <cell r="B1712" t="str">
            <v>FOSSA SÉPTICA EM ANÉIS DE CONCRETO, PARA 10 PESSOAS - 1,40 X 1,20M</v>
          </cell>
          <cell r="C1712" t="str">
            <v>UN</v>
          </cell>
          <cell r="D1712">
            <v>3655.12</v>
          </cell>
        </row>
        <row r="1713">
          <cell r="A1713">
            <v>101061</v>
          </cell>
          <cell r="B1713" t="str">
            <v>FOSSA SÉPTICA EM ANÉIS DE CONCRETO, PARA 20 PESSOAS - 1,40 X 1,70M</v>
          </cell>
          <cell r="C1713" t="str">
            <v>UN</v>
          </cell>
          <cell r="D1713">
            <v>4563.3100000000004</v>
          </cell>
        </row>
        <row r="1714">
          <cell r="A1714">
            <v>101064</v>
          </cell>
          <cell r="B1714" t="str">
            <v>FOSSA SÉPTICA EM ANÉIS DE CONCRETO, PARA 100 PESSOAS - 2,40 X 2,50M</v>
          </cell>
          <cell r="C1714" t="str">
            <v>UN</v>
          </cell>
          <cell r="D1714">
            <v>11714.29</v>
          </cell>
        </row>
        <row r="1715">
          <cell r="A1715">
            <v>101066</v>
          </cell>
          <cell r="B1715" t="str">
            <v>FOSSA SÉPTICA EM ANÉIS DE CONCRETO, PARA 140 PESSOAS - 2,40 X 3,50M</v>
          </cell>
          <cell r="C1715" t="str">
            <v>UN</v>
          </cell>
          <cell r="D1715">
            <v>15173.27</v>
          </cell>
        </row>
        <row r="1716">
          <cell r="A1716">
            <v>101070</v>
          </cell>
          <cell r="B1716" t="str">
            <v>SUMIDOURO, DIÂMETRO INTERNO 2,00M - POÇO ABSORVENTE</v>
          </cell>
          <cell r="C1716" t="str">
            <v>M</v>
          </cell>
          <cell r="D1716">
            <v>995.9</v>
          </cell>
        </row>
        <row r="1717">
          <cell r="A1717">
            <v>101071</v>
          </cell>
          <cell r="B1717" t="str">
            <v>SUMIDOURO, DIÂMETRO INTERNO 2,00M - TAMPÃO DE CONCRETO</v>
          </cell>
          <cell r="C1717" t="str">
            <v>UN</v>
          </cell>
          <cell r="D1717">
            <v>1054.6600000000001</v>
          </cell>
        </row>
        <row r="1718">
          <cell r="A1718">
            <v>101081</v>
          </cell>
          <cell r="B1718" t="str">
            <v>FILTRO ANAERÓBICO D=3,00M H=2,00M</v>
          </cell>
          <cell r="C1718" t="str">
            <v>UN</v>
          </cell>
          <cell r="D1718">
            <v>16339.64</v>
          </cell>
        </row>
        <row r="1719">
          <cell r="A1719">
            <v>101084</v>
          </cell>
          <cell r="B1719" t="str">
            <v>ANEL DE CONCRETO D=2,00 H=0,50M</v>
          </cell>
          <cell r="C1719" t="str">
            <v>UN</v>
          </cell>
          <cell r="D1719">
            <v>1196.1099999999999</v>
          </cell>
        </row>
        <row r="1720">
          <cell r="A1720">
            <v>101085</v>
          </cell>
          <cell r="B1720" t="str">
            <v>ANEL DE CONCRETO D=3,00 H=0,50M</v>
          </cell>
          <cell r="C1720" t="str">
            <v>UN</v>
          </cell>
          <cell r="D1720">
            <v>1734.37</v>
          </cell>
        </row>
        <row r="1721">
          <cell r="A1721">
            <v>101094</v>
          </cell>
          <cell r="B1721" t="str">
            <v>CAIXA DE LIGAÇÃO OU INSPEÇÃO - ESCAVAÇÃO E APILOAMENTO</v>
          </cell>
          <cell r="C1721" t="str">
            <v>M3</v>
          </cell>
          <cell r="D1721">
            <v>52.9</v>
          </cell>
        </row>
        <row r="1722">
          <cell r="A1722">
            <v>101095</v>
          </cell>
          <cell r="B1722" t="str">
            <v>CAIXA DE LIGAÇÃO OU INSPEÇÃO - LASTRO DE CONCRETO (FUNDO)</v>
          </cell>
          <cell r="C1722" t="str">
            <v>M3</v>
          </cell>
          <cell r="D1722">
            <v>447.74</v>
          </cell>
        </row>
        <row r="1723">
          <cell r="A1723">
            <v>101096</v>
          </cell>
          <cell r="B1723" t="str">
            <v>CAIXA DE LIGAÇÃO OU INSPEÇÃO - ALVENARIA DE 1/2 TIJOLO, REVESTIDA</v>
          </cell>
          <cell r="C1723" t="str">
            <v>M2</v>
          </cell>
          <cell r="D1723">
            <v>265.86</v>
          </cell>
        </row>
        <row r="1724">
          <cell r="A1724">
            <v>101097</v>
          </cell>
          <cell r="B1724" t="str">
            <v>CAIXA DE LIGAÇÃO OU INSPEÇÃO - ALVENARIA DE 1 TIJOLO, REVESTIDA</v>
          </cell>
          <cell r="C1724" t="str">
            <v>M2</v>
          </cell>
          <cell r="D1724">
            <v>363.8</v>
          </cell>
        </row>
        <row r="1725">
          <cell r="A1725">
            <v>101098</v>
          </cell>
          <cell r="B1725" t="str">
            <v>CAIXA DE LIGAÇÃO OU INSPEÇÃO - TAMPA DE CONCRETO</v>
          </cell>
          <cell r="C1725" t="str">
            <v>M2</v>
          </cell>
          <cell r="D1725">
            <v>233.09</v>
          </cell>
        </row>
        <row r="1726">
          <cell r="A1726">
            <v>101100</v>
          </cell>
          <cell r="B1726" t="str">
            <v>REDE DE ÁGUAS PLUVIAIS - CAPTAÇÃO</v>
          </cell>
          <cell r="C1726" t="str">
            <v>.</v>
          </cell>
          <cell r="D1726" t="str">
            <v>.</v>
          </cell>
        </row>
        <row r="1727">
          <cell r="A1727">
            <v>101101</v>
          </cell>
          <cell r="B1727" t="str">
            <v>CALHA EM CHAPA DE AÇO GALVANIZADO N.24 - DESENVOLVIMENTO 33CM</v>
          </cell>
          <cell r="C1727" t="str">
            <v>M</v>
          </cell>
          <cell r="D1727">
            <v>73.31</v>
          </cell>
        </row>
        <row r="1728">
          <cell r="A1728">
            <v>101102</v>
          </cell>
          <cell r="B1728" t="str">
            <v>CALHA EM CHAPA DE AÇO GALVANIZADO N.24 - DESENVOLVIMENTO 50CM</v>
          </cell>
          <cell r="C1728" t="str">
            <v>M</v>
          </cell>
          <cell r="D1728">
            <v>112.76</v>
          </cell>
        </row>
        <row r="1729">
          <cell r="A1729">
            <v>101103</v>
          </cell>
          <cell r="B1729" t="str">
            <v>CALHA EM CHAPA DE AÇO GALVANIZADO N.24 - DESENVOLVIMENTO 100CM</v>
          </cell>
          <cell r="C1729" t="str">
            <v>M</v>
          </cell>
          <cell r="D1729">
            <v>214.97</v>
          </cell>
        </row>
        <row r="1730">
          <cell r="A1730">
            <v>101104</v>
          </cell>
          <cell r="B1730" t="str">
            <v>CALHA EM ALUMÍNIO - ESP. 0,8MM - DESENVOLVIMENTO 50CM</v>
          </cell>
          <cell r="C1730" t="str">
            <v>M</v>
          </cell>
          <cell r="D1730">
            <v>153.6</v>
          </cell>
        </row>
        <row r="1731">
          <cell r="A1731">
            <v>101105</v>
          </cell>
          <cell r="B1731" t="str">
            <v>CALHA EM ALUMÍNIO - ESP. 0,8MM - DESENVOLVIMENTO 100CM</v>
          </cell>
          <cell r="C1731" t="str">
            <v>M</v>
          </cell>
          <cell r="D1731">
            <v>289.04000000000002</v>
          </cell>
        </row>
        <row r="1732">
          <cell r="A1732">
            <v>101106</v>
          </cell>
          <cell r="B1732" t="str">
            <v>CALHA EM ALUMÍNIO ESP. 1,0MM - DESENVOLVIMENTO 50CM</v>
          </cell>
          <cell r="C1732" t="str">
            <v>M</v>
          </cell>
          <cell r="D1732">
            <v>168.59</v>
          </cell>
        </row>
        <row r="1733">
          <cell r="A1733">
            <v>101107</v>
          </cell>
          <cell r="B1733" t="str">
            <v>CALHA EM ALUMÍNIO ESP. 1,0MM - DESENVOLVIMENTO 100CM</v>
          </cell>
          <cell r="C1733" t="str">
            <v>M</v>
          </cell>
          <cell r="D1733">
            <v>335.23</v>
          </cell>
        </row>
        <row r="1734">
          <cell r="A1734">
            <v>101110</v>
          </cell>
          <cell r="B1734" t="str">
            <v>CALHA EM PVC COM 125 ≤ DIÂM. ≤ 150MM</v>
          </cell>
          <cell r="C1734" t="str">
            <v>M</v>
          </cell>
          <cell r="D1734">
            <v>100.9</v>
          </cell>
        </row>
        <row r="1735">
          <cell r="A1735">
            <v>101130</v>
          </cell>
          <cell r="B1735" t="str">
            <v>RUFO EM CHAPA DE AÇO GALVANIZADO N.24 - DESENVOLVIMENTO 16CM</v>
          </cell>
          <cell r="C1735" t="str">
            <v>M</v>
          </cell>
          <cell r="D1735">
            <v>40.5</v>
          </cell>
        </row>
        <row r="1736">
          <cell r="A1736">
            <v>101131</v>
          </cell>
          <cell r="B1736" t="str">
            <v>RUFO EM CHAPA DE AÇO GALVANIZADO N.24 - DESENVOLVIMENTO 25CM</v>
          </cell>
          <cell r="C1736" t="str">
            <v>M</v>
          </cell>
          <cell r="D1736">
            <v>51.49</v>
          </cell>
        </row>
        <row r="1737">
          <cell r="A1737">
            <v>101132</v>
          </cell>
          <cell r="B1737" t="str">
            <v>RUFO EM CHAPA DE AÇO GALVANIZADO N.24 - DESENVOLVIMENTO 33CM</v>
          </cell>
          <cell r="C1737" t="str">
            <v>M</v>
          </cell>
          <cell r="D1737">
            <v>67.13</v>
          </cell>
        </row>
        <row r="1738">
          <cell r="A1738">
            <v>101133</v>
          </cell>
          <cell r="B1738" t="str">
            <v>RUFO EM CHAPA DE AÇO GALVANIZADO N.24 - DESENVOLVIMENTO 50CM</v>
          </cell>
          <cell r="C1738" t="str">
            <v>M</v>
          </cell>
          <cell r="D1738">
            <v>109.73</v>
          </cell>
        </row>
        <row r="1739">
          <cell r="A1739">
            <v>101134</v>
          </cell>
          <cell r="B1739" t="str">
            <v>RUFO EM CHAPA DE AÇO GALVANIZADO N.24 - DESENVOLVIMENTO 100CM</v>
          </cell>
          <cell r="C1739" t="str">
            <v>M</v>
          </cell>
          <cell r="D1739">
            <v>194.72</v>
          </cell>
        </row>
        <row r="1740">
          <cell r="A1740">
            <v>101135</v>
          </cell>
          <cell r="B1740" t="str">
            <v>RUFO EM CHAPA DE AÇO GALVANIZADO N.24 - DESENVOLVIMENTO 130CM</v>
          </cell>
          <cell r="C1740" t="str">
            <v>M</v>
          </cell>
          <cell r="D1740">
            <v>247.81</v>
          </cell>
        </row>
        <row r="1741">
          <cell r="A1741">
            <v>101136</v>
          </cell>
          <cell r="B1741" t="str">
            <v>RUFO EM CHAPA DE AÇO GALVANIZADO N.24 - DESENVOLVIMENTO 140 CM</v>
          </cell>
          <cell r="C1741" t="str">
            <v>M</v>
          </cell>
          <cell r="D1741">
            <v>253.6</v>
          </cell>
        </row>
        <row r="1742">
          <cell r="A1742">
            <v>101170</v>
          </cell>
          <cell r="B1742" t="str">
            <v>CANALETA DE CONCRETO, TIPO GUIA E SARJETA - SECÇÃO 15X40CM</v>
          </cell>
          <cell r="C1742" t="str">
            <v>M</v>
          </cell>
          <cell r="D1742">
            <v>92.91</v>
          </cell>
        </row>
        <row r="1743">
          <cell r="A1743">
            <v>101171</v>
          </cell>
          <cell r="B1743" t="str">
            <v>CANALETA DE CONCRETO, TIPO GUIA E SARJETA - SECÇÃO 15X50CM</v>
          </cell>
          <cell r="C1743" t="str">
            <v>M</v>
          </cell>
          <cell r="D1743">
            <v>102.75</v>
          </cell>
        </row>
        <row r="1744">
          <cell r="A1744">
            <v>101172</v>
          </cell>
          <cell r="B1744" t="str">
            <v>HC.01 - CANALETA DE CONCRETO DE A.P.P/TAMPA/GRELHA DE CONCRETO OU FERRO L=30CM</v>
          </cell>
          <cell r="C1744" t="str">
            <v>M</v>
          </cell>
          <cell r="D1744">
            <v>97.05</v>
          </cell>
        </row>
        <row r="1745">
          <cell r="A1745">
            <v>101173</v>
          </cell>
          <cell r="B1745" t="str">
            <v>HC.02 - CANALETA DE CONCRETO DE A.P.P/TAMPA/GRELHA DE CONCRETO OU FERRO L=40CM</v>
          </cell>
          <cell r="C1745" t="str">
            <v>M</v>
          </cell>
          <cell r="D1745">
            <v>104.78</v>
          </cell>
        </row>
        <row r="1746">
          <cell r="A1746">
            <v>101176</v>
          </cell>
          <cell r="B1746" t="str">
            <v>CANALETA MEIA CANA EM CONCRETO D=30CM</v>
          </cell>
          <cell r="C1746" t="str">
            <v>M</v>
          </cell>
          <cell r="D1746">
            <v>59.89</v>
          </cell>
        </row>
        <row r="1747">
          <cell r="A1747">
            <v>101177</v>
          </cell>
          <cell r="B1747" t="str">
            <v>CANALETA MEIA CANA EM CONCRETO D=40CM</v>
          </cell>
          <cell r="C1747" t="str">
            <v>M</v>
          </cell>
          <cell r="D1747">
            <v>96.19</v>
          </cell>
        </row>
        <row r="1748">
          <cell r="A1748">
            <v>101185</v>
          </cell>
          <cell r="B1748" t="str">
            <v>HV.24 - CANALETA DE ALVENARIA PARA GRELHA DE FERRO  L=20CM</v>
          </cell>
          <cell r="C1748" t="str">
            <v>M</v>
          </cell>
          <cell r="D1748">
            <v>71.59</v>
          </cell>
        </row>
        <row r="1749">
          <cell r="A1749">
            <v>101186</v>
          </cell>
          <cell r="B1749" t="str">
            <v>HV.22 - CANALETA DE ALVENARIA PARA GRELHA OU TAMPA DE CONCRETO  L=30CM</v>
          </cell>
          <cell r="C1749" t="str">
            <v>M</v>
          </cell>
          <cell r="D1749">
            <v>149.47</v>
          </cell>
        </row>
        <row r="1750">
          <cell r="A1750">
            <v>101187</v>
          </cell>
          <cell r="B1750" t="str">
            <v>HV.23 - CANALETA DE ALVENARIA PARA GRELHA OU TAMPA DE CONCRETO  L=40CM</v>
          </cell>
          <cell r="C1750" t="str">
            <v>M</v>
          </cell>
          <cell r="D1750">
            <v>157.05000000000001</v>
          </cell>
        </row>
        <row r="1751">
          <cell r="A1751">
            <v>101189</v>
          </cell>
          <cell r="B1751" t="str">
            <v>CANTONEIRA DE FERRO 1"X1"X1/8" PARA APOIO E CHUMBAMENTO DAS GRELHAS DE FERRO</v>
          </cell>
          <cell r="C1751" t="str">
            <v>M</v>
          </cell>
          <cell r="D1751">
            <v>74.989999999999995</v>
          </cell>
        </row>
        <row r="1752">
          <cell r="A1752">
            <v>101190</v>
          </cell>
          <cell r="B1752" t="str">
            <v>HC.05 - GRELHA DE CONCRETO PARA CANALETA - L=30CM - SEM PASSAGEM DE VEÍCULOS</v>
          </cell>
          <cell r="C1752" t="str">
            <v>M</v>
          </cell>
          <cell r="D1752">
            <v>82.83</v>
          </cell>
        </row>
        <row r="1753">
          <cell r="A1753">
            <v>101192</v>
          </cell>
          <cell r="B1753" t="str">
            <v>HP.02 - GRELHA DE FERRO PERFILADO PARA CANALETA - L=30CM</v>
          </cell>
          <cell r="C1753" t="str">
            <v>M</v>
          </cell>
          <cell r="D1753">
            <v>231.42</v>
          </cell>
        </row>
        <row r="1754">
          <cell r="A1754">
            <v>101193</v>
          </cell>
          <cell r="B1754" t="str">
            <v>GRELHA DE FERRO PERFILADO PARA CANALETAS A CÉU ABERTO - 40CM</v>
          </cell>
          <cell r="C1754" t="str">
            <v>M</v>
          </cell>
          <cell r="D1754">
            <v>666.51</v>
          </cell>
        </row>
        <row r="1755">
          <cell r="A1755">
            <v>101194</v>
          </cell>
          <cell r="B1755" t="str">
            <v>GRELHA DE FERRO PERFILADO PARA CANALETAS A CÉU ABERTO - 50CM</v>
          </cell>
          <cell r="C1755" t="str">
            <v>M</v>
          </cell>
          <cell r="D1755">
            <v>757.67</v>
          </cell>
        </row>
        <row r="1756">
          <cell r="A1756">
            <v>101196</v>
          </cell>
          <cell r="B1756" t="str">
            <v>HC.03 - TAMPA DE CONCRETO PARA CANALETA DE A.P.L=0,30M</v>
          </cell>
          <cell r="C1756" t="str">
            <v>M</v>
          </cell>
          <cell r="D1756">
            <v>61.18</v>
          </cell>
        </row>
        <row r="1757">
          <cell r="A1757">
            <v>101197</v>
          </cell>
          <cell r="B1757" t="str">
            <v>HC.04 - TAMPA DE CONCRETO PARA CANALETA DE A.P.L=0,40M</v>
          </cell>
          <cell r="C1757" t="str">
            <v>M</v>
          </cell>
          <cell r="D1757">
            <v>79.67</v>
          </cell>
        </row>
        <row r="1758">
          <cell r="A1758">
            <v>101199</v>
          </cell>
          <cell r="B1758" t="str">
            <v>GRELHA DE CONCRETO PARA CANALETA - L=30CM - COM PASSAGEM DE VEÍCULOS</v>
          </cell>
          <cell r="C1758" t="str">
            <v>M</v>
          </cell>
          <cell r="D1758">
            <v>83.73</v>
          </cell>
        </row>
        <row r="1759">
          <cell r="A1759">
            <v>101200</v>
          </cell>
          <cell r="B1759" t="str">
            <v>REDE DE ÁGUAS PLUVIAIS - TUBULAÇÃO</v>
          </cell>
          <cell r="C1759" t="str">
            <v>.</v>
          </cell>
          <cell r="D1759" t="str">
            <v>.</v>
          </cell>
        </row>
        <row r="1760">
          <cell r="A1760">
            <v>101210</v>
          </cell>
          <cell r="B1760" t="str">
            <v>CONDUTOR EM TUBO DE FERRO FUNDIDO PARA ESGOTO, LINHA SMU - 50MM</v>
          </cell>
          <cell r="C1760" t="str">
            <v>M</v>
          </cell>
          <cell r="D1760">
            <v>284.52999999999997</v>
          </cell>
        </row>
        <row r="1761">
          <cell r="A1761">
            <v>101211</v>
          </cell>
          <cell r="B1761" t="str">
            <v>CONDUTOR EM TUBO DE FERRO FUNDIDO PARA ESGOTO, LINHA SMU - 75MM</v>
          </cell>
          <cell r="C1761" t="str">
            <v>M</v>
          </cell>
          <cell r="D1761">
            <v>299.62</v>
          </cell>
        </row>
        <row r="1762">
          <cell r="A1762">
            <v>101212</v>
          </cell>
          <cell r="B1762" t="str">
            <v>CONDUTOR EM TUBO DE FERRO FUNDIDO PARA ESGOTO, LINHA SMU - 100MM</v>
          </cell>
          <cell r="C1762" t="str">
            <v>M</v>
          </cell>
          <cell r="D1762">
            <v>339.12</v>
          </cell>
        </row>
        <row r="1763">
          <cell r="A1763">
            <v>101213</v>
          </cell>
          <cell r="B1763" t="str">
            <v>CONDUTOR EM TUBO DE FERRO FUNDIDO PARA ESGOTO, LINHA SMU - 150MM</v>
          </cell>
          <cell r="C1763" t="str">
            <v>M</v>
          </cell>
          <cell r="D1763">
            <v>424.14</v>
          </cell>
        </row>
        <row r="1764">
          <cell r="A1764">
            <v>101214</v>
          </cell>
          <cell r="B1764" t="str">
            <v>CONDUTOR EM TUBO DE PVC RÍGIDO, PONTA E BOLSA - 50MM (2")</v>
          </cell>
          <cell r="C1764" t="str">
            <v>M</v>
          </cell>
          <cell r="D1764">
            <v>26.3</v>
          </cell>
        </row>
        <row r="1765">
          <cell r="A1765">
            <v>101215</v>
          </cell>
          <cell r="B1765" t="str">
            <v>CONDUTOR EM TUBO DE PVC RÍGIDO, PONTA E BOLSA - 75MM (3")</v>
          </cell>
          <cell r="C1765" t="str">
            <v>M</v>
          </cell>
          <cell r="D1765">
            <v>37.020000000000003</v>
          </cell>
        </row>
        <row r="1766">
          <cell r="A1766">
            <v>101216</v>
          </cell>
          <cell r="B1766" t="str">
            <v>CONDUTOR EM TUBO DE PVC RÍGIDO, PONTA E BOLSA - 100MM (4")</v>
          </cell>
          <cell r="C1766" t="str">
            <v>M</v>
          </cell>
          <cell r="D1766">
            <v>41.29</v>
          </cell>
        </row>
        <row r="1767">
          <cell r="A1767">
            <v>101217</v>
          </cell>
          <cell r="B1767" t="str">
            <v>CONDUTOR EM TUBO DE PVC RÍGIDO, PONTA E BOLSA - 150MM (6")</v>
          </cell>
          <cell r="C1767" t="str">
            <v>M</v>
          </cell>
          <cell r="D1767">
            <v>77.150000000000006</v>
          </cell>
        </row>
        <row r="1768">
          <cell r="A1768">
            <v>101218</v>
          </cell>
          <cell r="B1768" t="str">
            <v>CONDUTOR EM TUBO DE PVC RÍGIDO, PONTA E BOLSA - 200MM (8")</v>
          </cell>
          <cell r="C1768" t="str">
            <v>M</v>
          </cell>
          <cell r="D1768">
            <v>135.24</v>
          </cell>
        </row>
        <row r="1769">
          <cell r="A1769">
            <v>101226</v>
          </cell>
          <cell r="B1769" t="str">
            <v>GRELHA HEMISFÉRICA DE FERRO FUNDIDO - 75MM</v>
          </cell>
          <cell r="C1769" t="str">
            <v>UN</v>
          </cell>
          <cell r="D1769">
            <v>11.11</v>
          </cell>
        </row>
        <row r="1770">
          <cell r="A1770">
            <v>101227</v>
          </cell>
          <cell r="B1770" t="str">
            <v>GRELHA HEMISFÉRICA DE FERRO FUNDIDO - 100MM</v>
          </cell>
          <cell r="C1770" t="str">
            <v>UN</v>
          </cell>
          <cell r="D1770">
            <v>16.12</v>
          </cell>
        </row>
        <row r="1771">
          <cell r="A1771">
            <v>101228</v>
          </cell>
          <cell r="B1771" t="str">
            <v>GRELHA HEMISFÉRICA DE FERRO FUNDIDO - 150MM</v>
          </cell>
          <cell r="C1771" t="str">
            <v>UN</v>
          </cell>
          <cell r="D1771">
            <v>39.18</v>
          </cell>
        </row>
        <row r="1772">
          <cell r="A1772">
            <v>101229</v>
          </cell>
          <cell r="B1772" t="str">
            <v>CURVA DE FERRO FUNDIDO, LINHA SMU (LIGAÇÃO REDE-CONDUTOR) - 50MM</v>
          </cell>
          <cell r="C1772" t="str">
            <v>UN</v>
          </cell>
          <cell r="D1772">
            <v>187.43</v>
          </cell>
        </row>
        <row r="1773">
          <cell r="A1773">
            <v>101230</v>
          </cell>
          <cell r="B1773" t="str">
            <v>CURVA DE FERRO FUNDIDO, LINHA SMU (LIGAÇÃO REDE-CONDUTOR) - 75MM</v>
          </cell>
          <cell r="C1773" t="str">
            <v>UN</v>
          </cell>
          <cell r="D1773">
            <v>195.84</v>
          </cell>
        </row>
        <row r="1774">
          <cell r="A1774">
            <v>101231</v>
          </cell>
          <cell r="B1774" t="str">
            <v>CURVA DE FERRO FUNDIDO, LINHA SMU (LIGAÇÃO REDE-CONDUTOR) - 100MM</v>
          </cell>
          <cell r="C1774" t="str">
            <v>UN</v>
          </cell>
          <cell r="D1774">
            <v>244.09</v>
          </cell>
        </row>
        <row r="1775">
          <cell r="A1775">
            <v>101232</v>
          </cell>
          <cell r="B1775" t="str">
            <v>CURVA DE FERRO FUNDIDO, LINHA SMU (LIGAÇÃO REDE-CONDUTOR) - 150MM</v>
          </cell>
          <cell r="C1775" t="str">
            <v>UN</v>
          </cell>
          <cell r="D1775">
            <v>562.62</v>
          </cell>
        </row>
        <row r="1776">
          <cell r="A1776">
            <v>101234</v>
          </cell>
          <cell r="B1776" t="str">
            <v>LIGAÇÃO PARA DESPEJO LIVRE EM SARJETAS, COM TUBO DE FERRO FUNDIDO SMU - 100MM</v>
          </cell>
          <cell r="C1776" t="str">
            <v>M</v>
          </cell>
          <cell r="D1776">
            <v>216.65</v>
          </cell>
        </row>
        <row r="1777">
          <cell r="A1777">
            <v>101280</v>
          </cell>
          <cell r="B1777" t="str">
            <v>TUBO DE CONCRETO - DIÂMETRO DE 30CM</v>
          </cell>
          <cell r="C1777" t="str">
            <v>M</v>
          </cell>
          <cell r="D1777">
            <v>96.28</v>
          </cell>
        </row>
        <row r="1778">
          <cell r="A1778">
            <v>101281</v>
          </cell>
          <cell r="B1778" t="str">
            <v>TUBO DE CONCRETO - DIÂMETRO DE 40CM</v>
          </cell>
          <cell r="C1778" t="str">
            <v>M</v>
          </cell>
          <cell r="D1778">
            <v>117.24</v>
          </cell>
        </row>
        <row r="1779">
          <cell r="A1779">
            <v>101282</v>
          </cell>
          <cell r="B1779" t="str">
            <v>TUBO DE CONCRETO - DIÂMETRO DE 50CM</v>
          </cell>
          <cell r="C1779" t="str">
            <v>M</v>
          </cell>
          <cell r="D1779">
            <v>148.71</v>
          </cell>
        </row>
        <row r="1780">
          <cell r="A1780">
            <v>101283</v>
          </cell>
          <cell r="B1780" t="str">
            <v>TUBO DE CONCRETO - DIÂMETRO DE 60CM</v>
          </cell>
          <cell r="C1780" t="str">
            <v>M</v>
          </cell>
          <cell r="D1780">
            <v>181.63</v>
          </cell>
        </row>
        <row r="1781">
          <cell r="A1781">
            <v>101290</v>
          </cell>
          <cell r="B1781" t="str">
            <v>CAIXA DE LIGAÇÃO OU INSPEÇÃO - ESCAVAÇÃO E APILOAMENTO</v>
          </cell>
          <cell r="C1781" t="str">
            <v>M3</v>
          </cell>
          <cell r="D1781">
            <v>52.9</v>
          </cell>
        </row>
        <row r="1782">
          <cell r="A1782">
            <v>101291</v>
          </cell>
          <cell r="B1782" t="str">
            <v>CAIXA DE LIGAÇÃO OU INSPEÇÃO - LASTRO DE CONCRETO (FUNDO)</v>
          </cell>
          <cell r="C1782" t="str">
            <v>M3</v>
          </cell>
          <cell r="D1782">
            <v>447.74</v>
          </cell>
        </row>
        <row r="1783">
          <cell r="A1783">
            <v>101292</v>
          </cell>
          <cell r="B1783" t="str">
            <v>CAIXA DE LIGAÇÃO OU INSPEÇÃO - ALVENARIA DE 1/2 TIJOLO, REVESTIDA</v>
          </cell>
          <cell r="C1783" t="str">
            <v>M2</v>
          </cell>
          <cell r="D1783">
            <v>233.51</v>
          </cell>
        </row>
        <row r="1784">
          <cell r="A1784">
            <v>101293</v>
          </cell>
          <cell r="B1784" t="str">
            <v>CAIXA DE LIGAÇÃO OU INSPEÇÃO - ALVENARIA DE 1 TIJOLO, REVESTIDA</v>
          </cell>
          <cell r="C1784" t="str">
            <v>M2</v>
          </cell>
          <cell r="D1784">
            <v>329.58</v>
          </cell>
        </row>
        <row r="1785">
          <cell r="A1785">
            <v>101294</v>
          </cell>
          <cell r="B1785" t="str">
            <v>CAIXA DE LIGAÇÃO OU INSPEÇÃO - TAMPA DE CONCRETO</v>
          </cell>
          <cell r="C1785" t="str">
            <v>M2</v>
          </cell>
          <cell r="D1785">
            <v>233.09</v>
          </cell>
        </row>
        <row r="1786">
          <cell r="A1786">
            <v>101298</v>
          </cell>
          <cell r="B1786" t="str">
            <v>ENVELOPAMENTO DE TUBULAÇÃO ENTERRADA, COM CONCRETO</v>
          </cell>
          <cell r="C1786" t="str">
            <v>M</v>
          </cell>
          <cell r="D1786">
            <v>32.39</v>
          </cell>
        </row>
        <row r="1787">
          <cell r="A1787">
            <v>101300</v>
          </cell>
          <cell r="B1787" t="str">
            <v>APARELHOS SANITÁRIOS E EQUIPAMENTOS</v>
          </cell>
          <cell r="C1787" t="str">
            <v>.</v>
          </cell>
          <cell r="D1787" t="str">
            <v>.</v>
          </cell>
        </row>
        <row r="1788">
          <cell r="A1788">
            <v>101301</v>
          </cell>
          <cell r="B1788" t="str">
            <v>BACIA SANITÁRIA SIFONADA, DE LOUÇA BRANCA</v>
          </cell>
          <cell r="C1788" t="str">
            <v>UN</v>
          </cell>
          <cell r="D1788">
            <v>411.24</v>
          </cell>
        </row>
        <row r="1789">
          <cell r="A1789">
            <v>101303</v>
          </cell>
          <cell r="B1789" t="str">
            <v>BACIA SANITÁRIA COM CAIXA ACOPLADA DE LOUÇA BRANCA</v>
          </cell>
          <cell r="C1789" t="str">
            <v>UN</v>
          </cell>
          <cell r="D1789">
            <v>774.1</v>
          </cell>
        </row>
        <row r="1790">
          <cell r="A1790">
            <v>101304</v>
          </cell>
          <cell r="B1790" t="str">
            <v>BACIA SANITÁRIA INFANTIL SIFONADA, DE LOUÇA BRANCA</v>
          </cell>
          <cell r="C1790" t="str">
            <v>UN</v>
          </cell>
          <cell r="D1790">
            <v>640.11</v>
          </cell>
        </row>
        <row r="1791">
          <cell r="A1791">
            <v>101305</v>
          </cell>
          <cell r="B1791" t="str">
            <v>BACIA SANITÁRIA ALTEADA PARA PORTADORES DE DEFICIÊNCIA FÍSICA</v>
          </cell>
          <cell r="C1791" t="str">
            <v>UN</v>
          </cell>
          <cell r="D1791">
            <v>789.42</v>
          </cell>
        </row>
        <row r="1792">
          <cell r="A1792">
            <v>101308</v>
          </cell>
          <cell r="B1792" t="str">
            <v>LAVATÓRIO DE LOUÇA BRANCA, SEM COLUNA, CAPACIDADE MÍNIMA 5L, EXCLUSIVE TORNEIRA</v>
          </cell>
          <cell r="C1792" t="str">
            <v>UN</v>
          </cell>
          <cell r="D1792">
            <v>481.23</v>
          </cell>
        </row>
        <row r="1793">
          <cell r="A1793">
            <v>101314</v>
          </cell>
          <cell r="B1793" t="str">
            <v>LAVATÓRIO DE LOUÇA INDIVIDUAL PARA PORTADORES DE DEFICIÊNCIA FÍSICA</v>
          </cell>
          <cell r="C1793" t="str">
            <v>UN</v>
          </cell>
          <cell r="D1793">
            <v>1004.18</v>
          </cell>
        </row>
        <row r="1794">
          <cell r="A1794">
            <v>101316</v>
          </cell>
          <cell r="B1794" t="str">
            <v>LAVATÓRIO OVAL DE EMBUTIR, LOUÇA BRANCA - EXCLUSIVE TORNEIRA</v>
          </cell>
          <cell r="C1794" t="str">
            <v>UN</v>
          </cell>
          <cell r="D1794">
            <v>367.97</v>
          </cell>
        </row>
        <row r="1795">
          <cell r="A1795">
            <v>101319</v>
          </cell>
          <cell r="B1795" t="str">
            <v>HX.01 - LAVATÓRIO E BEBEDOURO DE CHAPA AÇO INOX CHAPA 18 - EXCLUSIVE TORNEIRA</v>
          </cell>
          <cell r="C1795" t="str">
            <v>M</v>
          </cell>
          <cell r="D1795">
            <v>2250.84</v>
          </cell>
        </row>
        <row r="1796">
          <cell r="A1796">
            <v>101325</v>
          </cell>
          <cell r="B1796" t="str">
            <v>MICTÓRIO INDIVIDUAL DE LOUÇA BRANCA, TIPO BACIA - DE CENTRO</v>
          </cell>
          <cell r="C1796" t="str">
            <v>UN</v>
          </cell>
          <cell r="D1796">
            <v>749.68</v>
          </cell>
        </row>
        <row r="1797">
          <cell r="A1797">
            <v>101336</v>
          </cell>
          <cell r="B1797" t="str">
            <v>MICTÓRIO INDIVIDUAL DE LOUÇA, PARA DEFICIENTE</v>
          </cell>
          <cell r="C1797" t="str">
            <v>UN</v>
          </cell>
          <cell r="D1797">
            <v>1711.5</v>
          </cell>
        </row>
        <row r="1798">
          <cell r="A1798">
            <v>101338</v>
          </cell>
          <cell r="B1798" t="str">
            <v>MICTÓRIO COLETIVO DE AÇO INOXIDÁVEL - COMPRIMENTO 0/2000MM</v>
          </cell>
          <cell r="C1798" t="str">
            <v>M</v>
          </cell>
          <cell r="D1798">
            <v>1328.36</v>
          </cell>
        </row>
        <row r="1799">
          <cell r="A1799">
            <v>101339</v>
          </cell>
          <cell r="B1799" t="str">
            <v>CONJUNTO ANTIVANDALISMO PARA MICTÓRIO FORMADO  POR VÁLVULA DE FECHAMENTO AUTOMÁTICO E RABICHO DE METAL</v>
          </cell>
          <cell r="C1799" t="str">
            <v>UN</v>
          </cell>
          <cell r="D1799">
            <v>688.07</v>
          </cell>
        </row>
        <row r="1800">
          <cell r="A1800">
            <v>101340</v>
          </cell>
          <cell r="B1800" t="str">
            <v>TANQUE DE LOUÇA BRANCA, SEM COLUNA, CAPACIDADE MÍNIMA 30L, EXCLUSIVE TORNEIRA</v>
          </cell>
          <cell r="C1800" t="str">
            <v>UN</v>
          </cell>
          <cell r="D1800">
            <v>826.17</v>
          </cell>
        </row>
        <row r="1801">
          <cell r="A1801">
            <v>101350</v>
          </cell>
          <cell r="B1801" t="str">
            <v>CUBA SIMPLES DE AÇO INOXIDÁVEL CHAPA 20 - 500X400X200MM</v>
          </cell>
          <cell r="C1801" t="str">
            <v>UN</v>
          </cell>
          <cell r="D1801">
            <v>844.51</v>
          </cell>
        </row>
        <row r="1802">
          <cell r="A1802">
            <v>101351</v>
          </cell>
          <cell r="B1802" t="str">
            <v>CUBA SIMPLES DE AÇO INOXIDÁVEL CHAPA 20 - 560X335X150MM</v>
          </cell>
          <cell r="C1802" t="str">
            <v>UN</v>
          </cell>
          <cell r="D1802">
            <v>681.99</v>
          </cell>
        </row>
        <row r="1803">
          <cell r="A1803">
            <v>101352</v>
          </cell>
          <cell r="B1803" t="str">
            <v>CUBA SIMPLES DE AÇO INOXIDÁVEL CHAPA 20 - 500X400X250MM</v>
          </cell>
          <cell r="C1803" t="str">
            <v>UN</v>
          </cell>
          <cell r="D1803">
            <v>759.9</v>
          </cell>
        </row>
        <row r="1804">
          <cell r="A1804">
            <v>101353</v>
          </cell>
          <cell r="B1804" t="str">
            <v>CUBA SIMPLES DE AÇO INOXIDÁVEL CHAPA 20 - 500X400X150MM</v>
          </cell>
          <cell r="C1804" t="str">
            <v>UN</v>
          </cell>
          <cell r="D1804">
            <v>658.91</v>
          </cell>
        </row>
        <row r="1805">
          <cell r="A1805">
            <v>101355</v>
          </cell>
          <cell r="B1805" t="str">
            <v>CUBA DUPLA DE AÇO INOXIDÁVEL CHAPA 20 - 700X400X150MM</v>
          </cell>
          <cell r="C1805" t="str">
            <v>UN</v>
          </cell>
          <cell r="D1805">
            <v>1067.68</v>
          </cell>
        </row>
        <row r="1806">
          <cell r="A1806">
            <v>101357</v>
          </cell>
          <cell r="B1806" t="str">
            <v>CUBA DUPLA DE AÇO INOXIDÁVEL CHAPA 20 - 1020X400X200MM</v>
          </cell>
          <cell r="C1806" t="str">
            <v>UN</v>
          </cell>
          <cell r="D1806">
            <v>1201.72</v>
          </cell>
        </row>
        <row r="1807">
          <cell r="A1807">
            <v>101358</v>
          </cell>
          <cell r="B1807" t="str">
            <v>TANQUE DE PANELA EM AÇO INOXIDÁVEL CHAPA 18  - 600X500X400MM</v>
          </cell>
          <cell r="C1807" t="str">
            <v>UN</v>
          </cell>
          <cell r="D1807">
            <v>1369.36</v>
          </cell>
        </row>
        <row r="1808">
          <cell r="A1808">
            <v>101359</v>
          </cell>
          <cell r="B1808" t="str">
            <v>HX.04 - TANQUE DE PANELA EM AÇO INOXIDÁVEL CHAPA 18 - 600X800X300MM</v>
          </cell>
          <cell r="C1808" t="str">
            <v>UN</v>
          </cell>
          <cell r="D1808">
            <v>1793.84</v>
          </cell>
        </row>
        <row r="1809">
          <cell r="A1809">
            <v>101360</v>
          </cell>
          <cell r="B1809" t="str">
            <v>TANQUE DE PANELA EM AÇO INOXIDÁVEL - 600X500X500MM</v>
          </cell>
          <cell r="C1809" t="str">
            <v>UN</v>
          </cell>
          <cell r="D1809">
            <v>2090.4</v>
          </cell>
        </row>
        <row r="1810">
          <cell r="A1810">
            <v>101361</v>
          </cell>
          <cell r="B1810" t="str">
            <v>CUBA DE FIBRA DE VIDRO 600 X 500 X 200MM</v>
          </cell>
          <cell r="C1810" t="str">
            <v>UN</v>
          </cell>
          <cell r="D1810">
            <v>865.17</v>
          </cell>
        </row>
        <row r="1811">
          <cell r="A1811">
            <v>101362</v>
          </cell>
          <cell r="B1811" t="str">
            <v>TANQUE PARA LAVA PÉS</v>
          </cell>
          <cell r="C1811" t="str">
            <v>UN</v>
          </cell>
          <cell r="D1811">
            <v>1787.22</v>
          </cell>
        </row>
        <row r="1812">
          <cell r="A1812">
            <v>101370</v>
          </cell>
          <cell r="B1812" t="str">
            <v>BEBEDOURO ELÉTRICO COM SISTEMA DE REFRIGERAÇÃO E DUAS SAÍDAS - 40L</v>
          </cell>
          <cell r="C1812" t="str">
            <v>UN</v>
          </cell>
          <cell r="D1812">
            <v>1336.03</v>
          </cell>
        </row>
        <row r="1813">
          <cell r="A1813">
            <v>101371</v>
          </cell>
          <cell r="B1813" t="str">
            <v>BEBEDOURO ELÉTRICO COM SISTEMA DE REFRIGERAÇÃO E DUAS SAÍDAS - 80L</v>
          </cell>
          <cell r="C1813" t="str">
            <v>UN</v>
          </cell>
          <cell r="D1813">
            <v>1475.66</v>
          </cell>
        </row>
        <row r="1814">
          <cell r="A1814">
            <v>101378</v>
          </cell>
          <cell r="B1814" t="str">
            <v>FILTRO TIPO CUNO OU SIMILAR COM ELEMENTO FILTRANTE CEL./CARVAO/CEL. 180 L/H</v>
          </cell>
          <cell r="C1814" t="str">
            <v>UN</v>
          </cell>
          <cell r="D1814">
            <v>246.25</v>
          </cell>
        </row>
        <row r="1815">
          <cell r="A1815">
            <v>101400</v>
          </cell>
          <cell r="B1815" t="str">
            <v>METAIS SANITÁRIOS E ACESSÓRIOS</v>
          </cell>
          <cell r="C1815" t="str">
            <v>.</v>
          </cell>
          <cell r="D1815" t="str">
            <v>.</v>
          </cell>
        </row>
        <row r="1816">
          <cell r="A1816">
            <v>101403</v>
          </cell>
          <cell r="B1816" t="str">
            <v>TORNEIRA DE PRESSÃO PARA USO GERAL, METAL CROMADO - 1/2"</v>
          </cell>
          <cell r="C1816" t="str">
            <v>UN</v>
          </cell>
          <cell r="D1816">
            <v>48.34</v>
          </cell>
        </row>
        <row r="1817">
          <cell r="A1817">
            <v>101404</v>
          </cell>
          <cell r="B1817" t="str">
            <v>TORNEIRA DE PRESSÃO PARA USO GERAL, METAL CROMADO - 3/4"</v>
          </cell>
          <cell r="C1817" t="str">
            <v>UN</v>
          </cell>
          <cell r="D1817">
            <v>49.03</v>
          </cell>
        </row>
        <row r="1818">
          <cell r="A1818">
            <v>101408</v>
          </cell>
          <cell r="B1818" t="str">
            <v>TORNEIRA DE PRESSÃO PARA PIA, COM CORPO LONGO E AERADOR - 3/4"</v>
          </cell>
          <cell r="C1818" t="str">
            <v>UN</v>
          </cell>
          <cell r="D1818">
            <v>189.42</v>
          </cell>
        </row>
        <row r="1819">
          <cell r="A1819">
            <v>101409</v>
          </cell>
          <cell r="B1819" t="str">
            <v>TORNEIRA CLÍNICA DE MESA - 12 CM - 1/2"</v>
          </cell>
          <cell r="C1819" t="str">
            <v>UN</v>
          </cell>
          <cell r="D1819">
            <v>258.12</v>
          </cell>
        </row>
        <row r="1820">
          <cell r="A1820">
            <v>101410</v>
          </cell>
          <cell r="B1820" t="str">
            <v>TORNEIRA DE MESA COM ACIONAMENTO MANUAL E FECHAMENTO AUTOMÁTICO</v>
          </cell>
          <cell r="C1820" t="str">
            <v>UN</v>
          </cell>
          <cell r="D1820">
            <v>463.9</v>
          </cell>
        </row>
        <row r="1821">
          <cell r="A1821">
            <v>101411</v>
          </cell>
          <cell r="B1821" t="str">
            <v>TORNEIRA ELETRÔNICA DE MESA, COM SENSOR E ACIONAMENTO ELÉTRICO</v>
          </cell>
          <cell r="C1821" t="str">
            <v>UN</v>
          </cell>
          <cell r="D1821">
            <v>1507.71</v>
          </cell>
        </row>
        <row r="1822">
          <cell r="A1822">
            <v>101412</v>
          </cell>
          <cell r="B1822" t="str">
            <v>BICA ALTA ARTICULÁVEL DE MESA - 1/2"</v>
          </cell>
          <cell r="C1822" t="str">
            <v>UN</v>
          </cell>
          <cell r="D1822">
            <v>420.04</v>
          </cell>
        </row>
        <row r="1823">
          <cell r="A1823">
            <v>101413</v>
          </cell>
          <cell r="B1823" t="str">
            <v>MISTURADOR DE PAREDE PARA PIA, COM BICA MÓVEL TIPO LONGA E AERADOR - 3/4"</v>
          </cell>
          <cell r="C1823" t="str">
            <v>UN</v>
          </cell>
          <cell r="D1823">
            <v>359.31</v>
          </cell>
        </row>
        <row r="1824">
          <cell r="A1824">
            <v>101415</v>
          </cell>
          <cell r="B1824" t="str">
            <v>REGISTRO REGULADOR DE VAZÃO - 1/2"</v>
          </cell>
          <cell r="C1824" t="str">
            <v>UN</v>
          </cell>
          <cell r="D1824">
            <v>107.01</v>
          </cell>
        </row>
        <row r="1825">
          <cell r="A1825">
            <v>101416</v>
          </cell>
          <cell r="B1825" t="str">
            <v>TORNEIRA DE PAREDE ANTIVANDALISMO</v>
          </cell>
          <cell r="C1825" t="str">
            <v>UN</v>
          </cell>
          <cell r="D1825">
            <v>450.96</v>
          </cell>
        </row>
        <row r="1826">
          <cell r="A1826">
            <v>101417</v>
          </cell>
          <cell r="B1826" t="str">
            <v>TORNEIRA DE ACIONAMENTO RESTRITO DE PAREDE</v>
          </cell>
          <cell r="C1826" t="str">
            <v>UN</v>
          </cell>
          <cell r="D1826">
            <v>282.52999999999997</v>
          </cell>
        </row>
        <row r="1827">
          <cell r="A1827">
            <v>101418</v>
          </cell>
          <cell r="B1827" t="str">
            <v>TORNEIRA ELÉTRICA AUTOMÁTICA, COM CORPO EM PVC CROMADO - 220V</v>
          </cell>
          <cell r="C1827" t="str">
            <v>UN</v>
          </cell>
          <cell r="D1827">
            <v>172.64</v>
          </cell>
        </row>
        <row r="1828">
          <cell r="A1828">
            <v>101419</v>
          </cell>
          <cell r="B1828" t="str">
            <v>VÁLVULA DE ACIONAMENTO HIDRO-MECÂNICO POR PEDAL</v>
          </cell>
          <cell r="C1828" t="str">
            <v>UN</v>
          </cell>
          <cell r="D1828">
            <v>774.95</v>
          </cell>
        </row>
        <row r="1829">
          <cell r="A1829">
            <v>101424</v>
          </cell>
          <cell r="B1829" t="str">
            <v>VÁLVULA DE DESCARGA COM DUPLO ACIONAMENTO</v>
          </cell>
          <cell r="C1829" t="str">
            <v>UN</v>
          </cell>
          <cell r="D1829">
            <v>404.49</v>
          </cell>
        </row>
        <row r="1830">
          <cell r="A1830">
            <v>101425</v>
          </cell>
          <cell r="B1830" t="str">
            <v>VÁLVULA DE DESCARGA EXTERNA COM ALAVANCA - 1 1/4"</v>
          </cell>
          <cell r="C1830" t="str">
            <v>UN</v>
          </cell>
          <cell r="D1830">
            <v>346.17</v>
          </cell>
        </row>
        <row r="1831">
          <cell r="A1831">
            <v>101426</v>
          </cell>
          <cell r="B1831" t="str">
            <v>ACABAMENTO ANTIVANDALISMO PARA VÁLVULA DE DESCARGA</v>
          </cell>
          <cell r="C1831" t="str">
            <v>UN</v>
          </cell>
          <cell r="D1831">
            <v>308.08999999999997</v>
          </cell>
        </row>
        <row r="1832">
          <cell r="A1832">
            <v>101430</v>
          </cell>
          <cell r="B1832" t="str">
            <v>VÁLVULA DE FECHAMENTO AUTOMÁTICO PARA CHUVEIRO ELÉTRICO</v>
          </cell>
          <cell r="C1832" t="str">
            <v>UN</v>
          </cell>
          <cell r="D1832">
            <v>840.28</v>
          </cell>
        </row>
        <row r="1833">
          <cell r="A1833">
            <v>101431</v>
          </cell>
          <cell r="B1833" t="str">
            <v>VÁLVULA DE FECHAMENTO AUTOMÁTICO PARA DUCHA DE ÁGUA FRIA OU PRÉ-MISTURADA</v>
          </cell>
          <cell r="C1833" t="str">
            <v>UN</v>
          </cell>
          <cell r="D1833">
            <v>601.70000000000005</v>
          </cell>
        </row>
        <row r="1834">
          <cell r="A1834">
            <v>101432</v>
          </cell>
          <cell r="B1834" t="str">
            <v>VÁLVULA DE FECHAMENTO AUTOMÁTICO PARA CHUVEIRO DE AQUECEDOR DE ACUMULAÇÃO</v>
          </cell>
          <cell r="C1834" t="str">
            <v>UN</v>
          </cell>
          <cell r="D1834">
            <v>792.7</v>
          </cell>
        </row>
        <row r="1835">
          <cell r="A1835">
            <v>101433</v>
          </cell>
          <cell r="B1835" t="str">
            <v>VÁLVULA FLUXIVEL PARA MICTÓRIO COM ACIONAMENTO MANUAL E FECHAMENTO AUTOMÁTICO</v>
          </cell>
          <cell r="C1835" t="str">
            <v>UN</v>
          </cell>
          <cell r="D1835">
            <v>400.86</v>
          </cell>
        </row>
        <row r="1836">
          <cell r="A1836">
            <v>101437</v>
          </cell>
          <cell r="B1836" t="str">
            <v>CHUVEIRO FIXO DE METAL CROMADO - CRIVO COM DIÂMETRO DE NO MÍNIMO 6CM</v>
          </cell>
          <cell r="C1836" t="str">
            <v>UN</v>
          </cell>
          <cell r="D1836">
            <v>279.18</v>
          </cell>
        </row>
        <row r="1837">
          <cell r="A1837">
            <v>101440</v>
          </cell>
          <cell r="B1837" t="str">
            <v>CHUVEIRO ELÉTRICO AUTOMÁTICO, CORPO EM PVC CROMADO - 220V-2800/4400W</v>
          </cell>
          <cell r="C1837" t="str">
            <v>UN</v>
          </cell>
          <cell r="D1837">
            <v>222.31</v>
          </cell>
        </row>
        <row r="1838">
          <cell r="A1838">
            <v>101442</v>
          </cell>
          <cell r="B1838" t="str">
            <v>CHUVEIRO DUCHA MODELO JET-SET METÁLICA OU SIMILAR</v>
          </cell>
          <cell r="C1838" t="str">
            <v>UN</v>
          </cell>
          <cell r="D1838">
            <v>151.82</v>
          </cell>
        </row>
        <row r="1839">
          <cell r="A1839">
            <v>101444</v>
          </cell>
          <cell r="B1839" t="str">
            <v>DUCHA HIGIÊNICA FLEXÍVEL SEM REGISTRO DE PAREDE</v>
          </cell>
          <cell r="C1839" t="str">
            <v>UN</v>
          </cell>
          <cell r="D1839">
            <v>490.1</v>
          </cell>
        </row>
        <row r="1840">
          <cell r="A1840">
            <v>101445</v>
          </cell>
          <cell r="B1840" t="str">
            <v>CONJUNTO ANTIVANDALISMO FORMADO DE CHUVEIRO E VÁLVULA DE FECHAMENTO AUTOMÁTICO (ÁGUA FRIA OU PRÉ-MISTURADA)</v>
          </cell>
          <cell r="C1840" t="str">
            <v>UN</v>
          </cell>
          <cell r="D1840">
            <v>787.19</v>
          </cell>
        </row>
        <row r="1841">
          <cell r="A1841">
            <v>101448</v>
          </cell>
          <cell r="B1841" t="str">
            <v>MISTURADOR DE MESA PARA LAVATÓRIO - 1/2"</v>
          </cell>
          <cell r="C1841" t="str">
            <v>UN</v>
          </cell>
          <cell r="D1841">
            <v>530.54999999999995</v>
          </cell>
        </row>
        <row r="1842">
          <cell r="A1842">
            <v>101449</v>
          </cell>
          <cell r="B1842" t="str">
            <v>MISTURADOR PARA CHUVEIRO ENTRADA HORIZ. 3/4" SAÍDA 1/2 C/ ACABAMENTO</v>
          </cell>
          <cell r="C1842" t="str">
            <v>UN</v>
          </cell>
          <cell r="D1842">
            <v>313.77</v>
          </cell>
        </row>
        <row r="1843">
          <cell r="A1843">
            <v>101452</v>
          </cell>
          <cell r="B1843" t="str">
            <v>DISPENSER DE SABÃO, DE PAREDE, MANUAL, PARA SANITÁRIOS, ABS, ALTO IMPACTO, COM RESERVATÓRIO DE 800/ 900ML</v>
          </cell>
          <cell r="C1843" t="str">
            <v>UN</v>
          </cell>
          <cell r="D1843">
            <v>62.53</v>
          </cell>
        </row>
        <row r="1844">
          <cell r="A1844">
            <v>101466</v>
          </cell>
          <cell r="B1844" t="str">
            <v>DISPENSER PAPEL TOALHA, DE PAREDE, MANUAL, PARA SANITÁRIOS - ABS - ALTO IMPACTO - AUTO CORTE</v>
          </cell>
          <cell r="C1844" t="str">
            <v>UN</v>
          </cell>
          <cell r="D1844">
            <v>254.93</v>
          </cell>
        </row>
        <row r="1845">
          <cell r="A1845">
            <v>101473</v>
          </cell>
          <cell r="B1845" t="str">
            <v>FRONTÃO OU TESTEIRA DE MÁRMORE BRANCO ESPIRITO SANTO - H. ATÉ 10CM</v>
          </cell>
          <cell r="C1845" t="str">
            <v>M</v>
          </cell>
          <cell r="D1845">
            <v>76.260000000000005</v>
          </cell>
        </row>
        <row r="1846">
          <cell r="A1846">
            <v>101474</v>
          </cell>
          <cell r="B1846" t="str">
            <v>FRONTÃO OU TESTEIRA DE GRANITO CINZA MAUA - H ATÉ 10CM</v>
          </cell>
          <cell r="C1846" t="str">
            <v>M</v>
          </cell>
          <cell r="D1846">
            <v>80.959999999999994</v>
          </cell>
        </row>
        <row r="1847">
          <cell r="A1847">
            <v>101475</v>
          </cell>
          <cell r="B1847" t="str">
            <v>TAMPO PARA BANCADA ÚMIDA - GRANITO CINZA ANDORINHA - ESPESSURA 2CM</v>
          </cell>
          <cell r="C1847" t="str">
            <v>M2</v>
          </cell>
          <cell r="D1847">
            <v>497.45</v>
          </cell>
        </row>
        <row r="1848">
          <cell r="A1848">
            <v>101476</v>
          </cell>
          <cell r="B1848" t="str">
            <v>TAMPO PARA BANCADA ÚMIDA - GRANITO CINZA MAUA POLIDO - ESPESSURA 2CM</v>
          </cell>
          <cell r="C1848" t="str">
            <v>M2</v>
          </cell>
          <cell r="D1848">
            <v>629.89</v>
          </cell>
        </row>
        <row r="1849">
          <cell r="A1849">
            <v>101477</v>
          </cell>
          <cell r="B1849" t="str">
            <v>TAMPO PARA BANCADA ÚMIDA - GRANITO VERDE UBATUBA POLIDO - ESPESSURA 2CM</v>
          </cell>
          <cell r="C1849" t="str">
            <v>M2</v>
          </cell>
          <cell r="D1849">
            <v>579.79</v>
          </cell>
        </row>
        <row r="1850">
          <cell r="A1850">
            <v>101478</v>
          </cell>
          <cell r="B1850" t="str">
            <v>TAMPO PARA BANCADA ÚMIDA - GRANITO PRETO TIJUCA POLIDO 2CM</v>
          </cell>
          <cell r="C1850" t="str">
            <v>M2</v>
          </cell>
          <cell r="D1850">
            <v>830.55</v>
          </cell>
        </row>
        <row r="1851">
          <cell r="A1851">
            <v>101482</v>
          </cell>
          <cell r="B1851" t="str">
            <v>TAMPO PARA BANCADA ÚMIDA - MÁRMORE BRANCO ESPIRITO SANTO 2CM</v>
          </cell>
          <cell r="C1851" t="str">
            <v>M2</v>
          </cell>
          <cell r="D1851">
            <v>574.29</v>
          </cell>
        </row>
        <row r="1852">
          <cell r="A1852">
            <v>101486</v>
          </cell>
          <cell r="B1852" t="str">
            <v>TAMPO PARA BANCADA ÚMIDA - AÇO INOX N.18 (18:8)</v>
          </cell>
          <cell r="C1852" t="str">
            <v>M2</v>
          </cell>
          <cell r="D1852">
            <v>1514.11</v>
          </cell>
        </row>
        <row r="1853">
          <cell r="A1853">
            <v>101488</v>
          </cell>
          <cell r="B1853" t="str">
            <v>TAMPO PARA BANCADA ÚMIDA - CONCRETO POLIDO E=40MM COM BORDAS ARREDONDADAS E ENVERNIZADAS</v>
          </cell>
          <cell r="C1853" t="str">
            <v>M2</v>
          </cell>
          <cell r="D1853">
            <v>181.75</v>
          </cell>
        </row>
        <row r="1854">
          <cell r="A1854">
            <v>101489</v>
          </cell>
          <cell r="B1854" t="str">
            <v>TAMPO PARA BANCADA ÚMIDA - CONCRETO POLIDO E=50MM COM BORDAS ARREDONDADAS E ENVERNIZADAS</v>
          </cell>
          <cell r="C1854" t="str">
            <v>M2</v>
          </cell>
          <cell r="D1854">
            <v>185.19</v>
          </cell>
        </row>
        <row r="1855">
          <cell r="A1855">
            <v>101491</v>
          </cell>
          <cell r="B1855" t="str">
            <v>SABONETEIRA PARA SABÃO LÍQUIDO</v>
          </cell>
          <cell r="C1855" t="str">
            <v>UN</v>
          </cell>
          <cell r="D1855">
            <v>52.94</v>
          </cell>
        </row>
        <row r="1856">
          <cell r="A1856">
            <v>101497</v>
          </cell>
          <cell r="B1856" t="str">
            <v>PORTA TOALHA DE PAPEL INTER FOLHAS</v>
          </cell>
          <cell r="C1856" t="str">
            <v>UN</v>
          </cell>
          <cell r="D1856">
            <v>69.63</v>
          </cell>
        </row>
        <row r="1857">
          <cell r="A1857">
            <v>105000</v>
          </cell>
          <cell r="B1857" t="str">
            <v>DEMOLIÇÕES</v>
          </cell>
          <cell r="C1857" t="str">
            <v>.</v>
          </cell>
          <cell r="D1857" t="str">
            <v>.</v>
          </cell>
        </row>
        <row r="1858">
          <cell r="A1858">
            <v>105001</v>
          </cell>
          <cell r="B1858" t="str">
            <v>DEMOLIÇÃO DE TUBULAÇÃO DE AÇO PRETO OU GALVANIZADO - ATÉ 2"</v>
          </cell>
          <cell r="C1858" t="str">
            <v>M</v>
          </cell>
          <cell r="D1858">
            <v>5.87</v>
          </cell>
        </row>
        <row r="1859">
          <cell r="A1859">
            <v>105002</v>
          </cell>
          <cell r="B1859" t="str">
            <v>DEMOLIÇÃO DE TUBULAÇÃO DE AÇO PRETO OU GALVANIZADO - ACIMA DE 2"</v>
          </cell>
          <cell r="C1859" t="str">
            <v>M</v>
          </cell>
          <cell r="D1859">
            <v>9.7799999999999994</v>
          </cell>
        </row>
        <row r="1860">
          <cell r="A1860">
            <v>105003</v>
          </cell>
          <cell r="B1860" t="str">
            <v>DEMOLIÇÃO DE TUBULAÇÃO DE PVC RÍGIDO - ATÉ 4"</v>
          </cell>
          <cell r="C1860" t="str">
            <v>M</v>
          </cell>
          <cell r="D1860">
            <v>4.8899999999999997</v>
          </cell>
        </row>
        <row r="1861">
          <cell r="A1861">
            <v>105004</v>
          </cell>
          <cell r="B1861" t="str">
            <v>DEMOLIÇÃO DE TUBULAÇÃO DE PVC RÍGIDO - ACIMA DE 4"</v>
          </cell>
          <cell r="C1861" t="str">
            <v>M</v>
          </cell>
          <cell r="D1861">
            <v>8.81</v>
          </cell>
        </row>
        <row r="1862">
          <cell r="A1862">
            <v>105005</v>
          </cell>
          <cell r="B1862" t="str">
            <v>DEMOLIÇÃO DE TUBULAÇÃO DE COBRE - ATÉ 1 1/4"</v>
          </cell>
          <cell r="C1862" t="str">
            <v>M</v>
          </cell>
          <cell r="D1862">
            <v>5.87</v>
          </cell>
        </row>
        <row r="1863">
          <cell r="A1863">
            <v>105018</v>
          </cell>
          <cell r="B1863" t="str">
            <v>DEMOLIÇÃO DE REGISTROS</v>
          </cell>
          <cell r="C1863" t="str">
            <v>UN</v>
          </cell>
          <cell r="D1863">
            <v>4.8899999999999997</v>
          </cell>
        </row>
        <row r="1864">
          <cell r="A1864">
            <v>105032</v>
          </cell>
          <cell r="B1864" t="str">
            <v>DEMOLIÇÃO DE CALHAS, RUFOS OU RINCÕES EM CHAPA METÁLICA</v>
          </cell>
          <cell r="C1864" t="str">
            <v>M</v>
          </cell>
          <cell r="D1864">
            <v>4.5</v>
          </cell>
        </row>
        <row r="1865">
          <cell r="A1865">
            <v>105033</v>
          </cell>
          <cell r="B1865" t="str">
            <v>DEMOLIÇÃO DE CONDUTORES APARENTES</v>
          </cell>
          <cell r="C1865" t="str">
            <v>M</v>
          </cell>
          <cell r="D1865">
            <v>2.94</v>
          </cell>
        </row>
        <row r="1866">
          <cell r="A1866">
            <v>106000</v>
          </cell>
          <cell r="B1866" t="str">
            <v>RETIRADAS</v>
          </cell>
          <cell r="C1866" t="str">
            <v>.</v>
          </cell>
          <cell r="D1866" t="str">
            <v>.</v>
          </cell>
        </row>
        <row r="1867">
          <cell r="A1867">
            <v>106001</v>
          </cell>
          <cell r="B1867" t="str">
            <v>RETIRADA DE TUBULAÇÃO DE AÇO PRETO OU GALVANIZADO - ATÉ 2"</v>
          </cell>
          <cell r="C1867" t="str">
            <v>M</v>
          </cell>
          <cell r="D1867">
            <v>12.08</v>
          </cell>
        </row>
        <row r="1868">
          <cell r="A1868">
            <v>106002</v>
          </cell>
          <cell r="B1868" t="str">
            <v>RETIRADA DE TUBULAÇÃO DE AÇO PRETO OU GALVANIZADO - ACIMA DE 2"</v>
          </cell>
          <cell r="C1868" t="str">
            <v>M</v>
          </cell>
          <cell r="D1868">
            <v>14.49</v>
          </cell>
        </row>
        <row r="1869">
          <cell r="A1869">
            <v>106003</v>
          </cell>
          <cell r="B1869" t="str">
            <v>RETIRADA DE TUBULAÇÃO DE PVC RÍGIDO - ATÉ 4"</v>
          </cell>
          <cell r="C1869" t="str">
            <v>M</v>
          </cell>
          <cell r="D1869">
            <v>10.87</v>
          </cell>
        </row>
        <row r="1870">
          <cell r="A1870">
            <v>106004</v>
          </cell>
          <cell r="B1870" t="str">
            <v>RETIRADA DE TUBULAÇÃO DE PVC RÍGIDO - ACIMA DE 4"</v>
          </cell>
          <cell r="C1870" t="str">
            <v>M</v>
          </cell>
          <cell r="D1870">
            <v>13.29</v>
          </cell>
        </row>
        <row r="1871">
          <cell r="A1871">
            <v>106005</v>
          </cell>
          <cell r="B1871" t="str">
            <v>RETIRADA DE TUBULAÇÃO DE COBRE - ATÉ 1 1/4"</v>
          </cell>
          <cell r="C1871" t="str">
            <v>M</v>
          </cell>
          <cell r="D1871">
            <v>12.08</v>
          </cell>
        </row>
        <row r="1872">
          <cell r="A1872">
            <v>106006</v>
          </cell>
          <cell r="B1872" t="str">
            <v>RETIRADA DE TUBULAÇÃO DE COBRE - ACIMA DE 1 1/4"</v>
          </cell>
          <cell r="C1872" t="str">
            <v>M</v>
          </cell>
          <cell r="D1872">
            <v>14.49</v>
          </cell>
        </row>
        <row r="1873">
          <cell r="A1873">
            <v>106007</v>
          </cell>
          <cell r="B1873" t="str">
            <v>RETIRADA DE TUBULAÇÃO DE FERRO FUNDIDO - ATÉ 4"</v>
          </cell>
          <cell r="C1873" t="str">
            <v>M</v>
          </cell>
          <cell r="D1873">
            <v>12.08</v>
          </cell>
        </row>
        <row r="1874">
          <cell r="A1874">
            <v>106008</v>
          </cell>
          <cell r="B1874" t="str">
            <v>RETIRADA DE TUBULAÇÃO DE FERRO FUNDIDO - ACIMA DE 4"</v>
          </cell>
          <cell r="C1874" t="str">
            <v>M</v>
          </cell>
          <cell r="D1874">
            <v>14.49</v>
          </cell>
        </row>
        <row r="1875">
          <cell r="A1875">
            <v>106009</v>
          </cell>
          <cell r="B1875" t="str">
            <v>RETIRADA DE TUBULAÇÃO DE CIMENTO-AMIANTO - ATÉ 3"</v>
          </cell>
          <cell r="C1875" t="str">
            <v>M</v>
          </cell>
          <cell r="D1875">
            <v>10.87</v>
          </cell>
        </row>
        <row r="1876">
          <cell r="A1876">
            <v>106010</v>
          </cell>
          <cell r="B1876" t="str">
            <v>RETIRADA DE TUBULAÇÃO DE CIMENTO-AMIANTO - ACIMA DE 3"</v>
          </cell>
          <cell r="C1876" t="str">
            <v>M</v>
          </cell>
          <cell r="D1876">
            <v>13.29</v>
          </cell>
        </row>
        <row r="1877">
          <cell r="A1877">
            <v>106011</v>
          </cell>
          <cell r="B1877" t="str">
            <v>RETIRADA DE TUBULAÇÃO DE CERÂMICA VIDRADA - ATÉ 6"</v>
          </cell>
          <cell r="C1877" t="str">
            <v>M</v>
          </cell>
          <cell r="D1877">
            <v>16.91</v>
          </cell>
        </row>
        <row r="1878">
          <cell r="A1878">
            <v>106012</v>
          </cell>
          <cell r="B1878" t="str">
            <v>RETIRADA DE TUBULAÇÃO DE CERÂMICA VIDRADA - ACIMA DE 6"</v>
          </cell>
          <cell r="C1878" t="str">
            <v>M</v>
          </cell>
          <cell r="D1878">
            <v>19.32</v>
          </cell>
        </row>
        <row r="1879">
          <cell r="A1879">
            <v>106015</v>
          </cell>
          <cell r="B1879" t="str">
            <v>RETIRADA DE RESERVATÓRIOS DE CIMENTO-AMIANTO - ATÉ 1000 LITROS</v>
          </cell>
          <cell r="C1879" t="str">
            <v>UN</v>
          </cell>
          <cell r="D1879">
            <v>131.16999999999999</v>
          </cell>
        </row>
        <row r="1880">
          <cell r="A1880">
            <v>106018</v>
          </cell>
          <cell r="B1880" t="str">
            <v>RETIRADA DE REGISTROS OU VÁLVULAS FLUXÍVEIS</v>
          </cell>
          <cell r="C1880" t="str">
            <v>UN</v>
          </cell>
          <cell r="D1880">
            <v>96.69</v>
          </cell>
        </row>
        <row r="1881">
          <cell r="A1881">
            <v>106022</v>
          </cell>
          <cell r="B1881" t="str">
            <v>RETIRADA DE VÁLVULAS DE RETENÇÃO</v>
          </cell>
          <cell r="C1881" t="str">
            <v>UN</v>
          </cell>
          <cell r="D1881">
            <v>26.57</v>
          </cell>
        </row>
        <row r="1882">
          <cell r="A1882">
            <v>106024</v>
          </cell>
          <cell r="B1882" t="str">
            <v>RETIRADA DE CONJUNTOS MOTOR-BOMBA</v>
          </cell>
          <cell r="C1882" t="str">
            <v>UN</v>
          </cell>
          <cell r="D1882">
            <v>193.25</v>
          </cell>
        </row>
        <row r="1883">
          <cell r="A1883">
            <v>106026</v>
          </cell>
          <cell r="B1883" t="str">
            <v>RETIRADA DE CAIXAS SIFONADAS OU RALOS</v>
          </cell>
          <cell r="C1883" t="str">
            <v>UN</v>
          </cell>
          <cell r="D1883">
            <v>13.29</v>
          </cell>
        </row>
        <row r="1884">
          <cell r="A1884">
            <v>106029</v>
          </cell>
          <cell r="B1884" t="str">
            <v>RETIRADA DE HIDRANTES DE PAREDE</v>
          </cell>
          <cell r="C1884" t="str">
            <v>UN</v>
          </cell>
          <cell r="D1884">
            <v>72.47</v>
          </cell>
        </row>
        <row r="1885">
          <cell r="A1885">
            <v>106032</v>
          </cell>
          <cell r="B1885" t="str">
            <v>RETIRADA DE CALHAS, RUFOS OU RINCÕES EM CHAPA METÁLICA</v>
          </cell>
          <cell r="C1885" t="str">
            <v>M</v>
          </cell>
          <cell r="D1885">
            <v>6.04</v>
          </cell>
        </row>
        <row r="1886">
          <cell r="A1886">
            <v>106033</v>
          </cell>
          <cell r="B1886" t="str">
            <v>RETIRADA DE CONDUTORES APARENTES</v>
          </cell>
          <cell r="C1886" t="str">
            <v>M</v>
          </cell>
          <cell r="D1886">
            <v>3.86</v>
          </cell>
        </row>
        <row r="1887">
          <cell r="A1887">
            <v>106035</v>
          </cell>
          <cell r="B1887" t="str">
            <v>RETIRADA DE APARELHOS SANITÁRIOS, INCLUSIVE ACESSÓRIOS</v>
          </cell>
          <cell r="C1887" t="str">
            <v>UN</v>
          </cell>
          <cell r="D1887">
            <v>36.229999999999997</v>
          </cell>
        </row>
        <row r="1888">
          <cell r="A1888">
            <v>106040</v>
          </cell>
          <cell r="B1888" t="str">
            <v>RETIRADA DE SIFÕES</v>
          </cell>
          <cell r="C1888" t="str">
            <v>UN</v>
          </cell>
          <cell r="D1888">
            <v>9.66</v>
          </cell>
        </row>
        <row r="1889">
          <cell r="A1889">
            <v>106042</v>
          </cell>
          <cell r="B1889" t="str">
            <v>RETIRADA DE TORNEIRAS</v>
          </cell>
          <cell r="C1889" t="str">
            <v>UN</v>
          </cell>
          <cell r="D1889">
            <v>6.28</v>
          </cell>
        </row>
        <row r="1890">
          <cell r="A1890">
            <v>106045</v>
          </cell>
          <cell r="B1890" t="str">
            <v>RETIRADA DE CAIXAS DE DESCARGA DE SOBREPOR</v>
          </cell>
          <cell r="C1890" t="str">
            <v>UN</v>
          </cell>
          <cell r="D1890">
            <v>18.36</v>
          </cell>
        </row>
        <row r="1891">
          <cell r="A1891">
            <v>106050</v>
          </cell>
          <cell r="B1891" t="str">
            <v>RETIRADA DO TAMPO ÚMIDO</v>
          </cell>
          <cell r="C1891" t="str">
            <v>M2</v>
          </cell>
          <cell r="D1891">
            <v>10.97</v>
          </cell>
        </row>
        <row r="1892">
          <cell r="A1892">
            <v>107000</v>
          </cell>
          <cell r="B1892" t="str">
            <v>RECOLOCAÇÕES</v>
          </cell>
          <cell r="C1892" t="str">
            <v>.</v>
          </cell>
          <cell r="D1892" t="str">
            <v>.</v>
          </cell>
        </row>
        <row r="1893">
          <cell r="A1893">
            <v>107018</v>
          </cell>
          <cell r="B1893" t="str">
            <v>RECOLOCAÇÃO DE REGISTROS OU VÁLVULAS FLUXÍVEIS</v>
          </cell>
          <cell r="C1893" t="str">
            <v>UN</v>
          </cell>
          <cell r="D1893">
            <v>89.19</v>
          </cell>
        </row>
        <row r="1894">
          <cell r="A1894">
            <v>107022</v>
          </cell>
          <cell r="B1894" t="str">
            <v>RECOLOCAÇÃO DE VÁLVULAS DE RETENÇÃO</v>
          </cell>
          <cell r="C1894" t="str">
            <v>UN</v>
          </cell>
          <cell r="D1894">
            <v>46.11</v>
          </cell>
        </row>
        <row r="1895">
          <cell r="A1895">
            <v>107024</v>
          </cell>
          <cell r="B1895" t="str">
            <v>RECOLOCAÇÃO DE CONJUNTOS MOTOR-BOMBA</v>
          </cell>
          <cell r="C1895" t="str">
            <v>UN</v>
          </cell>
          <cell r="D1895">
            <v>174.89</v>
          </cell>
        </row>
        <row r="1896">
          <cell r="A1896">
            <v>107026</v>
          </cell>
          <cell r="B1896" t="str">
            <v>RECOLOCAÇÃO DE CAIXAS SIFONADAS OU RALOS</v>
          </cell>
          <cell r="C1896" t="str">
            <v>UN</v>
          </cell>
          <cell r="D1896">
            <v>83.2</v>
          </cell>
        </row>
        <row r="1897">
          <cell r="A1897">
            <v>107029</v>
          </cell>
          <cell r="B1897" t="str">
            <v>RECOLOCAÇÃO DE HIDRANTES DE PAREDE</v>
          </cell>
          <cell r="C1897" t="str">
            <v>UN</v>
          </cell>
          <cell r="D1897">
            <v>227.36</v>
          </cell>
        </row>
        <row r="1898">
          <cell r="A1898">
            <v>107032</v>
          </cell>
          <cell r="B1898" t="str">
            <v>RECOLOCAÇÃO DE CALHAS, RUFOS OU RINCÕES EM CHAPA METÁLICA</v>
          </cell>
          <cell r="C1898" t="str">
            <v>M</v>
          </cell>
          <cell r="D1898">
            <v>57.46</v>
          </cell>
        </row>
        <row r="1899">
          <cell r="A1899">
            <v>107033</v>
          </cell>
          <cell r="B1899" t="str">
            <v>RECOLOCAÇÃO DE CONDUTORES APARENTES</v>
          </cell>
          <cell r="C1899" t="str">
            <v>M</v>
          </cell>
          <cell r="D1899">
            <v>46.58</v>
          </cell>
        </row>
        <row r="1900">
          <cell r="A1900">
            <v>107035</v>
          </cell>
          <cell r="B1900" t="str">
            <v>RECOLOCAÇÃO DE APARELHOS SANITÁRIOS, INCLUSIVE ACESSÓRIOS</v>
          </cell>
          <cell r="C1900" t="str">
            <v>UN</v>
          </cell>
          <cell r="D1900">
            <v>131.16999999999999</v>
          </cell>
        </row>
        <row r="1901">
          <cell r="A1901">
            <v>107040</v>
          </cell>
          <cell r="B1901" t="str">
            <v>RECOLOCAÇÃO DE SIFÕES</v>
          </cell>
          <cell r="C1901" t="str">
            <v>UN</v>
          </cell>
          <cell r="D1901">
            <v>21.86</v>
          </cell>
        </row>
        <row r="1902">
          <cell r="A1902">
            <v>107042</v>
          </cell>
          <cell r="B1902" t="str">
            <v>RECOLOCAÇÃO DE TORNEIRAS</v>
          </cell>
          <cell r="C1902" t="str">
            <v>UN</v>
          </cell>
          <cell r="D1902">
            <v>12.08</v>
          </cell>
        </row>
        <row r="1903">
          <cell r="A1903">
            <v>107045</v>
          </cell>
          <cell r="B1903" t="str">
            <v>RECOLOCAÇÃO DE CAIXAS DE DESCARGA DE SOBREPOR</v>
          </cell>
          <cell r="C1903" t="str">
            <v>UN</v>
          </cell>
          <cell r="D1903">
            <v>109.31</v>
          </cell>
        </row>
        <row r="1904">
          <cell r="A1904">
            <v>108000</v>
          </cell>
          <cell r="B1904" t="str">
            <v>SERVIÇOS PARCIAIS</v>
          </cell>
          <cell r="C1904" t="str">
            <v>.</v>
          </cell>
          <cell r="D1904" t="str">
            <v>.</v>
          </cell>
        </row>
        <row r="1905">
          <cell r="A1905">
            <v>108070</v>
          </cell>
          <cell r="B1905" t="str">
            <v>SIFÃO COM COPO, TIPO REFORÇADO, PVC RÍGIDO - 1 1/2"X2"</v>
          </cell>
          <cell r="C1905" t="str">
            <v>UN</v>
          </cell>
          <cell r="D1905">
            <v>47.11</v>
          </cell>
        </row>
        <row r="1906">
          <cell r="A1906">
            <v>108072</v>
          </cell>
          <cell r="B1906" t="str">
            <v>SIFÃO TIPO PESADO, METAL CROMADO - 1"X1 1/2"</v>
          </cell>
          <cell r="C1906" t="str">
            <v>UN</v>
          </cell>
          <cell r="D1906">
            <v>176.04</v>
          </cell>
        </row>
        <row r="1907">
          <cell r="A1907">
            <v>108073</v>
          </cell>
          <cell r="B1907" t="str">
            <v>SIFÃO TIPO PESADO, METAL CROMADO - 1"X2"</v>
          </cell>
          <cell r="C1907" t="str">
            <v>UN</v>
          </cell>
          <cell r="D1907">
            <v>272.37</v>
          </cell>
        </row>
        <row r="1908">
          <cell r="A1908">
            <v>108074</v>
          </cell>
          <cell r="B1908" t="str">
            <v>SIFÃO TIPO PESADO, METAL CROMADO - 1 1/2"X2"</v>
          </cell>
          <cell r="C1908" t="str">
            <v>UN</v>
          </cell>
          <cell r="D1908">
            <v>140.75</v>
          </cell>
        </row>
        <row r="1909">
          <cell r="A1909">
            <v>108076</v>
          </cell>
          <cell r="B1909" t="str">
            <v>TUBO DE LIGAÇÃO FLEXÍVEL, PVC - 1/2"X30/40CM</v>
          </cell>
          <cell r="C1909" t="str">
            <v>UN</v>
          </cell>
          <cell r="D1909">
            <v>20.27</v>
          </cell>
        </row>
        <row r="1910">
          <cell r="A1910">
            <v>108081</v>
          </cell>
          <cell r="B1910" t="str">
            <v>TUBO DE LIGAÇÃO FLEXÍVEL, METAL CROMADO - 1/2"X30/40CM</v>
          </cell>
          <cell r="C1910" t="str">
            <v>UN</v>
          </cell>
          <cell r="D1910">
            <v>41.69</v>
          </cell>
        </row>
        <row r="1911">
          <cell r="A1911">
            <v>108086</v>
          </cell>
          <cell r="B1911" t="str">
            <v>TORNEIRA DE PRESSÃO PARA LAVATÓRIO, METAL CROMADO - 1/2"</v>
          </cell>
          <cell r="C1911" t="str">
            <v>UN</v>
          </cell>
          <cell r="D1911">
            <v>55.91</v>
          </cell>
        </row>
        <row r="1912">
          <cell r="A1912">
            <v>108093</v>
          </cell>
          <cell r="B1912" t="str">
            <v>VÁLVULA AMERICANA DE METAL CROMADO - 1 1/2"X3 3/4"</v>
          </cell>
          <cell r="C1912" t="str">
            <v>UN</v>
          </cell>
          <cell r="D1912">
            <v>66.239999999999995</v>
          </cell>
        </row>
        <row r="1913">
          <cell r="A1913">
            <v>108097</v>
          </cell>
          <cell r="B1913" t="str">
            <v>TUBO DE LIGAÇÃO EM ALUMÍNIO COM CANOPLA, PARA CHUVEIRO - 3/4"</v>
          </cell>
          <cell r="C1913" t="str">
            <v>UN</v>
          </cell>
          <cell r="D1913">
            <v>39.18</v>
          </cell>
        </row>
        <row r="1914">
          <cell r="A1914">
            <v>109000</v>
          </cell>
          <cell r="B1914" t="str">
            <v>OUTROS SERVIÇOS</v>
          </cell>
          <cell r="C1914" t="str">
            <v>.</v>
          </cell>
          <cell r="D1914" t="str">
            <v>.</v>
          </cell>
        </row>
        <row r="1915">
          <cell r="A1915">
            <v>109001</v>
          </cell>
          <cell r="B1915" t="str">
            <v>DESENTUPIMENTO DE RAMAIS DE ESGOTO OU ÁGUAS PLUVIAIS</v>
          </cell>
          <cell r="C1915" t="str">
            <v>M</v>
          </cell>
          <cell r="D1915">
            <v>12.51</v>
          </cell>
        </row>
        <row r="1916">
          <cell r="A1916">
            <v>110000</v>
          </cell>
          <cell r="B1916" t="str">
            <v>REVESTIMENTOS</v>
          </cell>
          <cell r="C1916"/>
          <cell r="D1916"/>
        </row>
        <row r="1917">
          <cell r="A1917">
            <v>110100</v>
          </cell>
          <cell r="B1917" t="str">
            <v>REVESTIMENTO DE FORROS</v>
          </cell>
          <cell r="C1917" t="str">
            <v>.</v>
          </cell>
          <cell r="D1917" t="str">
            <v>.</v>
          </cell>
        </row>
        <row r="1918">
          <cell r="A1918">
            <v>110101</v>
          </cell>
          <cell r="B1918" t="str">
            <v>CHAPISCO COMUM - ARGAMASSA DE CIMENTO E AREIA 1:3</v>
          </cell>
          <cell r="C1918" t="str">
            <v>M2</v>
          </cell>
          <cell r="D1918">
            <v>14.76</v>
          </cell>
        </row>
        <row r="1919">
          <cell r="A1919">
            <v>110108</v>
          </cell>
          <cell r="B1919" t="str">
            <v>EMBOÇO - ARGAMASSA MISTA DE CIMENTO, CAL E AREIA 1:4/12</v>
          </cell>
          <cell r="C1919" t="str">
            <v>M2</v>
          </cell>
          <cell r="D1919">
            <v>41.07</v>
          </cell>
        </row>
        <row r="1920">
          <cell r="A1920">
            <v>110109</v>
          </cell>
          <cell r="B1920" t="str">
            <v>EMBOÇO DESEMPENADO PARA PINTURA - ARGAMASSA MISTA CIMENTO, CAL E AREIA 1:3/12</v>
          </cell>
          <cell r="C1920" t="str">
            <v>M2</v>
          </cell>
          <cell r="D1920">
            <v>41.8</v>
          </cell>
        </row>
        <row r="1921">
          <cell r="A1921">
            <v>110113</v>
          </cell>
          <cell r="B1921" t="str">
            <v>REBOCO INTERNO - ARGAMASSA PRÉ-FABRICADA</v>
          </cell>
          <cell r="C1921" t="str">
            <v>M2</v>
          </cell>
          <cell r="D1921">
            <v>31.05</v>
          </cell>
        </row>
        <row r="1922">
          <cell r="A1922">
            <v>110200</v>
          </cell>
          <cell r="B1922" t="str">
            <v>REVESTIMENTO DE PAREDES INTERNAS</v>
          </cell>
          <cell r="C1922" t="str">
            <v>.</v>
          </cell>
          <cell r="D1922" t="str">
            <v>.</v>
          </cell>
        </row>
        <row r="1923">
          <cell r="A1923">
            <v>110201</v>
          </cell>
          <cell r="B1923" t="str">
            <v>CHAPISCO COMUM - ARGAMASSA DE CIMENTO E AREIA 1:3</v>
          </cell>
          <cell r="C1923" t="str">
            <v>M2</v>
          </cell>
          <cell r="D1923">
            <v>7.56</v>
          </cell>
        </row>
        <row r="1924">
          <cell r="A1924">
            <v>110208</v>
          </cell>
          <cell r="B1924" t="str">
            <v>EMBOÇO INTERNO - ARGAMASSA MISTA DE CIMENTO, CAL E AREIA 1:4/12</v>
          </cell>
          <cell r="C1924" t="str">
            <v>M2</v>
          </cell>
          <cell r="D1924">
            <v>37.92</v>
          </cell>
        </row>
        <row r="1925">
          <cell r="A1925">
            <v>110209</v>
          </cell>
          <cell r="B1925" t="str">
            <v>EMBOÇO INTERNO DESEMPENADO PARA PINTURA - ARGAMASSA MISTA DE CIMENTO, CAL E AREIA 1:3/12</v>
          </cell>
          <cell r="C1925" t="str">
            <v>M2</v>
          </cell>
          <cell r="D1925">
            <v>37.409999999999997</v>
          </cell>
        </row>
        <row r="1926">
          <cell r="A1926">
            <v>110210</v>
          </cell>
          <cell r="B1926" t="str">
            <v>EMBOÇO INTERNO - ARGAMASSA DE CIMENTO E AREIA 1:3</v>
          </cell>
          <cell r="C1926" t="str">
            <v>M2</v>
          </cell>
          <cell r="D1926">
            <v>38.950000000000003</v>
          </cell>
        </row>
        <row r="1927">
          <cell r="A1927">
            <v>110213</v>
          </cell>
          <cell r="B1927" t="str">
            <v>REBOCO INTERNO - ARGAMASSA PRÉ-FABRICADA</v>
          </cell>
          <cell r="C1927" t="str">
            <v>M2</v>
          </cell>
          <cell r="D1927">
            <v>28.13</v>
          </cell>
        </row>
        <row r="1928">
          <cell r="A1928">
            <v>110215</v>
          </cell>
          <cell r="B1928" t="str">
            <v>REVESTIMENTO COM GESSO</v>
          </cell>
          <cell r="C1928" t="str">
            <v>M2</v>
          </cell>
          <cell r="D1928">
            <v>21.86</v>
          </cell>
        </row>
        <row r="1929">
          <cell r="A1929">
            <v>110225</v>
          </cell>
          <cell r="B1929" t="str">
            <v>AZULEJOS, JUNTAS AMARRAÇÃO OU A PRUMO - ASSENTES COM ARGAMASSA COMUM</v>
          </cell>
          <cell r="C1929" t="str">
            <v>M2</v>
          </cell>
          <cell r="D1929">
            <v>70.98</v>
          </cell>
        </row>
        <row r="1930">
          <cell r="A1930">
            <v>110229</v>
          </cell>
          <cell r="B1930" t="str">
            <v>AZULEJOS, JUNTA AMARRAÇÃO OU A PRUMO - ASSENTES COM ARGAMASSA COLANTE</v>
          </cell>
          <cell r="C1930" t="str">
            <v>M2</v>
          </cell>
          <cell r="D1930">
            <v>62.42</v>
          </cell>
        </row>
        <row r="1931">
          <cell r="A1931">
            <v>110275</v>
          </cell>
          <cell r="B1931" t="str">
            <v>LAMINADO MELAMÍNICO COLADO, 1,3MM DE ESPESSURA - JUNTAS SECAS</v>
          </cell>
          <cell r="C1931" t="str">
            <v>M2</v>
          </cell>
          <cell r="D1931">
            <v>157.32</v>
          </cell>
        </row>
        <row r="1932">
          <cell r="A1932">
            <v>110300</v>
          </cell>
          <cell r="B1932" t="str">
            <v>REVESTIMENTO DE PAREDES EXTERNAS</v>
          </cell>
          <cell r="C1932" t="str">
            <v>.</v>
          </cell>
          <cell r="D1932" t="str">
            <v>.</v>
          </cell>
        </row>
        <row r="1933">
          <cell r="A1933">
            <v>110301</v>
          </cell>
          <cell r="B1933" t="str">
            <v>CHAPISCO COMUM - ARGAMASSA DE CIMENTO E AREIA 1:3</v>
          </cell>
          <cell r="C1933" t="str">
            <v>M2</v>
          </cell>
          <cell r="D1933">
            <v>7.56</v>
          </cell>
        </row>
        <row r="1934">
          <cell r="A1934">
            <v>110303</v>
          </cell>
          <cell r="B1934" t="str">
            <v>CHAPISCO RÚSTICO FINO, APLICADO COM PENEIRA - ARGAMASSA DE CIMENTO E AREIA 1:3</v>
          </cell>
          <cell r="C1934" t="str">
            <v>M2</v>
          </cell>
          <cell r="D1934">
            <v>12.93</v>
          </cell>
        </row>
        <row r="1935">
          <cell r="A1935">
            <v>110304</v>
          </cell>
          <cell r="B1935" t="str">
            <v>CHAPISCO RÚSTICO GROSSO, COM ADIÇÃO DE BRITA N.1</v>
          </cell>
          <cell r="C1935" t="str">
            <v>M2</v>
          </cell>
          <cell r="D1935">
            <v>18.489999999999998</v>
          </cell>
        </row>
        <row r="1936">
          <cell r="A1936">
            <v>110308</v>
          </cell>
          <cell r="B1936" t="str">
            <v>EMBOÇO EXTERNO - ARGAMASSA MISTA DE CIMENTO, CAL E AREIA 1:4/12</v>
          </cell>
          <cell r="C1936" t="str">
            <v>M2</v>
          </cell>
          <cell r="D1936">
            <v>37.92</v>
          </cell>
        </row>
        <row r="1937">
          <cell r="A1937">
            <v>110309</v>
          </cell>
          <cell r="B1937" t="str">
            <v>EMBOÇO EXTERNO DESEMPENADO PARA PINTURA - ARGAMASSA MISTA DE CIMENTO, CAL E AREIA 1:3/12</v>
          </cell>
          <cell r="C1937" t="str">
            <v>M2</v>
          </cell>
          <cell r="D1937">
            <v>37.409999999999997</v>
          </cell>
        </row>
        <row r="1938">
          <cell r="A1938">
            <v>110310</v>
          </cell>
          <cell r="B1938" t="str">
            <v>EMBOÇO EXTERNO - ARGAMASSA DE CIMENTO E AREIA 1:3</v>
          </cell>
          <cell r="C1938" t="str">
            <v>M2</v>
          </cell>
          <cell r="D1938">
            <v>38.950000000000003</v>
          </cell>
        </row>
        <row r="1939">
          <cell r="A1939">
            <v>110313</v>
          </cell>
          <cell r="B1939" t="str">
            <v>REBOCO EXTERNO - ARGAMASSA PRÉ-FABRICADA</v>
          </cell>
          <cell r="C1939" t="str">
            <v>M2</v>
          </cell>
          <cell r="D1939">
            <v>28.74</v>
          </cell>
        </row>
        <row r="1940">
          <cell r="A1940">
            <v>110341</v>
          </cell>
          <cell r="B1940" t="str">
            <v>PASTILHAS DE PORCELANA FOSCA, 3/4" - FAIXAS DE ATÉ 20CM</v>
          </cell>
          <cell r="C1940" t="str">
            <v>M</v>
          </cell>
          <cell r="D1940">
            <v>90.31</v>
          </cell>
        </row>
        <row r="1941">
          <cell r="A1941">
            <v>110345</v>
          </cell>
          <cell r="B1941" t="str">
            <v>REVESTIMENTO CERÂMICO ANTI-PICHAÇÃO, JUNTAS AMARRAÇÃO OU PRUMO - ASSENTADOS COM ARGAMASSA COMUM</v>
          </cell>
          <cell r="C1941" t="str">
            <v>M2</v>
          </cell>
          <cell r="D1941">
            <v>160</v>
          </cell>
        </row>
        <row r="1942">
          <cell r="A1942">
            <v>110346</v>
          </cell>
          <cell r="B1942" t="str">
            <v>REVESTIMENTO CERÂMICO ANTI-PICHAÇÃO, JUNTAS AMARRAÇÃO OU PRUMO - ASSENTADOS COM ARGAMASSA COLANTE</v>
          </cell>
          <cell r="C1942" t="str">
            <v>M2</v>
          </cell>
          <cell r="D1942">
            <v>66.319999999999993</v>
          </cell>
        </row>
        <row r="1943">
          <cell r="A1943">
            <v>110347</v>
          </cell>
          <cell r="B1943" t="str">
            <v>REVESTIMENTO CERÂMICO ESMALTADO, JUNTAS AMARRAÇÃO OU PRUMO - ASSENTADOS COM ARGAMASSA COMUM</v>
          </cell>
          <cell r="C1943" t="str">
            <v>M2</v>
          </cell>
          <cell r="D1943">
            <v>196.38</v>
          </cell>
        </row>
        <row r="1944">
          <cell r="A1944">
            <v>110348</v>
          </cell>
          <cell r="B1944" t="str">
            <v>REVESTIMENTO CERÂMICO ESMALTADO, JUNTAS AMARRAÇÃO OU PRUMO - ASSENTADOS COM ARGAMASSA COLANTE</v>
          </cell>
          <cell r="C1944" t="str">
            <v>M2</v>
          </cell>
          <cell r="D1944">
            <v>102.71</v>
          </cell>
        </row>
        <row r="1945">
          <cell r="A1945">
            <v>110400</v>
          </cell>
          <cell r="B1945" t="str">
            <v>ARREMATES DE REVESTIMENTO</v>
          </cell>
          <cell r="C1945" t="str">
            <v>.</v>
          </cell>
          <cell r="D1945" t="str">
            <v>.</v>
          </cell>
        </row>
        <row r="1946">
          <cell r="A1946">
            <v>110404</v>
          </cell>
          <cell r="B1946" t="str">
            <v>CANTONEIRA DE PROTEÇÃO - PERFIL "L" DE FERRO, 1 1/4" X 1 1/4" X 1/8"</v>
          </cell>
          <cell r="C1946" t="str">
            <v>M</v>
          </cell>
          <cell r="D1946">
            <v>39.369999999999997</v>
          </cell>
        </row>
        <row r="1947">
          <cell r="A1947">
            <v>110405</v>
          </cell>
          <cell r="B1947" t="str">
            <v>CANTONEIRA DE PROTEÇÃO - PERFIL "L" DE FERRO, 1"X1"X1/8"</v>
          </cell>
          <cell r="C1947" t="str">
            <v>M</v>
          </cell>
          <cell r="D1947">
            <v>35.18</v>
          </cell>
        </row>
        <row r="1948">
          <cell r="A1948">
            <v>110406</v>
          </cell>
          <cell r="B1948" t="str">
            <v>CANTONEIRA DE PROTEÇÃO - PERFIL "L" DE ALUMÍNIO, 1"X1"X1/8"</v>
          </cell>
          <cell r="C1948" t="str">
            <v>M</v>
          </cell>
          <cell r="D1948">
            <v>39</v>
          </cell>
        </row>
        <row r="1949">
          <cell r="A1949">
            <v>110413</v>
          </cell>
          <cell r="B1949" t="str">
            <v>CANTONEIRA DE PROTEÇÃO PARA REBOCO - PERFIL "Y" DE ALUMÍNIO</v>
          </cell>
          <cell r="C1949" t="str">
            <v>M</v>
          </cell>
          <cell r="D1949">
            <v>29.56</v>
          </cell>
        </row>
        <row r="1950">
          <cell r="A1950">
            <v>110417</v>
          </cell>
          <cell r="B1950" t="str">
            <v>CANTONEIRA DE PROTEÇÃO PARA AZULEJOS - PERFIL "TRIFACE" DE ALUMÍNIO</v>
          </cell>
          <cell r="C1950" t="str">
            <v>M</v>
          </cell>
          <cell r="D1950">
            <v>32.39</v>
          </cell>
        </row>
        <row r="1951">
          <cell r="A1951">
            <v>110450</v>
          </cell>
          <cell r="B1951" t="str">
            <v>PEITORIL DE ARGAMASSA DE CIMENTO QUEIMADO -  ESPESSURA 2CM</v>
          </cell>
          <cell r="C1951" t="str">
            <v>M</v>
          </cell>
          <cell r="D1951">
            <v>16.88</v>
          </cell>
        </row>
        <row r="1952">
          <cell r="A1952">
            <v>110456</v>
          </cell>
          <cell r="B1952" t="str">
            <v>PEITORIL DE GRANILITE - ESPESSURA 2CM, LARGURA 20CM</v>
          </cell>
          <cell r="C1952" t="str">
            <v>M</v>
          </cell>
          <cell r="D1952">
            <v>119.69</v>
          </cell>
        </row>
        <row r="1953">
          <cell r="A1953">
            <v>110458</v>
          </cell>
          <cell r="B1953" t="str">
            <v>PEITORIL DE GRANITO POLIDO - ESP=2CM</v>
          </cell>
          <cell r="C1953" t="str">
            <v>M</v>
          </cell>
          <cell r="D1953">
            <v>139.63</v>
          </cell>
        </row>
        <row r="1954">
          <cell r="A1954">
            <v>115000</v>
          </cell>
          <cell r="B1954" t="str">
            <v>DEMOLIÇÕES</v>
          </cell>
          <cell r="C1954" t="str">
            <v>.</v>
          </cell>
          <cell r="D1954" t="str">
            <v>.</v>
          </cell>
        </row>
        <row r="1955">
          <cell r="A1955">
            <v>115002</v>
          </cell>
          <cell r="B1955" t="str">
            <v>DEMOLIÇÃO DE ARGAMASSA DE CAL E AREIA OU MISTA</v>
          </cell>
          <cell r="C1955" t="str">
            <v>M2</v>
          </cell>
          <cell r="D1955">
            <v>4.4000000000000004</v>
          </cell>
        </row>
        <row r="1956">
          <cell r="A1956">
            <v>115003</v>
          </cell>
          <cell r="B1956" t="str">
            <v>DEMOLIÇÃO DE ARGAMASSA DE CIMENTO E AREIA</v>
          </cell>
          <cell r="C1956" t="str">
            <v>M2</v>
          </cell>
          <cell r="D1956">
            <v>8.81</v>
          </cell>
        </row>
        <row r="1957">
          <cell r="A1957">
            <v>115005</v>
          </cell>
          <cell r="B1957" t="str">
            <v>DEMOLIÇÃO DE REVESTIMENTO CERÂMICO OU SIMILAR</v>
          </cell>
          <cell r="C1957" t="str">
            <v>M2</v>
          </cell>
          <cell r="D1957">
            <v>30.83</v>
          </cell>
        </row>
        <row r="1958">
          <cell r="A1958">
            <v>115010</v>
          </cell>
          <cell r="B1958" t="str">
            <v>DEMOLIÇÃO DE LAMBRI DE TÁBUAS OU CHAPAS DE MADEIRA, EXCLUSIVE ENTARUGAMENTO</v>
          </cell>
          <cell r="C1958" t="str">
            <v>M2</v>
          </cell>
          <cell r="D1958">
            <v>27.53</v>
          </cell>
        </row>
        <row r="1959">
          <cell r="A1959">
            <v>115015</v>
          </cell>
          <cell r="B1959" t="str">
            <v>DEMOLIÇÃO DE LAMBRI DE TÁBUAS OU CHAPAS DE MADEIRA, INCLUSIVE ENTARUGAMENTO</v>
          </cell>
          <cell r="C1959" t="str">
            <v>M2</v>
          </cell>
          <cell r="D1959">
            <v>55.05</v>
          </cell>
        </row>
        <row r="1960">
          <cell r="A1960">
            <v>116000</v>
          </cell>
          <cell r="B1960" t="str">
            <v>RETIRADAS</v>
          </cell>
          <cell r="C1960" t="str">
            <v>.</v>
          </cell>
          <cell r="D1960" t="str">
            <v>.</v>
          </cell>
        </row>
        <row r="1961">
          <cell r="A1961">
            <v>116005</v>
          </cell>
          <cell r="B1961" t="str">
            <v>RETIRADA DE FORRAS DE PEDRAS NATURAIS - GRANITO OU MÁRMORE</v>
          </cell>
          <cell r="C1961" t="str">
            <v>M2</v>
          </cell>
          <cell r="D1961">
            <v>30.83</v>
          </cell>
        </row>
        <row r="1962">
          <cell r="A1962">
            <v>116010</v>
          </cell>
          <cell r="B1962" t="str">
            <v>RETIRADA DE LAMBRI DE TÁBUAS OU CHAPAS DE MADEIRA, EXCLUSIVE ENTARUGAMENTO</v>
          </cell>
          <cell r="C1962" t="str">
            <v>M2</v>
          </cell>
          <cell r="D1962">
            <v>7.23</v>
          </cell>
        </row>
        <row r="1963">
          <cell r="A1963">
            <v>116015</v>
          </cell>
          <cell r="B1963" t="str">
            <v>RETIRADA DE LAMBRI DE TÁBUAS OU CHAPAS DE MADEIRA, INCLUSIVE ENTARUGAMENTO</v>
          </cell>
          <cell r="C1963" t="str">
            <v>M2</v>
          </cell>
          <cell r="D1963">
            <v>21.69</v>
          </cell>
        </row>
        <row r="1964">
          <cell r="A1964">
            <v>117000</v>
          </cell>
          <cell r="B1964" t="str">
            <v>RECOLOCAÇÕES</v>
          </cell>
          <cell r="C1964" t="str">
            <v>.</v>
          </cell>
          <cell r="D1964" t="str">
            <v>.</v>
          </cell>
        </row>
        <row r="1965">
          <cell r="A1965">
            <v>117005</v>
          </cell>
          <cell r="B1965" t="str">
            <v>RECOLOCAÇÃO DE FORRAS DE PEDRAS NATURAIS - GRANITO OU MÁRMORE</v>
          </cell>
          <cell r="C1965" t="str">
            <v>M2</v>
          </cell>
          <cell r="D1965">
            <v>22.11</v>
          </cell>
        </row>
        <row r="1966">
          <cell r="A1966">
            <v>118000</v>
          </cell>
          <cell r="B1966" t="str">
            <v>SERVIÇOS PARCIAIS</v>
          </cell>
          <cell r="C1966" t="str">
            <v>.</v>
          </cell>
          <cell r="D1966" t="str">
            <v>.</v>
          </cell>
        </row>
        <row r="1967">
          <cell r="A1967">
            <v>118001</v>
          </cell>
          <cell r="B1967" t="str">
            <v>REPAROS EM TRINCAS E RACHADURAS</v>
          </cell>
          <cell r="C1967" t="str">
            <v>M</v>
          </cell>
          <cell r="D1967">
            <v>40.22</v>
          </cell>
        </row>
        <row r="1968">
          <cell r="A1968">
            <v>118005</v>
          </cell>
          <cell r="B1968" t="str">
            <v>REPAROS EM EMBOÇO - ARGAMASSA MISTA DE CIMENTO, CAL E AREIA 1:4/12</v>
          </cell>
          <cell r="C1968" t="str">
            <v>M2</v>
          </cell>
          <cell r="D1968">
            <v>53.04</v>
          </cell>
        </row>
        <row r="1969">
          <cell r="A1969">
            <v>118006</v>
          </cell>
          <cell r="B1969" t="str">
            <v>REPAROS EM REBOCO - ARGAMASSA DE CAL E AREIA 1:2</v>
          </cell>
          <cell r="C1969" t="str">
            <v>M2</v>
          </cell>
          <cell r="D1969">
            <v>27.47</v>
          </cell>
        </row>
        <row r="1970">
          <cell r="A1970">
            <v>120000</v>
          </cell>
          <cell r="B1970" t="str">
            <v>FORROS</v>
          </cell>
          <cell r="C1970"/>
          <cell r="D1970"/>
        </row>
        <row r="1971">
          <cell r="A1971">
            <v>120100</v>
          </cell>
          <cell r="B1971" t="str">
            <v>FORROS FALSOS</v>
          </cell>
          <cell r="C1971" t="str">
            <v>.</v>
          </cell>
          <cell r="D1971" t="str">
            <v>.</v>
          </cell>
        </row>
        <row r="1972">
          <cell r="A1972">
            <v>120130</v>
          </cell>
          <cell r="B1972" t="str">
            <v>FORRO FIBRA MINERAL MODELADO ÚMIDA - ACABAMENTO SUPERFÍCIE PINTURA VINÍLICA A BASE DE LÁTEX BRANCA - ESPESSURA 13MM, NRC=0,50, CAC=MÍNIMO 35</v>
          </cell>
          <cell r="C1972" t="str">
            <v>M2</v>
          </cell>
          <cell r="D1972">
            <v>98.65</v>
          </cell>
        </row>
        <row r="1973">
          <cell r="A1973">
            <v>120140</v>
          </cell>
          <cell r="B1973" t="str">
            <v>FORRO DE GESSO COMUM - PLACA CONVENCIONAL (FORNECIMENTO E INSTALAÇÃO)</v>
          </cell>
          <cell r="C1973" t="str">
            <v>M2</v>
          </cell>
          <cell r="D1973">
            <v>62.35</v>
          </cell>
        </row>
        <row r="1974">
          <cell r="A1974">
            <v>120142</v>
          </cell>
          <cell r="B1974" t="str">
            <v>FORRO DE GESSO ACARTONADO TIPO FGA (FORNECIMENTO E INSTALAÇÃO)</v>
          </cell>
          <cell r="C1974" t="str">
            <v>M2</v>
          </cell>
          <cell r="D1974">
            <v>81.39</v>
          </cell>
        </row>
        <row r="1975">
          <cell r="A1975">
            <v>120143</v>
          </cell>
          <cell r="B1975" t="str">
            <v>FORRO DE GESSO ACARTONADO TIPO FGE (FORNECIMENTO E INSTALAÇÃO)</v>
          </cell>
          <cell r="C1975" t="str">
            <v>M2</v>
          </cell>
          <cell r="D1975">
            <v>83.44</v>
          </cell>
        </row>
        <row r="1976">
          <cell r="A1976">
            <v>120145</v>
          </cell>
          <cell r="B1976" t="str">
            <v>FORRO EM RÉGUA DE PVC 200MM - INCLUSIVE PERFIS DE FIXAÇÃO E ACABAMENTO</v>
          </cell>
          <cell r="C1976" t="str">
            <v>M2</v>
          </cell>
          <cell r="D1976">
            <v>80.92</v>
          </cell>
        </row>
        <row r="1977">
          <cell r="A1977">
            <v>125000</v>
          </cell>
          <cell r="B1977" t="str">
            <v>DEMOLIÇÕES</v>
          </cell>
          <cell r="C1977" t="str">
            <v>.</v>
          </cell>
          <cell r="D1977" t="str">
            <v>.</v>
          </cell>
        </row>
        <row r="1978">
          <cell r="A1978">
            <v>125001</v>
          </cell>
          <cell r="B1978" t="str">
            <v>DEMOLIÇÃO DE ESTUQUE COMUM, EXCLUSIVE ENTARUGAMENTO</v>
          </cell>
          <cell r="C1978" t="str">
            <v>M2</v>
          </cell>
          <cell r="D1978">
            <v>5.88</v>
          </cell>
        </row>
        <row r="1979">
          <cell r="A1979">
            <v>125002</v>
          </cell>
          <cell r="B1979" t="str">
            <v>DEMOLIÇÃO DE FORRO DE TÁBUAS OU CHAPAS DE MADEIRA, EXCLUSIVE ENTARUGAMENTO</v>
          </cell>
          <cell r="C1979" t="str">
            <v>M2</v>
          </cell>
          <cell r="D1979">
            <v>7.84</v>
          </cell>
        </row>
        <row r="1980">
          <cell r="A1980">
            <v>125005</v>
          </cell>
          <cell r="B1980" t="str">
            <v>DEMOLIÇÃO DE FORRO DE GESSO</v>
          </cell>
          <cell r="C1980" t="str">
            <v>M2</v>
          </cell>
          <cell r="D1980">
            <v>5.88</v>
          </cell>
        </row>
        <row r="1981">
          <cell r="A1981">
            <v>125020</v>
          </cell>
          <cell r="B1981" t="str">
            <v>DEMOLIÇÃO DE ENTARUGAMENTO DE FORRO</v>
          </cell>
          <cell r="C1981" t="str">
            <v>M2</v>
          </cell>
          <cell r="D1981">
            <v>7.84</v>
          </cell>
        </row>
        <row r="1982">
          <cell r="A1982">
            <v>126000</v>
          </cell>
          <cell r="B1982" t="str">
            <v>RETIRADAS</v>
          </cell>
          <cell r="C1982" t="str">
            <v>.</v>
          </cell>
          <cell r="D1982" t="str">
            <v>.</v>
          </cell>
        </row>
        <row r="1983">
          <cell r="A1983">
            <v>126001</v>
          </cell>
          <cell r="B1983" t="str">
            <v>RETIRADA DE FORRO DE TÁBUAS OU CHAPAS EM GERAL - PREGADAS</v>
          </cell>
          <cell r="C1983" t="str">
            <v>M2</v>
          </cell>
          <cell r="D1983">
            <v>14.6</v>
          </cell>
        </row>
        <row r="1984">
          <cell r="A1984">
            <v>126002</v>
          </cell>
          <cell r="B1984" t="str">
            <v>RETIRADA DE FORRO DE CHAPAS EM GERAL - APOIADAS</v>
          </cell>
          <cell r="C1984" t="str">
            <v>M2</v>
          </cell>
          <cell r="D1984">
            <v>6.32</v>
          </cell>
        </row>
        <row r="1985">
          <cell r="A1985">
            <v>126020</v>
          </cell>
          <cell r="B1985" t="str">
            <v>RETIRADA DE ENTARUGAMENTO DE FORRO</v>
          </cell>
          <cell r="C1985" t="str">
            <v>M2</v>
          </cell>
          <cell r="D1985">
            <v>17.47</v>
          </cell>
        </row>
        <row r="1986">
          <cell r="A1986">
            <v>126030</v>
          </cell>
          <cell r="B1986" t="str">
            <v>RETIRADA DE FORRO EM RÉGUAS DE PVC, INCLUSIVE PERFIS</v>
          </cell>
          <cell r="C1986" t="str">
            <v>M2</v>
          </cell>
          <cell r="D1986">
            <v>8.73</v>
          </cell>
        </row>
        <row r="1987">
          <cell r="A1987">
            <v>127000</v>
          </cell>
          <cell r="B1987" t="str">
            <v>RECOLOCAÇÕES</v>
          </cell>
          <cell r="C1987" t="str">
            <v>.</v>
          </cell>
          <cell r="D1987" t="str">
            <v>.</v>
          </cell>
        </row>
        <row r="1988">
          <cell r="A1988">
            <v>127030</v>
          </cell>
          <cell r="B1988" t="str">
            <v>RECOLOCAÇÃO DE FORROS EM RÉGUA DE PVC, INCLUSIVE PERFIS</v>
          </cell>
          <cell r="C1988" t="str">
            <v>M2</v>
          </cell>
          <cell r="D1988">
            <v>13.1</v>
          </cell>
        </row>
        <row r="1989">
          <cell r="A1989">
            <v>127031</v>
          </cell>
          <cell r="B1989" t="str">
            <v>RECOLOCAÇÃO DE FORROS, APOIADOS OU ENCAIXADOS</v>
          </cell>
          <cell r="C1989" t="str">
            <v>M2</v>
          </cell>
          <cell r="D1989">
            <v>6.55</v>
          </cell>
        </row>
        <row r="1990">
          <cell r="A1990">
            <v>130000</v>
          </cell>
          <cell r="B1990" t="str">
            <v>PISOS</v>
          </cell>
          <cell r="C1990"/>
          <cell r="D1990"/>
        </row>
        <row r="1991">
          <cell r="A1991">
            <v>130100</v>
          </cell>
          <cell r="B1991" t="str">
            <v>LASTROS E ENCHIMENTOS</v>
          </cell>
          <cell r="C1991" t="str">
            <v>.</v>
          </cell>
          <cell r="D1991" t="str">
            <v>.</v>
          </cell>
        </row>
        <row r="1992">
          <cell r="A1992">
            <v>130101</v>
          </cell>
          <cell r="B1992" t="str">
            <v>ENCHIMENTO COM TIJOLOS CERÂMICOS FURADOS</v>
          </cell>
          <cell r="C1992" t="str">
            <v>M3</v>
          </cell>
          <cell r="D1992">
            <v>215.52</v>
          </cell>
        </row>
        <row r="1993">
          <cell r="A1993">
            <v>130102</v>
          </cell>
          <cell r="B1993" t="str">
            <v>ENCHIMENTO COM ARGILA EXPANDIDA</v>
          </cell>
          <cell r="C1993" t="str">
            <v>M3</v>
          </cell>
          <cell r="D1993">
            <v>440.41</v>
          </cell>
        </row>
        <row r="1994">
          <cell r="A1994">
            <v>130110</v>
          </cell>
          <cell r="B1994" t="str">
            <v>LASTRO DE BRITA</v>
          </cell>
          <cell r="C1994" t="str">
            <v>M3</v>
          </cell>
          <cell r="D1994">
            <v>164.36</v>
          </cell>
        </row>
        <row r="1995">
          <cell r="A1995">
            <v>130111</v>
          </cell>
          <cell r="B1995" t="str">
            <v>LASTRO DE AGREGADO RECICLADO</v>
          </cell>
          <cell r="C1995" t="str">
            <v>M3</v>
          </cell>
          <cell r="D1995">
            <v>126.3</v>
          </cell>
        </row>
        <row r="1996">
          <cell r="A1996">
            <v>130114</v>
          </cell>
          <cell r="B1996" t="str">
            <v>LASTRO DE CONCRETO - 150KG CIM/M3</v>
          </cell>
          <cell r="C1996" t="str">
            <v>M3</v>
          </cell>
          <cell r="D1996">
            <v>415.42</v>
          </cell>
        </row>
        <row r="1997">
          <cell r="A1997">
            <v>130115</v>
          </cell>
          <cell r="B1997" t="str">
            <v>LASTRO DE CONCRETO - 200KG CIM/M3</v>
          </cell>
          <cell r="C1997" t="str">
            <v>M3</v>
          </cell>
          <cell r="D1997">
            <v>447.74</v>
          </cell>
        </row>
        <row r="1998">
          <cell r="A1998">
            <v>130117</v>
          </cell>
          <cell r="B1998" t="str">
            <v>LASTRO DE CONCRETO, COM HIDROFUGO - 150KG CIM/M3</v>
          </cell>
          <cell r="C1998" t="str">
            <v>M3</v>
          </cell>
          <cell r="D1998">
            <v>746.35</v>
          </cell>
        </row>
        <row r="1999">
          <cell r="A1999">
            <v>130118</v>
          </cell>
          <cell r="B1999" t="str">
            <v>LASTRO DE CONCRETO, COM HIDROFUGO - 200KG CIM/M3</v>
          </cell>
          <cell r="C1999" t="str">
            <v>M3</v>
          </cell>
          <cell r="D1999">
            <v>888.98</v>
          </cell>
        </row>
        <row r="2000">
          <cell r="A2000">
            <v>130119</v>
          </cell>
          <cell r="B2000" t="str">
            <v>LASTRO DE CONCRETO COM AGREGADO RECICLADO - 150KG CIM/M3</v>
          </cell>
          <cell r="C2000" t="str">
            <v>M3</v>
          </cell>
          <cell r="D2000">
            <v>376.89</v>
          </cell>
        </row>
        <row r="2001">
          <cell r="A2001">
            <v>130120</v>
          </cell>
          <cell r="B2001" t="str">
            <v>LASTRO DE CONCRETO COM AGREGADO RECICLADO - 200KG CIM/M3</v>
          </cell>
          <cell r="C2001" t="str">
            <v>M3</v>
          </cell>
          <cell r="D2001">
            <v>412.15</v>
          </cell>
        </row>
        <row r="2002">
          <cell r="A2002">
            <v>130200</v>
          </cell>
          <cell r="B2002" t="str">
            <v>REVESTIMENTO DE PISOS</v>
          </cell>
          <cell r="C2002" t="str">
            <v>.</v>
          </cell>
          <cell r="D2002" t="str">
            <v>.</v>
          </cell>
        </row>
        <row r="2003">
          <cell r="A2003">
            <v>130201</v>
          </cell>
          <cell r="B2003" t="str">
            <v>CIMENTADO COMUM, DESEMPENADO - ESPESSURA 20MM</v>
          </cell>
          <cell r="C2003" t="str">
            <v>M2</v>
          </cell>
          <cell r="D2003">
            <v>51.23</v>
          </cell>
        </row>
        <row r="2004">
          <cell r="A2004">
            <v>130202</v>
          </cell>
          <cell r="B2004" t="str">
            <v>CIMENTADO COMUM, DESEMPENADO E ALISADO - ESPESSURA 20MM</v>
          </cell>
          <cell r="C2004" t="str">
            <v>M2</v>
          </cell>
          <cell r="D2004">
            <v>53.66</v>
          </cell>
        </row>
        <row r="2005">
          <cell r="A2005">
            <v>130203</v>
          </cell>
          <cell r="B2005" t="str">
            <v>CIMENTADO COM CORANTE, DESEMPENADO E ALISADO - ESPESSURA 20MM</v>
          </cell>
          <cell r="C2005" t="str">
            <v>M2</v>
          </cell>
          <cell r="D2005">
            <v>58.5</v>
          </cell>
        </row>
        <row r="2006">
          <cell r="A2006">
            <v>130204</v>
          </cell>
          <cell r="B2006" t="str">
            <v>ACABAMENTO DE PISO DE CONCRETO TIPO BAMBOLÊ</v>
          </cell>
          <cell r="C2006" t="str">
            <v>M2</v>
          </cell>
          <cell r="D2006">
            <v>5.73</v>
          </cell>
        </row>
        <row r="2007">
          <cell r="A2007">
            <v>130205</v>
          </cell>
          <cell r="B2007" t="str">
            <v>GRANILITE - ESPESSURA 8MM</v>
          </cell>
          <cell r="C2007" t="str">
            <v>M2</v>
          </cell>
          <cell r="D2007">
            <v>125.24</v>
          </cell>
        </row>
        <row r="2008">
          <cell r="A2008">
            <v>130206</v>
          </cell>
          <cell r="B2008" t="str">
            <v>CIMENTADO COMUM COM AGREGADO RECLICLADO, DESEMPENADO ALISADO - ESPESSURA 20MM</v>
          </cell>
          <cell r="C2008" t="str">
            <v>M2</v>
          </cell>
          <cell r="D2008">
            <v>48.24</v>
          </cell>
        </row>
        <row r="2009">
          <cell r="A2009">
            <v>130207</v>
          </cell>
          <cell r="B2009" t="str">
            <v>ARGAMASSA DE ALTA RESISTÊNCIA, TIPO LEVE - ESPESSURA 8MM</v>
          </cell>
          <cell r="C2009" t="str">
            <v>M2</v>
          </cell>
          <cell r="D2009">
            <v>123.13</v>
          </cell>
        </row>
        <row r="2010">
          <cell r="A2010">
            <v>130208</v>
          </cell>
          <cell r="B2010" t="str">
            <v>ARGAMASSA DE ALTA RESISTÊNCIA, TIPO MÉDIO - ESPESSURA 12MM</v>
          </cell>
          <cell r="C2010" t="str">
            <v>M2</v>
          </cell>
          <cell r="D2010">
            <v>125.29</v>
          </cell>
        </row>
        <row r="2011">
          <cell r="A2011">
            <v>130209</v>
          </cell>
          <cell r="B2011" t="str">
            <v>CIMENTADO COM AGREGADO RECICLADO, COM CORANTE DESEMPENADO  ALISADO</v>
          </cell>
          <cell r="C2011" t="str">
            <v>M2</v>
          </cell>
          <cell r="D2011">
            <v>50.17</v>
          </cell>
        </row>
        <row r="2012">
          <cell r="A2012">
            <v>130210</v>
          </cell>
          <cell r="B2012" t="str">
            <v>CIMENTADO COMUM COM AGREGADO RECICLADO, DESEMPENADO - ESPESSURA 20MM</v>
          </cell>
          <cell r="C2012" t="str">
            <v>M2</v>
          </cell>
          <cell r="D2012">
            <v>44.94</v>
          </cell>
        </row>
        <row r="2013">
          <cell r="A2013">
            <v>130211</v>
          </cell>
          <cell r="B2013" t="str">
            <v>PISO ESTRUTURAL EM CONCRETO ARMADO - 7CM</v>
          </cell>
          <cell r="C2013" t="str">
            <v>M2</v>
          </cell>
          <cell r="D2013">
            <v>77.27</v>
          </cell>
        </row>
        <row r="2014">
          <cell r="A2014">
            <v>130237</v>
          </cell>
          <cell r="B2014" t="str">
            <v>MOSAICO PORTUGUÊS UMA OU DUAS CORES SOBRE BASE DE AREIA RECICLADA</v>
          </cell>
          <cell r="C2014" t="str">
            <v>M2</v>
          </cell>
          <cell r="D2014">
            <v>147.82</v>
          </cell>
        </row>
        <row r="2015">
          <cell r="A2015">
            <v>130238</v>
          </cell>
          <cell r="B2015" t="str">
            <v>PISO CERÂMICO NÃO ESMALTADO ANTIDERRAPANTE  - ASSENTADO COM ARGAMASSA COMUM (PARA COZINHAS E REFEITÓRIOS)</v>
          </cell>
          <cell r="C2015" t="str">
            <v>M2</v>
          </cell>
          <cell r="D2015">
            <v>254.84</v>
          </cell>
        </row>
        <row r="2016">
          <cell r="A2016">
            <v>130239</v>
          </cell>
          <cell r="B2016" t="str">
            <v>PISO CERÂMICO NÃO ESMALTADO ANTIDERRAPANTE  - ASSENTADO COM ARGAMASSA COLANTE (PARA COZINHAS E REFEITÓRIOS)</v>
          </cell>
          <cell r="C2016" t="str">
            <v>M2</v>
          </cell>
          <cell r="D2016">
            <v>192.8</v>
          </cell>
        </row>
        <row r="2017">
          <cell r="A2017">
            <v>130240</v>
          </cell>
          <cell r="B2017" t="str">
            <v>PISO CERÂMICO ESMALTADO  (PEI-5) - ASSENTADO COM ARGAMASSA COMUM</v>
          </cell>
          <cell r="C2017" t="str">
            <v>M2</v>
          </cell>
          <cell r="D2017">
            <v>147.44999999999999</v>
          </cell>
        </row>
        <row r="2018">
          <cell r="A2018">
            <v>130242</v>
          </cell>
          <cell r="B2018" t="str">
            <v>PISO CERÂMICO ESMALTADO  (PEI-5) - ASSENTADO COM ARGAMASSA COLANTE</v>
          </cell>
          <cell r="C2018" t="str">
            <v>M2</v>
          </cell>
          <cell r="D2018">
            <v>85.41</v>
          </cell>
        </row>
        <row r="2019">
          <cell r="A2019">
            <v>130243</v>
          </cell>
          <cell r="B2019" t="str">
            <v>PISO PODOTÁTIL, ALERTA OU DIRECIONAL, EM BORRACHA SINTÉTICA ASSENTES COM COLA</v>
          </cell>
          <cell r="C2019" t="str">
            <v>M2</v>
          </cell>
          <cell r="D2019">
            <v>205.42</v>
          </cell>
        </row>
        <row r="2020">
          <cell r="A2020">
            <v>130244</v>
          </cell>
          <cell r="B2020" t="str">
            <v>PISO PODOTÁTIL, ALERTA OU DIRECIONAL, EM BORRACHA SINTÉTICA ASSENTES COM ARGAMASSA</v>
          </cell>
          <cell r="C2020" t="str">
            <v>M2</v>
          </cell>
          <cell r="D2020">
            <v>341.26</v>
          </cell>
        </row>
        <row r="2021">
          <cell r="A2021">
            <v>130246</v>
          </cell>
          <cell r="B2021" t="str">
            <v>PISO PODOTÁTIL, ALERTA DIRECIONAL, INTERTRAVADO 6CM</v>
          </cell>
          <cell r="C2021" t="str">
            <v>M2</v>
          </cell>
          <cell r="D2021">
            <v>101.25</v>
          </cell>
        </row>
        <row r="2022">
          <cell r="A2022">
            <v>130247</v>
          </cell>
          <cell r="B2022" t="str">
            <v>PISO PODOTÁTIL, ALERTA OU DIRECIONAL, EM LADRILHO HIDRÁULICO</v>
          </cell>
          <cell r="C2022" t="str">
            <v>M2</v>
          </cell>
          <cell r="D2022">
            <v>170.17</v>
          </cell>
        </row>
        <row r="2023">
          <cell r="A2023">
            <v>130254</v>
          </cell>
          <cell r="B2023" t="str">
            <v>PISO PODOTÁTIL COLORIDO, ALERTA OU DIRECIONAL VIBRO-PRENSADO - 3CM - SELADO</v>
          </cell>
          <cell r="C2023" t="str">
            <v>M2</v>
          </cell>
          <cell r="D2023">
            <v>210.71</v>
          </cell>
        </row>
        <row r="2024">
          <cell r="A2024">
            <v>130258</v>
          </cell>
          <cell r="B2024" t="str">
            <v>PISO EM GRANITO CINZA MAUA, PLACAS - ESPESSURA 2CM</v>
          </cell>
          <cell r="C2024" t="str">
            <v>M2</v>
          </cell>
          <cell r="D2024">
            <v>483.57</v>
          </cell>
        </row>
        <row r="2025">
          <cell r="A2025">
            <v>130260</v>
          </cell>
          <cell r="B2025" t="str">
            <v>GRANITO POLIDO, FORRAS DE 20MM - VERDE UBATUBA</v>
          </cell>
          <cell r="C2025" t="str">
            <v>M2</v>
          </cell>
          <cell r="D2025">
            <v>425.86</v>
          </cell>
        </row>
        <row r="2026">
          <cell r="A2026">
            <v>130262</v>
          </cell>
          <cell r="B2026" t="str">
            <v>MÁRMORE POLIDO, FORRAS DE 20MM - BRANCO ESPIRITO SANTO</v>
          </cell>
          <cell r="C2026" t="str">
            <v>M2</v>
          </cell>
          <cell r="D2026">
            <v>510.12</v>
          </cell>
        </row>
        <row r="2027">
          <cell r="A2027">
            <v>130287</v>
          </cell>
          <cell r="B2027" t="str">
            <v>PISO VINÍLICO CROMA OU SIMILAR 2,0 MM, EXCLUSIVE ARGAMASSA DE REGULARIZAÇÃO DA BASE</v>
          </cell>
          <cell r="C2027" t="str">
            <v>M2</v>
          </cell>
          <cell r="D2027">
            <v>134.22999999999999</v>
          </cell>
        </row>
        <row r="2028">
          <cell r="A2028">
            <v>130288</v>
          </cell>
          <cell r="B2028" t="str">
            <v>PISO VINÍLICO CROMA OU SIMILAR - E=3,2 MM, EXCLUSIVE ARGAMASSA REGULARIZAÇÃO DA BASE</v>
          </cell>
          <cell r="C2028" t="str">
            <v>M2</v>
          </cell>
          <cell r="D2028">
            <v>201.5</v>
          </cell>
        </row>
        <row r="2029">
          <cell r="A2029">
            <v>130290</v>
          </cell>
          <cell r="B2029" t="str">
            <v>CHAPAS DE BORRACHA SINTÉTICA ASSENTES COM COLA, E=4 A 5MM - LISAS</v>
          </cell>
          <cell r="C2029" t="str">
            <v>M2</v>
          </cell>
          <cell r="D2029">
            <v>118.38</v>
          </cell>
        </row>
        <row r="2030">
          <cell r="A2030">
            <v>130291</v>
          </cell>
          <cell r="B2030" t="str">
            <v>CHAPAS DE BORRACHA SINTÉTICA ASSENTES COM COLA, E=4 A 5MM - COM RELEVO</v>
          </cell>
          <cell r="C2030" t="str">
            <v>M2</v>
          </cell>
          <cell r="D2030">
            <v>98.25</v>
          </cell>
        </row>
        <row r="2031">
          <cell r="A2031">
            <v>130292</v>
          </cell>
          <cell r="B2031" t="str">
            <v>CHAPAS DE BORRACHA SINTÉTICA ASSENTES COM ARGAMASSA, E=8 A 10MM - LISAS</v>
          </cell>
          <cell r="C2031" t="str">
            <v>M2</v>
          </cell>
          <cell r="D2031">
            <v>167.45</v>
          </cell>
        </row>
        <row r="2032">
          <cell r="A2032">
            <v>130293</v>
          </cell>
          <cell r="B2032" t="str">
            <v>CHAPAS DE BORRACHA SINTÉTICA ASSENTES COM ARGAMASSA, E=8 A 10MM - COM RELEVO</v>
          </cell>
          <cell r="C2032" t="str">
            <v>M2</v>
          </cell>
          <cell r="D2032">
            <v>163.54</v>
          </cell>
        </row>
        <row r="2033">
          <cell r="A2033">
            <v>130300</v>
          </cell>
          <cell r="B2033" t="str">
            <v>ARREMATE DE PISOS E ESCADAS</v>
          </cell>
          <cell r="C2033" t="str">
            <v>.</v>
          </cell>
          <cell r="D2033" t="str">
            <v>.</v>
          </cell>
        </row>
        <row r="2034">
          <cell r="A2034">
            <v>130302</v>
          </cell>
          <cell r="B2034" t="str">
            <v>RODAPÉ DE ARGAMASSA DE CIMENTO E AREIA 1:3 - 10CM</v>
          </cell>
          <cell r="C2034" t="str">
            <v>M</v>
          </cell>
          <cell r="D2034">
            <v>9.9600000000000009</v>
          </cell>
        </row>
        <row r="2035">
          <cell r="A2035">
            <v>130304</v>
          </cell>
          <cell r="B2035" t="str">
            <v>RODAPÉ DE GRANILITE - 10CM</v>
          </cell>
          <cell r="C2035" t="str">
            <v>M</v>
          </cell>
          <cell r="D2035">
            <v>70.239999999999995</v>
          </cell>
        </row>
        <row r="2036">
          <cell r="A2036">
            <v>130305</v>
          </cell>
          <cell r="B2036" t="str">
            <v>RODAPÉ DE GRANILITE - MEIA CANA, 10CM</v>
          </cell>
          <cell r="C2036" t="str">
            <v>M</v>
          </cell>
          <cell r="D2036">
            <v>63.54</v>
          </cell>
        </row>
        <row r="2037">
          <cell r="A2037">
            <v>130307</v>
          </cell>
          <cell r="B2037" t="str">
            <v>RODAPÉ DE ARGAMASSA DE ALTA RESISTÊNCIA - MEIA CANA, 10CM</v>
          </cell>
          <cell r="C2037" t="str">
            <v>M</v>
          </cell>
          <cell r="D2037">
            <v>67.09</v>
          </cell>
        </row>
        <row r="2038">
          <cell r="A2038">
            <v>130309</v>
          </cell>
          <cell r="B2038" t="str">
            <v>RODAPÉ CERÂMICO ESMALTADO PEIV 7CM À 10CM</v>
          </cell>
          <cell r="C2038" t="str">
            <v>M</v>
          </cell>
          <cell r="D2038">
            <v>21.89</v>
          </cell>
        </row>
        <row r="2039">
          <cell r="A2039">
            <v>130327</v>
          </cell>
          <cell r="B2039" t="str">
            <v>RODAPÉ DE MADEIRA - PADRÃO CUMARU 7CM</v>
          </cell>
          <cell r="C2039" t="str">
            <v>M</v>
          </cell>
          <cell r="D2039">
            <v>46.05</v>
          </cell>
        </row>
        <row r="2040">
          <cell r="A2040">
            <v>130331</v>
          </cell>
          <cell r="B2040" t="str">
            <v>RODAPÉ DE FIBRO-VINIL - 7,5CM</v>
          </cell>
          <cell r="C2040" t="str">
            <v>M</v>
          </cell>
          <cell r="D2040">
            <v>31.25</v>
          </cell>
        </row>
        <row r="2041">
          <cell r="A2041">
            <v>130335</v>
          </cell>
          <cell r="B2041" t="str">
            <v>RODAPÉ DE BORRACHA SINTÉTICA - BOLEADO, 7CM</v>
          </cell>
          <cell r="C2041" t="str">
            <v>M</v>
          </cell>
          <cell r="D2041">
            <v>29.37</v>
          </cell>
        </row>
        <row r="2042">
          <cell r="A2042">
            <v>130336</v>
          </cell>
          <cell r="B2042" t="str">
            <v>RODAPÉ EM GRANITO CINZA MAUA, ESP. 2CM, ALT. 7CM</v>
          </cell>
          <cell r="C2042" t="str">
            <v>M</v>
          </cell>
          <cell r="D2042">
            <v>80.3</v>
          </cell>
        </row>
        <row r="2043">
          <cell r="A2043">
            <v>130340</v>
          </cell>
          <cell r="B2043" t="str">
            <v>JUNTA PLÁSTICA PARA PISOS 3/4" X 1/8"</v>
          </cell>
          <cell r="C2043" t="str">
            <v>M</v>
          </cell>
          <cell r="D2043">
            <v>15.96</v>
          </cell>
        </row>
        <row r="2044">
          <cell r="A2044">
            <v>130365</v>
          </cell>
          <cell r="B2044" t="str">
            <v>DEGRAUS DE ARGAMASSA DE CIMENTO E AREIA 1:3</v>
          </cell>
          <cell r="C2044" t="str">
            <v>M</v>
          </cell>
          <cell r="D2044">
            <v>41.11</v>
          </cell>
        </row>
        <row r="2045">
          <cell r="A2045">
            <v>130367</v>
          </cell>
          <cell r="B2045" t="str">
            <v>DEGRAUS DE GRANILITE</v>
          </cell>
          <cell r="C2045" t="str">
            <v>M</v>
          </cell>
          <cell r="D2045">
            <v>90.7</v>
          </cell>
        </row>
        <row r="2046">
          <cell r="A2046">
            <v>130369</v>
          </cell>
          <cell r="B2046" t="str">
            <v>DEGRAUS DE ARGAMASSA DE ALTA RESISTÊNCIA</v>
          </cell>
          <cell r="C2046" t="str">
            <v>M</v>
          </cell>
          <cell r="D2046">
            <v>84.28</v>
          </cell>
        </row>
        <row r="2047">
          <cell r="A2047">
            <v>130385</v>
          </cell>
          <cell r="B2047" t="str">
            <v>DEGRAUS DE CHAPAS VINÍLICAS - ESPESSURA 2MM (INCLUSIVE ARGAMASSA DE REGULARIZAÇÃO DA BASE)</v>
          </cell>
          <cell r="C2047" t="str">
            <v>M</v>
          </cell>
          <cell r="D2047">
            <v>109.74</v>
          </cell>
        </row>
        <row r="2048">
          <cell r="A2048">
            <v>130387</v>
          </cell>
          <cell r="B2048" t="str">
            <v>DEGRAUS DE CHAPAS DE BORRACHA SINTÉTICA - ESPESSURA 4 À 5MM</v>
          </cell>
          <cell r="C2048" t="str">
            <v>M</v>
          </cell>
          <cell r="D2048">
            <v>97.89</v>
          </cell>
        </row>
        <row r="2049">
          <cell r="A2049">
            <v>130394</v>
          </cell>
          <cell r="B2049" t="str">
            <v>FITA ANTIDERRAPANTE, FAIXA COM LARGURA=5CM E ESPESSURA=2MM, APLICAÇÃO EM DEGRAU</v>
          </cell>
          <cell r="C2049" t="str">
            <v>M</v>
          </cell>
          <cell r="D2049">
            <v>11.9</v>
          </cell>
        </row>
        <row r="2050">
          <cell r="A2050">
            <v>130400</v>
          </cell>
          <cell r="B2050" t="str">
            <v>SOLEIRAS</v>
          </cell>
          <cell r="C2050" t="str">
            <v>.</v>
          </cell>
          <cell r="D2050" t="str">
            <v>.</v>
          </cell>
        </row>
        <row r="2051">
          <cell r="A2051">
            <v>130405</v>
          </cell>
          <cell r="B2051" t="str">
            <v>SOLEIRA PARA PORTA EM GRANITO CINZA SEM POLIMENTO (FOSCO)</v>
          </cell>
          <cell r="C2051" t="str">
            <v>M</v>
          </cell>
          <cell r="D2051">
            <v>97.87</v>
          </cell>
        </row>
        <row r="2052">
          <cell r="A2052">
            <v>135000</v>
          </cell>
          <cell r="B2052" t="str">
            <v>DEMOLIÇÕES</v>
          </cell>
          <cell r="C2052" t="str">
            <v>.</v>
          </cell>
          <cell r="D2052" t="str">
            <v>.</v>
          </cell>
        </row>
        <row r="2053">
          <cell r="A2053">
            <v>135001</v>
          </cell>
          <cell r="B2053" t="str">
            <v>DEMOLIÇÃO DE CONCRETO SIMPLES</v>
          </cell>
          <cell r="C2053" t="str">
            <v>M3</v>
          </cell>
          <cell r="D2053">
            <v>286.27999999999997</v>
          </cell>
        </row>
        <row r="2054">
          <cell r="A2054">
            <v>135005</v>
          </cell>
          <cell r="B2054" t="str">
            <v>DEMOLIÇÃO DE ARGAMASSA, CERÂMICA OU SIMILAR INCLUSIVE ARGAMASSA DE REGULARIZAÇÃO</v>
          </cell>
          <cell r="C2054" t="str">
            <v>M2</v>
          </cell>
          <cell r="D2054">
            <v>33.03</v>
          </cell>
        </row>
        <row r="2055">
          <cell r="A2055">
            <v>135010</v>
          </cell>
          <cell r="B2055" t="str">
            <v>DEMOLIÇÃO DE TACOS DE MADEIRA, INCLUSIVE ARGAMASSA DE ASSENTAMENTO</v>
          </cell>
          <cell r="C2055" t="str">
            <v>M2</v>
          </cell>
          <cell r="D2055">
            <v>22.02</v>
          </cell>
        </row>
        <row r="2056">
          <cell r="A2056">
            <v>135012</v>
          </cell>
          <cell r="B2056" t="str">
            <v>DEMOLIÇÃO DE SOALHO DE MADEIRA, EXCLUSIVE VIGAMENTO</v>
          </cell>
          <cell r="C2056" t="str">
            <v>M2</v>
          </cell>
          <cell r="D2056">
            <v>22.02</v>
          </cell>
        </row>
        <row r="2057">
          <cell r="A2057">
            <v>135014</v>
          </cell>
          <cell r="B2057" t="str">
            <v>DEMOLIÇÃO DE SOALHO DE MADEIRA, INCLUSIVE VIGAMENTO</v>
          </cell>
          <cell r="C2057" t="str">
            <v>M2</v>
          </cell>
          <cell r="D2057">
            <v>26.43</v>
          </cell>
        </row>
        <row r="2058">
          <cell r="A2058">
            <v>135020</v>
          </cell>
          <cell r="B2058" t="str">
            <v>DEMOLIÇÃO DE FIBRO-VINIL OU BORRACHA SINTÉTICA, INCLUSIVE ARGAMASSA DE REGULARIZAÇÃO</v>
          </cell>
          <cell r="C2058" t="str">
            <v>M2</v>
          </cell>
          <cell r="D2058">
            <v>19.82</v>
          </cell>
        </row>
        <row r="2059">
          <cell r="A2059">
            <v>135030</v>
          </cell>
          <cell r="B2059" t="str">
            <v>DEMOLIÇÃO DE RODAPÉS EM GERAL, INCLUSIVE ARGAMASSA DE ASSENTAMENTO</v>
          </cell>
          <cell r="C2059" t="str">
            <v>M</v>
          </cell>
          <cell r="D2059">
            <v>2.86</v>
          </cell>
        </row>
        <row r="2060">
          <cell r="A2060">
            <v>135040</v>
          </cell>
          <cell r="B2060" t="str">
            <v>DEMOLIÇÃO DE DEGRAUS EM GERAL, INCLUSIVE ARGAMASSA DE ASSENTAMENTO</v>
          </cell>
          <cell r="C2060" t="str">
            <v>M</v>
          </cell>
          <cell r="D2060">
            <v>8.81</v>
          </cell>
        </row>
        <row r="2061">
          <cell r="A2061">
            <v>136000</v>
          </cell>
          <cell r="B2061" t="str">
            <v>RETIRADAS</v>
          </cell>
          <cell r="C2061" t="str">
            <v>.</v>
          </cell>
          <cell r="D2061" t="str">
            <v>.</v>
          </cell>
        </row>
        <row r="2062">
          <cell r="A2062">
            <v>136002</v>
          </cell>
          <cell r="B2062" t="str">
            <v>RETIRADA DE FORRAS DE PEDRAS NATURAIS - GRANITO OU MÁRMORE</v>
          </cell>
          <cell r="C2062" t="str">
            <v>M2</v>
          </cell>
          <cell r="D2062">
            <v>30.83</v>
          </cell>
        </row>
        <row r="2063">
          <cell r="A2063">
            <v>136010</v>
          </cell>
          <cell r="B2063" t="str">
            <v>RETIRADA DE TACOS DE MADEIRA</v>
          </cell>
          <cell r="C2063" t="str">
            <v>M2</v>
          </cell>
          <cell r="D2063">
            <v>33.03</v>
          </cell>
        </row>
        <row r="2064">
          <cell r="A2064">
            <v>136012</v>
          </cell>
          <cell r="B2064" t="str">
            <v>RETIRADA DE SOALHO DE MADEIRA, EXCLUSIVE VIGAMENTO</v>
          </cell>
          <cell r="C2064" t="str">
            <v>M2</v>
          </cell>
          <cell r="D2064">
            <v>31.62</v>
          </cell>
        </row>
        <row r="2065">
          <cell r="A2065">
            <v>136014</v>
          </cell>
          <cell r="B2065" t="str">
            <v>RETIRADA DE SOALHO DE MADEIRA, INCLUSIVE VIGAMENTO</v>
          </cell>
          <cell r="C2065" t="str">
            <v>M2</v>
          </cell>
          <cell r="D2065">
            <v>37.94</v>
          </cell>
        </row>
        <row r="2066">
          <cell r="A2066">
            <v>136020</v>
          </cell>
          <cell r="B2066" t="str">
            <v>RETIRADA DE FIBRO-VINIL</v>
          </cell>
          <cell r="C2066" t="str">
            <v>M2</v>
          </cell>
          <cell r="D2066">
            <v>31.31</v>
          </cell>
        </row>
        <row r="2067">
          <cell r="A2067">
            <v>136030</v>
          </cell>
          <cell r="B2067" t="str">
            <v>RETIRADA DE RODAPÉS DE MADEIRA, INCLUSIVE CORDÃO</v>
          </cell>
          <cell r="C2067" t="str">
            <v>M</v>
          </cell>
          <cell r="D2067">
            <v>5.5</v>
          </cell>
        </row>
        <row r="2068">
          <cell r="A2068">
            <v>137000</v>
          </cell>
          <cell r="B2068" t="str">
            <v>RECOLOCAÇÕES</v>
          </cell>
          <cell r="C2068" t="str">
            <v>.</v>
          </cell>
          <cell r="D2068" t="str">
            <v>.</v>
          </cell>
        </row>
        <row r="2069">
          <cell r="A2069">
            <v>137010</v>
          </cell>
          <cell r="B2069" t="str">
            <v>RECOLOCAÇÃO DE TACOS DE MADEIRA</v>
          </cell>
          <cell r="C2069" t="str">
            <v>M2</v>
          </cell>
          <cell r="D2069">
            <v>100.32</v>
          </cell>
        </row>
        <row r="2070">
          <cell r="A2070">
            <v>137012</v>
          </cell>
          <cell r="B2070" t="str">
            <v>RECOLOCAÇÃO DE SOALHO DE MADEIRA, EXCLUSIVE VIGAMENTO</v>
          </cell>
          <cell r="C2070" t="str">
            <v>M2</v>
          </cell>
          <cell r="D2070">
            <v>26.16</v>
          </cell>
        </row>
        <row r="2071">
          <cell r="A2071">
            <v>137014</v>
          </cell>
          <cell r="B2071" t="str">
            <v>RECOLOCAÇÃO DE SOALHO DE MADEIRA, INCLUSIVE VIGAMENTO</v>
          </cell>
          <cell r="C2071" t="str">
            <v>M2</v>
          </cell>
          <cell r="D2071">
            <v>69.83</v>
          </cell>
        </row>
        <row r="2072">
          <cell r="A2072">
            <v>137020</v>
          </cell>
          <cell r="B2072" t="str">
            <v>RECOLOCAÇÃO DE FIBRO-VINIL</v>
          </cell>
          <cell r="C2072" t="str">
            <v>M2</v>
          </cell>
          <cell r="D2072">
            <v>13.86</v>
          </cell>
        </row>
        <row r="2073">
          <cell r="A2073">
            <v>137030</v>
          </cell>
          <cell r="B2073" t="str">
            <v>RECOLOCAÇÃO DE RODAPÉS DE MADEIRA, INCLUSIVE CORDÃO</v>
          </cell>
          <cell r="C2073" t="str">
            <v>M</v>
          </cell>
          <cell r="D2073">
            <v>20.059999999999999</v>
          </cell>
        </row>
        <row r="2074">
          <cell r="A2074">
            <v>138000</v>
          </cell>
          <cell r="B2074" t="str">
            <v>SERVIÇOS PARCIAIS</v>
          </cell>
          <cell r="C2074" t="str">
            <v>.</v>
          </cell>
          <cell r="D2074" t="str">
            <v>.</v>
          </cell>
        </row>
        <row r="2075">
          <cell r="A2075">
            <v>138015</v>
          </cell>
          <cell r="B2075" t="str">
            <v>COLAGEM DE TACOS SOLTOS - COM FORNECIMENTO DE TACOS</v>
          </cell>
          <cell r="C2075" t="str">
            <v>M2</v>
          </cell>
          <cell r="D2075">
            <v>286.04000000000002</v>
          </cell>
        </row>
        <row r="2076">
          <cell r="A2076">
            <v>138016</v>
          </cell>
          <cell r="B2076" t="str">
            <v>COLAGEM DE TACOS SOLTOS - SEM FORNECIMENTO DE TACOS</v>
          </cell>
          <cell r="C2076" t="str">
            <v>M2</v>
          </cell>
          <cell r="D2076">
            <v>32.19</v>
          </cell>
        </row>
        <row r="2077">
          <cell r="A2077">
            <v>138017</v>
          </cell>
          <cell r="B2077" t="str">
            <v>REPREGAMENTO DE ASSOALHO DE MADEIRA</v>
          </cell>
          <cell r="C2077" t="str">
            <v>M2</v>
          </cell>
          <cell r="D2077">
            <v>7.69</v>
          </cell>
        </row>
        <row r="2078">
          <cell r="A2078">
            <v>138018</v>
          </cell>
          <cell r="B2078" t="str">
            <v>TABUAS DE MADEIRA MACIÇA PARA ASSOALHO - CUMARU</v>
          </cell>
          <cell r="C2078" t="str">
            <v>M2</v>
          </cell>
          <cell r="D2078">
            <v>411.02</v>
          </cell>
        </row>
        <row r="2079">
          <cell r="A2079">
            <v>138041</v>
          </cell>
          <cell r="B2079" t="str">
            <v>TESTEIRA DE BORRACHA SINTÉTICA PARA DEGRAUS</v>
          </cell>
          <cell r="C2079" t="str">
            <v>M</v>
          </cell>
          <cell r="D2079">
            <v>24.69</v>
          </cell>
        </row>
        <row r="2080">
          <cell r="A2080">
            <v>138061</v>
          </cell>
          <cell r="B2080" t="str">
            <v>POLIMENTO DE PISO DE GRANILITE OU ARGAMASSA DE ALTA RESISTÊNCIA</v>
          </cell>
          <cell r="C2080" t="str">
            <v>M2</v>
          </cell>
          <cell r="D2080">
            <v>6.91</v>
          </cell>
        </row>
        <row r="2081">
          <cell r="A2081">
            <v>138062</v>
          </cell>
          <cell r="B2081" t="str">
            <v>POLIMENTO DE PISO DE MÁRMORE</v>
          </cell>
          <cell r="C2081" t="str">
            <v>M2</v>
          </cell>
          <cell r="D2081">
            <v>6.91</v>
          </cell>
        </row>
        <row r="2082">
          <cell r="A2082">
            <v>138070</v>
          </cell>
          <cell r="B2082" t="str">
            <v>RESINA ACRÍLICA PARA PISO GRANILITE</v>
          </cell>
          <cell r="C2082" t="str">
            <v>M2</v>
          </cell>
          <cell r="D2082">
            <v>29.49</v>
          </cell>
        </row>
        <row r="2083">
          <cell r="A2083">
            <v>138071</v>
          </cell>
          <cell r="B2083" t="str">
            <v>RESINA EPÓXI PARA PISO GRANILITE</v>
          </cell>
          <cell r="C2083" t="str">
            <v>M2</v>
          </cell>
          <cell r="D2083">
            <v>37.700000000000003</v>
          </cell>
        </row>
        <row r="2084">
          <cell r="A2084">
            <v>138072</v>
          </cell>
          <cell r="B2084" t="str">
            <v>RESINA POLIURETANO PARA PISO GRANILITE</v>
          </cell>
          <cell r="C2084" t="str">
            <v>M2</v>
          </cell>
          <cell r="D2084">
            <v>49.82</v>
          </cell>
        </row>
        <row r="2085">
          <cell r="A2085">
            <v>138073</v>
          </cell>
          <cell r="B2085" t="str">
            <v>RESINA ACRÍLICA PARA DEGRAU DE GRANILITE</v>
          </cell>
          <cell r="C2085" t="str">
            <v>M</v>
          </cell>
          <cell r="D2085">
            <v>15.26</v>
          </cell>
        </row>
        <row r="2086">
          <cell r="A2086">
            <v>138074</v>
          </cell>
          <cell r="B2086" t="str">
            <v>RESINA EPÓXI PARA DEGRAU DE GRANILITE</v>
          </cell>
          <cell r="C2086" t="str">
            <v>M</v>
          </cell>
          <cell r="D2086">
            <v>19.510000000000002</v>
          </cell>
        </row>
        <row r="2087">
          <cell r="A2087">
            <v>138075</v>
          </cell>
          <cell r="B2087" t="str">
            <v>RESINA POLIURETANO PARA DEGRAU DE GRANILITE</v>
          </cell>
          <cell r="C2087" t="str">
            <v>M</v>
          </cell>
          <cell r="D2087">
            <v>25.78</v>
          </cell>
        </row>
        <row r="2088">
          <cell r="A2088">
            <v>138076</v>
          </cell>
          <cell r="B2088" t="str">
            <v>LIMPEZA POR HIDROJATEAMENTO E REJUNTAMENTO DE PISO CERÂMICO TIPO GAIL OU SIMILAR</v>
          </cell>
          <cell r="C2088" t="str">
            <v>M2</v>
          </cell>
          <cell r="D2088">
            <v>22.2</v>
          </cell>
        </row>
        <row r="2089">
          <cell r="A2089">
            <v>140000</v>
          </cell>
          <cell r="B2089" t="str">
            <v>VIDROS</v>
          </cell>
          <cell r="C2089"/>
          <cell r="D2089"/>
        </row>
        <row r="2090">
          <cell r="A2090">
            <v>140100</v>
          </cell>
          <cell r="B2090" t="str">
            <v>VIDROS ENCAIXILHADOS E ESPELHOS</v>
          </cell>
          <cell r="C2090" t="str">
            <v>.</v>
          </cell>
          <cell r="D2090" t="str">
            <v>.</v>
          </cell>
        </row>
        <row r="2091">
          <cell r="A2091">
            <v>140103</v>
          </cell>
          <cell r="B2091" t="str">
            <v>VIDRO LISO COMUM, TRANSPARENTE INCOLOR - ESPESSURA 4MM</v>
          </cell>
          <cell r="C2091" t="str">
            <v>M2</v>
          </cell>
          <cell r="D2091">
            <v>180.08</v>
          </cell>
        </row>
        <row r="2092">
          <cell r="A2092">
            <v>140104</v>
          </cell>
          <cell r="B2092" t="str">
            <v>VIDRO LISO COMUM, TRANSPARENTE INCOLOR - ESPESSURA 5MM</v>
          </cell>
          <cell r="C2092" t="str">
            <v>M2</v>
          </cell>
          <cell r="D2092">
            <v>194.75</v>
          </cell>
        </row>
        <row r="2093">
          <cell r="A2093">
            <v>140105</v>
          </cell>
          <cell r="B2093" t="str">
            <v>VIDRO LISO COMUM, TRANSPARENTE INCOLOR - ESPESSURA 6MM</v>
          </cell>
          <cell r="C2093" t="str">
            <v>M2</v>
          </cell>
          <cell r="D2093">
            <v>213.8</v>
          </cell>
        </row>
        <row r="2094">
          <cell r="A2094">
            <v>140111</v>
          </cell>
          <cell r="B2094" t="str">
            <v>VIDRO IMPRESSO COMUM, TRANSLÚCIDO INCOLOR - TIPO CANELADO, 4MM</v>
          </cell>
          <cell r="C2094" t="str">
            <v>M2</v>
          </cell>
          <cell r="D2094">
            <v>184.76</v>
          </cell>
        </row>
        <row r="2095">
          <cell r="A2095">
            <v>140130</v>
          </cell>
          <cell r="B2095" t="str">
            <v>VIDRO LISO DE SEGURANÇA, LAMINADO INCOLOR - ESPESSURA 6MM</v>
          </cell>
          <cell r="C2095" t="str">
            <v>M2</v>
          </cell>
          <cell r="D2095">
            <v>380.34</v>
          </cell>
        </row>
        <row r="2096">
          <cell r="A2096">
            <v>140137</v>
          </cell>
          <cell r="B2096" t="str">
            <v>VIDRO LISO DE SEGURANÇA, LAMINADO LEITOSO - ESPESSURA 6MM</v>
          </cell>
          <cell r="C2096" t="str">
            <v>M2</v>
          </cell>
          <cell r="D2096">
            <v>608.45000000000005</v>
          </cell>
        </row>
        <row r="2097">
          <cell r="A2097">
            <v>140150</v>
          </cell>
          <cell r="B2097" t="str">
            <v>VIDRO LISO DE SEGURANÇA, TEMPERADO INCOLOR - ESPESSURA 6MM</v>
          </cell>
          <cell r="C2097" t="str">
            <v>M2</v>
          </cell>
          <cell r="D2097">
            <v>329.5</v>
          </cell>
        </row>
        <row r="2098">
          <cell r="A2098">
            <v>140152</v>
          </cell>
          <cell r="B2098" t="str">
            <v>VIDRO LISO DE SEGURANÇA, TEMPERADO INCOLOR - ESPESSURA 10MM</v>
          </cell>
          <cell r="C2098" t="str">
            <v>M2</v>
          </cell>
          <cell r="D2098">
            <v>426.2</v>
          </cell>
        </row>
        <row r="2099">
          <cell r="A2099">
            <v>140170</v>
          </cell>
          <cell r="B2099" t="str">
            <v>ESPELHO COMUM - ESPESSURA 3MM</v>
          </cell>
          <cell r="C2099" t="str">
            <v>M2</v>
          </cell>
          <cell r="D2099">
            <v>208.11</v>
          </cell>
        </row>
        <row r="2100">
          <cell r="A2100">
            <v>140172</v>
          </cell>
          <cell r="B2100" t="str">
            <v>ESPELHO E=3MM COM MOLDURA DE ALUMÍNIO</v>
          </cell>
          <cell r="C2100" t="str">
            <v>M2</v>
          </cell>
          <cell r="D2100">
            <v>632.42999999999995</v>
          </cell>
        </row>
        <row r="2101">
          <cell r="A2101">
            <v>145000</v>
          </cell>
          <cell r="B2101" t="str">
            <v>DEMOLIÇÕES</v>
          </cell>
          <cell r="C2101" t="str">
            <v>.</v>
          </cell>
          <cell r="D2101" t="str">
            <v>.</v>
          </cell>
        </row>
        <row r="2102">
          <cell r="A2102">
            <v>145001</v>
          </cell>
          <cell r="B2102" t="str">
            <v>DEMOLIÇÃO DE VIDROS ENCAIXILHADOS EM GERAL, INCLUSIVE LIMPEZA DO CAIXILHO</v>
          </cell>
          <cell r="C2102" t="str">
            <v>M2</v>
          </cell>
          <cell r="D2102">
            <v>80.849999999999994</v>
          </cell>
        </row>
        <row r="2103">
          <cell r="A2103">
            <v>146000</v>
          </cell>
          <cell r="B2103" t="str">
            <v>RETIRADAS</v>
          </cell>
          <cell r="C2103" t="str">
            <v>.</v>
          </cell>
          <cell r="D2103" t="str">
            <v>.</v>
          </cell>
        </row>
        <row r="2104">
          <cell r="A2104">
            <v>146001</v>
          </cell>
          <cell r="B2104" t="str">
            <v>RETIRADA DE VIDROS ENCAIXILHADOS EM GERAL, INCLUSIVE LIMPEZA DO CAIXILHO</v>
          </cell>
          <cell r="C2104" t="str">
            <v>M2</v>
          </cell>
          <cell r="D2104">
            <v>121.27</v>
          </cell>
        </row>
        <row r="2105">
          <cell r="A2105">
            <v>147000</v>
          </cell>
          <cell r="B2105" t="str">
            <v>RECOLOCAÇÕES</v>
          </cell>
          <cell r="C2105" t="str">
            <v>.</v>
          </cell>
          <cell r="D2105" t="str">
            <v>.</v>
          </cell>
        </row>
        <row r="2106">
          <cell r="A2106">
            <v>147001</v>
          </cell>
          <cell r="B2106" t="str">
            <v>RECOLOCAÇÃO DE VIDROS ENCAIXILHADOS EM GERAL</v>
          </cell>
          <cell r="C2106" t="str">
            <v>M2</v>
          </cell>
          <cell r="D2106">
            <v>87.25</v>
          </cell>
        </row>
        <row r="2107">
          <cell r="A2107">
            <v>150000</v>
          </cell>
          <cell r="B2107" t="str">
            <v>PINTURA</v>
          </cell>
          <cell r="C2107"/>
          <cell r="D2107"/>
        </row>
        <row r="2108">
          <cell r="A2108">
            <v>150100</v>
          </cell>
          <cell r="B2108" t="str">
            <v>PINTURA EM ALVENARIA E CONCRETO</v>
          </cell>
          <cell r="C2108" t="str">
            <v>.</v>
          </cell>
          <cell r="D2108" t="str">
            <v>.</v>
          </cell>
        </row>
        <row r="2109">
          <cell r="A2109">
            <v>150101</v>
          </cell>
          <cell r="B2109" t="str">
            <v>AGUADA DE CAL - CONCRETO OU REBOCO SEM MASSA CORRIDA, INTERIOR</v>
          </cell>
          <cell r="C2109" t="str">
            <v>M2</v>
          </cell>
          <cell r="D2109">
            <v>7.07</v>
          </cell>
        </row>
        <row r="2110">
          <cell r="A2110">
            <v>150102</v>
          </cell>
          <cell r="B2110" t="str">
            <v>AGUADA DE CAL - CONCRETO OU REBOCO SEM MASSA CORRIDA, EXTERIOR</v>
          </cell>
          <cell r="C2110" t="str">
            <v>M2</v>
          </cell>
          <cell r="D2110">
            <v>9.67</v>
          </cell>
        </row>
        <row r="2111">
          <cell r="A2111">
            <v>150108</v>
          </cell>
          <cell r="B2111" t="str">
            <v>TINTA HIDROFUGA A BASE DE CIMENTO -  CONCRETO OU REBOCO SEM MASSA CORRIDA</v>
          </cell>
          <cell r="C2111" t="str">
            <v>M2</v>
          </cell>
          <cell r="D2111">
            <v>11.11</v>
          </cell>
        </row>
        <row r="2112">
          <cell r="A2112">
            <v>150110</v>
          </cell>
          <cell r="B2112" t="str">
            <v>TINTA PVA (LÁTEX) - CONCRETO OU REBOCO SEM MASSA CORRIDA</v>
          </cell>
          <cell r="C2112" t="str">
            <v>M2</v>
          </cell>
          <cell r="D2112">
            <v>23.05</v>
          </cell>
        </row>
        <row r="2113">
          <cell r="A2113">
            <v>150111</v>
          </cell>
          <cell r="B2113" t="str">
            <v>TINTA PVA (LÁTEX) - REBOCO COM MASSA CORRIDA</v>
          </cell>
          <cell r="C2113" t="str">
            <v>M2</v>
          </cell>
          <cell r="D2113">
            <v>34.619999999999997</v>
          </cell>
        </row>
        <row r="2114">
          <cell r="A2114">
            <v>150115</v>
          </cell>
          <cell r="B2114" t="str">
            <v>TINTA ACRÍLICA - CONCRETO OU REBOCO SEM MASSA CORRIDA</v>
          </cell>
          <cell r="C2114" t="str">
            <v>M2</v>
          </cell>
          <cell r="D2114">
            <v>23.85</v>
          </cell>
        </row>
        <row r="2115">
          <cell r="A2115">
            <v>150116</v>
          </cell>
          <cell r="B2115" t="str">
            <v>TINTA ACRÍLICA - REBOCO COM MASSA CORRIDA</v>
          </cell>
          <cell r="C2115" t="str">
            <v>M2</v>
          </cell>
          <cell r="D2115">
            <v>38.61</v>
          </cell>
        </row>
        <row r="2116">
          <cell r="A2116">
            <v>150118</v>
          </cell>
          <cell r="B2116" t="str">
            <v>TINTA ACRÍLICA COR DE CONCRETO COM MASSA TEXTURA ACRÍLICA</v>
          </cell>
          <cell r="C2116" t="str">
            <v>M2</v>
          </cell>
          <cell r="D2116">
            <v>70.510000000000005</v>
          </cell>
        </row>
        <row r="2117">
          <cell r="A2117">
            <v>150119</v>
          </cell>
          <cell r="B2117" t="str">
            <v>TINTA ACRÍLICA TEXTURADA</v>
          </cell>
          <cell r="C2117" t="str">
            <v>M2</v>
          </cell>
          <cell r="D2117">
            <v>26.38</v>
          </cell>
        </row>
        <row r="2118">
          <cell r="A2118">
            <v>150123</v>
          </cell>
          <cell r="B2118" t="str">
            <v>TINTA ESMALTE SINTÉTICO - CONCRETO OU REBOCO SEM MASSA CORRIDA</v>
          </cell>
          <cell r="C2118" t="str">
            <v>M2</v>
          </cell>
          <cell r="D2118">
            <v>26.06</v>
          </cell>
        </row>
        <row r="2119">
          <cell r="A2119">
            <v>150124</v>
          </cell>
          <cell r="B2119" t="str">
            <v>TINTA ESMALTE SINTÉTICO - CONCRETO OU REBOCO COM MASSA CORRIDA</v>
          </cell>
          <cell r="C2119" t="str">
            <v>M2</v>
          </cell>
          <cell r="D2119">
            <v>51.98</v>
          </cell>
        </row>
        <row r="2120">
          <cell r="A2120">
            <v>150125</v>
          </cell>
          <cell r="B2120" t="str">
            <v>APLICAÇÃO DE TINTA ANTI-PICHAÇÃO - BASE SOLVENTE - 2 DEMÃOS (REMOÇÃO DA PICHAÇÃO SOMENTE A SECO OU COM ÁGUA E SABÃO)</v>
          </cell>
          <cell r="C2120" t="str">
            <v>M2</v>
          </cell>
          <cell r="D2120">
            <v>63.59</v>
          </cell>
        </row>
        <row r="2121">
          <cell r="A2121">
            <v>150136</v>
          </cell>
          <cell r="B2121" t="str">
            <v>TINTA EPÓXI - REBOCO COM MASSA BASE EPÓXI</v>
          </cell>
          <cell r="C2121" t="str">
            <v>M2</v>
          </cell>
          <cell r="D2121">
            <v>164.84</v>
          </cell>
        </row>
        <row r="2122">
          <cell r="A2122">
            <v>150170</v>
          </cell>
          <cell r="B2122" t="str">
            <v>HIDRO-REPELENTE A BASE DE SILICONE - CONCRETO OU ALVENARIA APARENTE (2 DEMÃOS)</v>
          </cell>
          <cell r="C2122" t="str">
            <v>M2</v>
          </cell>
          <cell r="D2122">
            <v>117.53</v>
          </cell>
        </row>
        <row r="2123">
          <cell r="A2123">
            <v>150176</v>
          </cell>
          <cell r="B2123" t="str">
            <v>VERNIZ ACRÍLICO - CONCRETO APARENTE/ ALVENARIA</v>
          </cell>
          <cell r="C2123" t="str">
            <v>M2</v>
          </cell>
          <cell r="D2123">
            <v>28.61</v>
          </cell>
        </row>
        <row r="2124">
          <cell r="A2124">
            <v>150177</v>
          </cell>
          <cell r="B2124" t="str">
            <v>APLICAÇÃO DE VERNIZ ANTI-PICHAÇÃO - BASE SOLVENTE - 2 DEMÃOS (REMOÇÃO DA PICHAÇÃO  SOMENTE A SECO OU COM ÁGUA E SABÃO)</v>
          </cell>
          <cell r="C2124" t="str">
            <v>M2</v>
          </cell>
          <cell r="D2124">
            <v>39.5</v>
          </cell>
        </row>
        <row r="2125">
          <cell r="A2125">
            <v>150200</v>
          </cell>
          <cell r="B2125" t="str">
            <v>PINTURA EM MADEIRA</v>
          </cell>
          <cell r="C2125" t="str">
            <v>.</v>
          </cell>
          <cell r="D2125" t="str">
            <v>.</v>
          </cell>
        </row>
        <row r="2126">
          <cell r="A2126">
            <v>150210</v>
          </cell>
          <cell r="B2126" t="str">
            <v>ESMALTE SINTÉTICO - ESQUADRIAS E PEÇAS DE MARCENARIA, SEM EMASSAMENTO</v>
          </cell>
          <cell r="C2126" t="str">
            <v>M2</v>
          </cell>
          <cell r="D2126">
            <v>28.53</v>
          </cell>
        </row>
        <row r="2127">
          <cell r="A2127">
            <v>150211</v>
          </cell>
          <cell r="B2127" t="str">
            <v>ESMALTE SINTÉTICO - ESQUADRIAS E PEÇAS DE MARCENARIA, COM EMASSAMENTO</v>
          </cell>
          <cell r="C2127" t="str">
            <v>M2</v>
          </cell>
          <cell r="D2127">
            <v>48.64</v>
          </cell>
        </row>
        <row r="2128">
          <cell r="A2128">
            <v>150212</v>
          </cell>
          <cell r="B2128" t="str">
            <v>ESMALTE SINTÉTICO - ESTRUTURAS DE MADEIRA, SEM EMASSAMENTO</v>
          </cell>
          <cell r="C2128" t="str">
            <v>M2</v>
          </cell>
          <cell r="D2128">
            <v>14.52</v>
          </cell>
        </row>
        <row r="2129">
          <cell r="A2129">
            <v>150214</v>
          </cell>
          <cell r="B2129" t="str">
            <v>ESMALTE SINTÉTICO - RODAPÉS, GUARNIÇÕES E MOLDURAS DE MADEIRA</v>
          </cell>
          <cell r="C2129" t="str">
            <v>M</v>
          </cell>
          <cell r="D2129">
            <v>5.15</v>
          </cell>
        </row>
        <row r="2130">
          <cell r="A2130">
            <v>150240</v>
          </cell>
          <cell r="B2130" t="str">
            <v>LÍQUIDO IMUNIZANTE PARA MADEIRA A BASE DE PIRETROIDE DISSOLVIDO EM ISOPARAFINA - COM APLICAÇÃO</v>
          </cell>
          <cell r="C2130" t="str">
            <v>M2</v>
          </cell>
          <cell r="D2130">
            <v>33.53</v>
          </cell>
        </row>
        <row r="2131">
          <cell r="A2131">
            <v>150260</v>
          </cell>
          <cell r="B2131" t="str">
            <v>VERNIZ A BASE DE POLIURETANO TIPO "MARÍTIMO" - ESQUADRIAS E PEÇAS DE MARCENARIA</v>
          </cell>
          <cell r="C2131" t="str">
            <v>M2</v>
          </cell>
          <cell r="D2131">
            <v>23.64</v>
          </cell>
        </row>
        <row r="2132">
          <cell r="A2132">
            <v>150300</v>
          </cell>
          <cell r="B2132" t="str">
            <v>PINTURA EM METAL</v>
          </cell>
          <cell r="C2132" t="str">
            <v>.</v>
          </cell>
          <cell r="D2132" t="str">
            <v>.</v>
          </cell>
        </row>
        <row r="2133">
          <cell r="A2133">
            <v>150304</v>
          </cell>
          <cell r="B2133" t="str">
            <v>TINTA BETUMINOSA - INTERIOR DE CALHAS, RUFOS E RINCÕES METÁLICOS</v>
          </cell>
          <cell r="C2133" t="str">
            <v>M</v>
          </cell>
          <cell r="D2133">
            <v>9.2799999999999994</v>
          </cell>
        </row>
        <row r="2134">
          <cell r="A2134">
            <v>150310</v>
          </cell>
          <cell r="B2134" t="str">
            <v>ESMALTE SINTÉTICO - ESQUADRIAS E PEÇAS DE SERRALHERIA</v>
          </cell>
          <cell r="C2134" t="str">
            <v>M2</v>
          </cell>
          <cell r="D2134">
            <v>56.99</v>
          </cell>
        </row>
        <row r="2135">
          <cell r="A2135">
            <v>150312</v>
          </cell>
          <cell r="B2135" t="str">
            <v>ESMALTE SINTÉTICO - ESTRUTURAS METÁLICAS</v>
          </cell>
          <cell r="C2135" t="str">
            <v>M2</v>
          </cell>
          <cell r="D2135">
            <v>24.93</v>
          </cell>
        </row>
        <row r="2136">
          <cell r="A2136">
            <v>150314</v>
          </cell>
          <cell r="B2136" t="str">
            <v>ESMALTE SINTÉTICO - EXTERIOR DE CALHAS, RUFOS E CONDUTORES</v>
          </cell>
          <cell r="C2136" t="str">
            <v>M</v>
          </cell>
          <cell r="D2136">
            <v>14.94</v>
          </cell>
        </row>
        <row r="2137">
          <cell r="A2137">
            <v>155000</v>
          </cell>
          <cell r="B2137" t="str">
            <v>DEMOLIÇÕES</v>
          </cell>
          <cell r="C2137" t="str">
            <v>.</v>
          </cell>
          <cell r="D2137" t="str">
            <v>.</v>
          </cell>
        </row>
        <row r="2138">
          <cell r="A2138">
            <v>155001</v>
          </cell>
          <cell r="B2138" t="str">
            <v>REMOÇÃO DE AGUADA DE CAL OU TINTA A BASE DE CIMENTO - ESCOVA DE AÇO</v>
          </cell>
          <cell r="C2138" t="str">
            <v>M2</v>
          </cell>
          <cell r="D2138">
            <v>2.59</v>
          </cell>
        </row>
        <row r="2139">
          <cell r="A2139">
            <v>155003</v>
          </cell>
          <cell r="B2139" t="str">
            <v>REMOÇÃO DE PINTURA EM ALVENARIA E CONCRETO - LIXA</v>
          </cell>
          <cell r="C2139" t="str">
            <v>M2</v>
          </cell>
          <cell r="D2139">
            <v>5.94</v>
          </cell>
        </row>
        <row r="2140">
          <cell r="A2140">
            <v>155004</v>
          </cell>
          <cell r="B2140" t="str">
            <v>REMOÇÃO DE PINTURA EM ALVENARIA E CONCRETO - REMOVEDOR</v>
          </cell>
          <cell r="C2140" t="str">
            <v>M2</v>
          </cell>
          <cell r="D2140">
            <v>11.13</v>
          </cell>
        </row>
        <row r="2141">
          <cell r="A2141">
            <v>155005</v>
          </cell>
          <cell r="B2141" t="str">
            <v>REMOÇÃO DE PINTURA EM CONCRETO - JATEAMENTO</v>
          </cell>
          <cell r="C2141" t="str">
            <v>M2</v>
          </cell>
          <cell r="D2141">
            <v>115.26</v>
          </cell>
        </row>
        <row r="2142">
          <cell r="A2142">
            <v>155010</v>
          </cell>
          <cell r="B2142" t="str">
            <v>REMOÇÃO DE PINTURA EM ESQUADRIAS E FORROS DE MADEIRA - LIXA</v>
          </cell>
          <cell r="C2142" t="str">
            <v>M2</v>
          </cell>
          <cell r="D2142">
            <v>8.09</v>
          </cell>
        </row>
        <row r="2143">
          <cell r="A2143">
            <v>155011</v>
          </cell>
          <cell r="B2143" t="str">
            <v>REMOÇÃO DE PINTURA EM ESQUADRIAS E FORROS DE MADEIRA - REMOVEDOR</v>
          </cell>
          <cell r="C2143" t="str">
            <v>M2</v>
          </cell>
          <cell r="D2143">
            <v>13.72</v>
          </cell>
        </row>
        <row r="2144">
          <cell r="A2144">
            <v>155013</v>
          </cell>
          <cell r="B2144" t="str">
            <v>REMOÇÃO DE PINTURA EM RODAPÉS E MOLDURAS DE MADEIRA - LIXA</v>
          </cell>
          <cell r="C2144" t="str">
            <v>M</v>
          </cell>
          <cell r="D2144">
            <v>1.36</v>
          </cell>
        </row>
        <row r="2145">
          <cell r="A2145">
            <v>155014</v>
          </cell>
          <cell r="B2145" t="str">
            <v>REMOÇÃO DE PINTURA EM RODAPÉS E MOLDURAS DE MADEIRA - REMOVEDOR</v>
          </cell>
          <cell r="C2145" t="str">
            <v>M</v>
          </cell>
          <cell r="D2145">
            <v>1.97</v>
          </cell>
        </row>
        <row r="2146">
          <cell r="A2146">
            <v>155020</v>
          </cell>
          <cell r="B2146" t="str">
            <v>REMOÇÃO DE PINTURA EM ESQUADRIAS E PEÇAS DE SERRALHERIA - LIXA</v>
          </cell>
          <cell r="C2146" t="str">
            <v>M2</v>
          </cell>
          <cell r="D2146">
            <v>7.91</v>
          </cell>
        </row>
        <row r="2147">
          <cell r="A2147">
            <v>155021</v>
          </cell>
          <cell r="B2147" t="str">
            <v>REMOÇÃO DE PINTURA EM ESQUADRIAS E PEÇAS DE SERRALHERIA - REMOVEDOR</v>
          </cell>
          <cell r="C2147" t="str">
            <v>M2</v>
          </cell>
          <cell r="D2147">
            <v>12.42</v>
          </cell>
        </row>
        <row r="2148">
          <cell r="A2148">
            <v>155023</v>
          </cell>
          <cell r="B2148" t="str">
            <v>REMOÇÃO DE PINTURA EM ESTRUTURAS METÁLICAS - JATEAMENTO</v>
          </cell>
          <cell r="C2148" t="str">
            <v>M2</v>
          </cell>
          <cell r="D2148">
            <v>115.26</v>
          </cell>
        </row>
        <row r="2149">
          <cell r="A2149">
            <v>158000</v>
          </cell>
          <cell r="B2149" t="str">
            <v>SERVIÇOS PARCIAIS</v>
          </cell>
          <cell r="C2149" t="str">
            <v>.</v>
          </cell>
          <cell r="D2149" t="str">
            <v>.</v>
          </cell>
        </row>
        <row r="2150">
          <cell r="A2150">
            <v>158001</v>
          </cell>
          <cell r="B2150" t="str">
            <v>PVA (LÁTEX) - REPINTURA DE ALVENARIA E CONCRETO, COM RETOQUES DE MASSA</v>
          </cell>
          <cell r="C2150" t="str">
            <v>M2</v>
          </cell>
          <cell r="D2150">
            <v>18.79</v>
          </cell>
        </row>
        <row r="2151">
          <cell r="A2151">
            <v>158005</v>
          </cell>
          <cell r="B2151" t="str">
            <v>TINTA ACRÍLICA - REPINTURA DE ALVENARIA E CONCRETO COM RETOQUE DE MASSA</v>
          </cell>
          <cell r="C2151" t="str">
            <v>M2</v>
          </cell>
          <cell r="D2151">
            <v>20.05</v>
          </cell>
        </row>
        <row r="2152">
          <cell r="A2152">
            <v>158030</v>
          </cell>
          <cell r="B2152" t="str">
            <v>ESMALTE SINTÉTICO - REPINTURA DE ESQUADRIAS DE MADEIRA</v>
          </cell>
          <cell r="C2152" t="str">
            <v>M2</v>
          </cell>
          <cell r="D2152">
            <v>25.53</v>
          </cell>
        </row>
        <row r="2153">
          <cell r="A2153">
            <v>158031</v>
          </cell>
          <cell r="B2153" t="str">
            <v>ESMALTE SINTÉTICO - REPINTURA DE ESTRUTURAS DE MADEIRA</v>
          </cell>
          <cell r="C2153" t="str">
            <v>M2</v>
          </cell>
          <cell r="D2153">
            <v>12.29</v>
          </cell>
        </row>
        <row r="2154">
          <cell r="A2154">
            <v>158032</v>
          </cell>
          <cell r="B2154" t="str">
            <v>ESMALTE SINTÉTICO - REPINTURA DE FORROS DE MADEIRA</v>
          </cell>
          <cell r="C2154" t="str">
            <v>M2</v>
          </cell>
          <cell r="D2154">
            <v>19.21</v>
          </cell>
        </row>
        <row r="2155">
          <cell r="A2155">
            <v>158033</v>
          </cell>
          <cell r="B2155" t="str">
            <v>ESMALTE SINTÉTICO - REPINTURA DE RODAPÉS E MOLDURAS DE MADEIRA</v>
          </cell>
          <cell r="C2155" t="str">
            <v>M</v>
          </cell>
          <cell r="D2155">
            <v>3.22</v>
          </cell>
        </row>
        <row r="2156">
          <cell r="A2156">
            <v>158034</v>
          </cell>
          <cell r="B2156" t="str">
            <v>ESMALTE SINTÉTICO - REPINTURA DE ESQUADRIAS METÁLICAS</v>
          </cell>
          <cell r="C2156" t="str">
            <v>M2</v>
          </cell>
          <cell r="D2156">
            <v>32.880000000000003</v>
          </cell>
        </row>
        <row r="2157">
          <cell r="A2157">
            <v>170000</v>
          </cell>
          <cell r="B2157" t="str">
            <v>SERV.COMPLEMENTARES</v>
          </cell>
          <cell r="C2157"/>
          <cell r="D2157"/>
        </row>
        <row r="2158">
          <cell r="A2158">
            <v>170100</v>
          </cell>
          <cell r="B2158" t="str">
            <v>FECHAMENTOS</v>
          </cell>
          <cell r="C2158" t="str">
            <v>.</v>
          </cell>
          <cell r="D2158" t="str">
            <v>.</v>
          </cell>
        </row>
        <row r="2159">
          <cell r="A2159">
            <v>170127</v>
          </cell>
          <cell r="B2159" t="str">
            <v>FP.04 - ALAMBRADO EM TUBO GALVANIZADO E TELA GALVANIZADA H=2,00M</v>
          </cell>
          <cell r="C2159" t="str">
            <v>M</v>
          </cell>
          <cell r="D2159">
            <v>544.29999999999995</v>
          </cell>
        </row>
        <row r="2160">
          <cell r="A2160">
            <v>170128</v>
          </cell>
          <cell r="B2160" t="str">
            <v>FP.05 - ALAMBRADO EM TUBO GALVANIZADO E TELA GALVANIZADA H=1,00M</v>
          </cell>
          <cell r="C2160" t="str">
            <v>M</v>
          </cell>
          <cell r="D2160">
            <v>230.92</v>
          </cell>
        </row>
        <row r="2161">
          <cell r="A2161">
            <v>170129</v>
          </cell>
          <cell r="B2161" t="str">
            <v>FP.03 - ALAMBRADO PARA QUADRAS DE ESPORTE - GP.6/EDIF - TG/4,5M</v>
          </cell>
          <cell r="C2161" t="str">
            <v>M</v>
          </cell>
          <cell r="D2161">
            <v>874.93</v>
          </cell>
        </row>
        <row r="2162">
          <cell r="A2162">
            <v>170130</v>
          </cell>
          <cell r="B2162" t="str">
            <v>GRADIL DE FERRO PERFILADO - GE-1/EDIF</v>
          </cell>
          <cell r="C2162" t="str">
            <v>M</v>
          </cell>
          <cell r="D2162">
            <v>910.95</v>
          </cell>
        </row>
        <row r="2163">
          <cell r="A2163">
            <v>170131</v>
          </cell>
          <cell r="B2163" t="str">
            <v>FP.01 - GRADIL DE FERRO PERFILADO, TIPO PARQUE SEM MURETA - GP-5/DEPAVE</v>
          </cell>
          <cell r="C2163" t="str">
            <v>M</v>
          </cell>
          <cell r="D2163">
            <v>1458.44</v>
          </cell>
        </row>
        <row r="2164">
          <cell r="A2164">
            <v>170132</v>
          </cell>
          <cell r="B2164" t="str">
            <v>FP.02 - GRADIL DE FERRO PERFILADO, TIPO PARQUE COM MURETA - GPM-1/DEPAVE</v>
          </cell>
          <cell r="C2164" t="str">
            <v>M</v>
          </cell>
          <cell r="D2164">
            <v>1551.83</v>
          </cell>
        </row>
        <row r="2165">
          <cell r="A2165">
            <v>170133</v>
          </cell>
          <cell r="B2165" t="str">
            <v>FP.06 - GRADIL/PEITORIL DE FERRO PERFILADO H=1,00M</v>
          </cell>
          <cell r="C2165" t="str">
            <v>M</v>
          </cell>
          <cell r="D2165">
            <v>366.37</v>
          </cell>
        </row>
        <row r="2166">
          <cell r="A2166">
            <v>170134</v>
          </cell>
          <cell r="B2166" t="str">
            <v>PP.38 - PORTÃO DE FERRO PERFILADO, TIPO PARQUE (GP.5/GPM1) 2,00M, 1 FOLHA</v>
          </cell>
          <cell r="C2166" t="str">
            <v>UN</v>
          </cell>
          <cell r="D2166">
            <v>4296.33</v>
          </cell>
        </row>
        <row r="2167">
          <cell r="A2167">
            <v>170135</v>
          </cell>
          <cell r="B2167" t="str">
            <v>PP.37 - PORTÃO DE FERRO PERFILADO, TIPO PARQUE (GP.5/GPM.1) 1,50M, 1 FOLHA</v>
          </cell>
          <cell r="C2167" t="str">
            <v>UN</v>
          </cell>
          <cell r="D2167">
            <v>3703.82</v>
          </cell>
        </row>
        <row r="2168">
          <cell r="A2168">
            <v>170136</v>
          </cell>
          <cell r="B2168" t="str">
            <v>PP.39/PP.40 - PORTÃO DE FERRO PERFILADO TIPO PARQUE (GP.5/GPM1) 3,0M, 1 OU 2 FOLHAS</v>
          </cell>
          <cell r="C2168" t="str">
            <v>UN</v>
          </cell>
          <cell r="D2168">
            <v>5825.21</v>
          </cell>
        </row>
        <row r="2169">
          <cell r="A2169">
            <v>170137</v>
          </cell>
          <cell r="B2169" t="str">
            <v>PP.41 - PORTÃO DE FERRO PERFILADO, TIPO PARQUE (GP-5/GPM-1) 4,00M, 2 FOLHAS</v>
          </cell>
          <cell r="C2169" t="str">
            <v>UN</v>
          </cell>
          <cell r="D2169">
            <v>7108.1</v>
          </cell>
        </row>
        <row r="2170">
          <cell r="A2170">
            <v>170138</v>
          </cell>
          <cell r="B2170" t="str">
            <v>PP.42 - PORTÃO DE FERRO PERFILADO, TIPO PARQUE (GP-5/GPM-1) 6,00M, 2 FOLHAS</v>
          </cell>
          <cell r="C2170" t="str">
            <v>UN</v>
          </cell>
          <cell r="D2170">
            <v>9688.69</v>
          </cell>
        </row>
        <row r="2171">
          <cell r="A2171">
            <v>170140</v>
          </cell>
          <cell r="B2171" t="str">
            <v>PP.15/19 - PORTÃO EM FERRO PERFILADO COM CHAPA, 1 FOLHA</v>
          </cell>
          <cell r="C2171" t="str">
            <v>M2</v>
          </cell>
          <cell r="D2171">
            <v>702.39</v>
          </cell>
        </row>
        <row r="2172">
          <cell r="A2172">
            <v>170141</v>
          </cell>
          <cell r="B2172" t="str">
            <v>PP.20/24 - PORTÃO EM FERRO PERFILADO COM TELA, 1 FOLHA</v>
          </cell>
          <cell r="C2172" t="str">
            <v>M2</v>
          </cell>
          <cell r="D2172">
            <v>554.65</v>
          </cell>
        </row>
        <row r="2173">
          <cell r="A2173">
            <v>170142</v>
          </cell>
          <cell r="B2173" t="str">
            <v>PP.25/29 - PORTÃO EM FERRO PERFILADO COM CHAPA, 2 FOLHAS</v>
          </cell>
          <cell r="C2173" t="str">
            <v>M2</v>
          </cell>
          <cell r="D2173">
            <v>696.06</v>
          </cell>
        </row>
        <row r="2174">
          <cell r="A2174">
            <v>170143</v>
          </cell>
          <cell r="B2174" t="str">
            <v>PP.30/34 - PORTÃO EM FERRO PERFILADO COM TELA, 2 FOLHAS</v>
          </cell>
          <cell r="C2174" t="str">
            <v>M2</v>
          </cell>
          <cell r="D2174">
            <v>546.23</v>
          </cell>
        </row>
        <row r="2175">
          <cell r="A2175">
            <v>170144</v>
          </cell>
          <cell r="B2175" t="str">
            <v>PP.43/44 - PORTÃO EM FERRO PERFILADO COM CHAPA, 1 FOLHA, H=1,00M</v>
          </cell>
          <cell r="C2175" t="str">
            <v>M2</v>
          </cell>
          <cell r="D2175">
            <v>730.42</v>
          </cell>
        </row>
        <row r="2176">
          <cell r="A2176">
            <v>170145</v>
          </cell>
          <cell r="B2176" t="str">
            <v>PP.45/46 - PORTÃO EM FERRO PERFILADO COM TELA, 1 FOLHA, H=1,00M</v>
          </cell>
          <cell r="C2176" t="str">
            <v>M2</v>
          </cell>
          <cell r="D2176">
            <v>584.51</v>
          </cell>
        </row>
        <row r="2177">
          <cell r="A2177">
            <v>170164</v>
          </cell>
          <cell r="B2177" t="str">
            <v>FV.15/16 - MURO DE FECHO EM BLOCOS E ESTRUTURA DE CONCRETO, FUNDAÇÃO COM BROCAS</v>
          </cell>
          <cell r="C2177" t="str">
            <v>M</v>
          </cell>
          <cell r="D2177">
            <v>720.58</v>
          </cell>
        </row>
        <row r="2178">
          <cell r="A2178">
            <v>170170</v>
          </cell>
          <cell r="B2178" t="str">
            <v>MURO DE ARRIMO H=1,40M, COM DRENAGEM</v>
          </cell>
          <cell r="C2178" t="str">
            <v>M</v>
          </cell>
          <cell r="D2178">
            <v>2133.5500000000002</v>
          </cell>
        </row>
        <row r="2179">
          <cell r="A2179">
            <v>170171</v>
          </cell>
          <cell r="B2179" t="str">
            <v>MURO DE ARRIMO H=2,50M, COM DRENAGEM</v>
          </cell>
          <cell r="C2179" t="str">
            <v>M</v>
          </cell>
          <cell r="D2179">
            <v>3787.32</v>
          </cell>
        </row>
        <row r="2180">
          <cell r="A2180">
            <v>170172</v>
          </cell>
          <cell r="B2180" t="str">
            <v>MURO DE ARRIMO H=3,50M, COM DRENAGEM</v>
          </cell>
          <cell r="C2180" t="str">
            <v>M</v>
          </cell>
          <cell r="D2180">
            <v>7338.63</v>
          </cell>
        </row>
        <row r="2181">
          <cell r="A2181">
            <v>170173</v>
          </cell>
          <cell r="B2181" t="str">
            <v>MURO DE ARRIMO H=4,50M, COM DRENAGEM</v>
          </cell>
          <cell r="C2181" t="str">
            <v>M</v>
          </cell>
          <cell r="D2181">
            <v>8628.86</v>
          </cell>
        </row>
        <row r="2182">
          <cell r="A2182">
            <v>170176</v>
          </cell>
          <cell r="B2182" t="str">
            <v>FV.08 - MURETA DE BLOCOS DE CONCRETO</v>
          </cell>
          <cell r="C2182" t="str">
            <v>M</v>
          </cell>
          <cell r="D2182">
            <v>385.73</v>
          </cell>
        </row>
        <row r="2183">
          <cell r="A2183">
            <v>170180</v>
          </cell>
          <cell r="B2183" t="str">
            <v>FV.12/13 - MURETA DE ARRIMO EM BLOCOS DE CONCRETO, H=1,00 M</v>
          </cell>
          <cell r="C2183" t="str">
            <v>M</v>
          </cell>
          <cell r="D2183">
            <v>991.32</v>
          </cell>
        </row>
        <row r="2184">
          <cell r="A2184">
            <v>170181</v>
          </cell>
          <cell r="B2184" t="str">
            <v>FV.14 - MURETA DE ARRIMO EM BLOCOS DE CONCRETO H=1,00M - CHAPISCADO</v>
          </cell>
          <cell r="C2184" t="str">
            <v>M</v>
          </cell>
          <cell r="D2184">
            <v>1001.08</v>
          </cell>
        </row>
        <row r="2185">
          <cell r="A2185">
            <v>170182</v>
          </cell>
          <cell r="B2185" t="str">
            <v>FV15/16 - MURO FECHO EM BLOCO E ESTRUT. CONCRETO FUND. EM BROCAS (H=2,5M)</v>
          </cell>
          <cell r="C2185" t="str">
            <v>M</v>
          </cell>
          <cell r="D2185">
            <v>909.5</v>
          </cell>
        </row>
        <row r="2186">
          <cell r="A2186">
            <v>170183</v>
          </cell>
          <cell r="B2186" t="str">
            <v>MURETA EM BLOCOS DE CONCRETO H=0,50M (REVESTIDO)</v>
          </cell>
          <cell r="C2186" t="str">
            <v>M</v>
          </cell>
          <cell r="D2186">
            <v>176.57</v>
          </cell>
        </row>
        <row r="2187">
          <cell r="A2187">
            <v>170190</v>
          </cell>
          <cell r="B2187" t="str">
            <v>GRADIL DE FERRO GALVANIZADO ELETROFUNDIDO - BARRA 25X2MM - MALHA 65X132MM - MONTANTE COM DISTÂNCIA DE 1650MM - SEM PINTURA</v>
          </cell>
          <cell r="C2187" t="str">
            <v>M2</v>
          </cell>
          <cell r="D2187">
            <v>363.72</v>
          </cell>
        </row>
        <row r="2188">
          <cell r="A2188">
            <v>170191</v>
          </cell>
          <cell r="B2188" t="str">
            <v>GRADIL DE FERRO GALVANIZADO ELETROFUNDIDO - BARRA 25X2MM - MALHA 65X132MM - MONTANTE COM DISTÂNCIA DE 1650MM - COM PINTURA</v>
          </cell>
          <cell r="C2188" t="str">
            <v>M2</v>
          </cell>
          <cell r="D2188">
            <v>367.32</v>
          </cell>
        </row>
        <row r="2189">
          <cell r="A2189">
            <v>170192</v>
          </cell>
          <cell r="B2189" t="str">
            <v>PORTÃO EM FERRO GALVANIZADO ELETROFUNDIDO, MALHA 65X132MM, DE ABRIR, 1 FOLHA, SEM PINTURA</v>
          </cell>
          <cell r="C2189" t="str">
            <v>M2</v>
          </cell>
          <cell r="D2189">
            <v>1050.68</v>
          </cell>
        </row>
        <row r="2190">
          <cell r="A2190">
            <v>170193</v>
          </cell>
          <cell r="B2190" t="str">
            <v>PORTÃO EM FERRO GALVANIZADO ELETROFUNDIDO MALHA 65X132MM, DE ABRIR, 1 FOLHA, COM PINTURA ELETROLÍTICA</v>
          </cell>
          <cell r="C2190" t="str">
            <v>M2</v>
          </cell>
          <cell r="D2190">
            <v>1185.55</v>
          </cell>
        </row>
        <row r="2191">
          <cell r="A2191">
            <v>170194</v>
          </cell>
          <cell r="B2191" t="str">
            <v>PORTÃO EM FERRO GALVANIZADO ELETROFUNDIDO MALHA 65X132MM, DE ABRIR, 2 FOLHAS, SEM PINTURA</v>
          </cell>
          <cell r="C2191" t="str">
            <v>M2</v>
          </cell>
          <cell r="D2191">
            <v>999.2</v>
          </cell>
        </row>
        <row r="2192">
          <cell r="A2192">
            <v>170195</v>
          </cell>
          <cell r="B2192" t="str">
            <v>PORTÃO EM FERRO GALVANIZADO ELETROFUNDIDO MALHA 65X132MM, DE ABRIR, 2 FOLHAS, COM PINTURA ELETROLÍTICA</v>
          </cell>
          <cell r="C2192" t="str">
            <v>M2</v>
          </cell>
          <cell r="D2192">
            <v>1125.94</v>
          </cell>
        </row>
        <row r="2193">
          <cell r="A2193">
            <v>170196</v>
          </cell>
          <cell r="B2193" t="str">
            <v>PORTÃO EM FERRO GALVANIZADO ELETROFUNDIDO MALHA 65X132MM, DE CORRER, SEM PINTURA</v>
          </cell>
          <cell r="C2193" t="str">
            <v>M2</v>
          </cell>
          <cell r="D2193">
            <v>1256.18</v>
          </cell>
        </row>
        <row r="2194">
          <cell r="A2194">
            <v>170197</v>
          </cell>
          <cell r="B2194" t="str">
            <v>PORTÃO EM FERRO GALVANIZADO ELETROFUNDIDO MALHA 65X132MM, DE CORRER, COM PINTURA ELETROLÍTICA</v>
          </cell>
          <cell r="C2194" t="str">
            <v>M2</v>
          </cell>
          <cell r="D2194">
            <v>1239.74</v>
          </cell>
        </row>
        <row r="2195">
          <cell r="A2195">
            <v>170200</v>
          </cell>
          <cell r="B2195" t="str">
            <v>PAVIMENTAÇÃO</v>
          </cell>
          <cell r="C2195" t="str">
            <v>.</v>
          </cell>
          <cell r="D2195" t="str">
            <v>.</v>
          </cell>
        </row>
        <row r="2196">
          <cell r="A2196">
            <v>170201</v>
          </cell>
          <cell r="B2196" t="str">
            <v>CONCRETO SIMPLES DESEMPENADO E RIPADO, 200KG CIM/M3</v>
          </cell>
          <cell r="C2196" t="str">
            <v>M3</v>
          </cell>
          <cell r="D2196">
            <v>744.54</v>
          </cell>
        </row>
        <row r="2197">
          <cell r="A2197">
            <v>170202</v>
          </cell>
          <cell r="B2197" t="str">
            <v>CONCRETO DESEMPENADO E RIPADO (PMSP-DL.1009/47), 335KG CIM/M3 - 7CM</v>
          </cell>
          <cell r="C2197" t="str">
            <v>M2</v>
          </cell>
          <cell r="D2197">
            <v>58.52</v>
          </cell>
        </row>
        <row r="2198">
          <cell r="A2198">
            <v>170210</v>
          </cell>
          <cell r="B2198" t="str">
            <v>PISO DE CONCRETO INTERTRAVADO, ESPESSURA 6CM</v>
          </cell>
          <cell r="C2198" t="str">
            <v>M2</v>
          </cell>
          <cell r="D2198">
            <v>77.3</v>
          </cell>
        </row>
        <row r="2199">
          <cell r="A2199">
            <v>170211</v>
          </cell>
          <cell r="B2199" t="str">
            <v>PISO DE CONCRETO INTERTRAVADO, ESPESSURA 8CM</v>
          </cell>
          <cell r="C2199" t="str">
            <v>M2</v>
          </cell>
          <cell r="D2199">
            <v>86.43</v>
          </cell>
        </row>
        <row r="2200">
          <cell r="A2200">
            <v>170212</v>
          </cell>
          <cell r="B2200" t="str">
            <v>PISO DE CONCRETO INTERTRAVADO, ESPESSURA 10CM</v>
          </cell>
          <cell r="C2200" t="str">
            <v>M2</v>
          </cell>
          <cell r="D2200">
            <v>105.43</v>
          </cell>
        </row>
        <row r="2201">
          <cell r="A2201">
            <v>170213</v>
          </cell>
          <cell r="B2201" t="str">
            <v>CONCRETO SIMPLES COM AGREGADO RECICLADO, DESEMPENADO E RIPADO -200KG CIM/M3</v>
          </cell>
          <cell r="C2201" t="str">
            <v>M3</v>
          </cell>
          <cell r="D2201">
            <v>710.64</v>
          </cell>
        </row>
        <row r="2202">
          <cell r="A2202">
            <v>170214</v>
          </cell>
          <cell r="B2202" t="str">
            <v>CONCRETO COM AGREGADO RECICLADO DESEMPENADO E RIPADO, TIPO PMSP -DL1009/47,335KGCIM/M3-7CM</v>
          </cell>
          <cell r="C2202" t="str">
            <v>M2</v>
          </cell>
          <cell r="D2202">
            <v>56.32</v>
          </cell>
        </row>
        <row r="2203">
          <cell r="A2203">
            <v>170215</v>
          </cell>
          <cell r="B2203" t="str">
            <v>LAJOTA PRÉ-MOLDADA DE CONCRETO E=7CM - JUNTA DE GRAMA</v>
          </cell>
          <cell r="C2203" t="str">
            <v>M2</v>
          </cell>
          <cell r="D2203">
            <v>62.79</v>
          </cell>
        </row>
        <row r="2204">
          <cell r="A2204">
            <v>170218</v>
          </cell>
          <cell r="B2204" t="str">
            <v>LAJOTA DE CONCRETO MOLDADA "IN LOCO", TIPO PMSP E=7CM JUNTA DE PEDRISCO</v>
          </cell>
          <cell r="C2204" t="str">
            <v>M2</v>
          </cell>
          <cell r="D2204">
            <v>57.33</v>
          </cell>
        </row>
        <row r="2205">
          <cell r="A2205">
            <v>170219</v>
          </cell>
          <cell r="B2205" t="str">
            <v>LAJOTA DE CONCRETO MOLDADA "IN LOCO", TIPO PMSP E=7CM - JUNTA DE ARGAMASSA</v>
          </cell>
          <cell r="C2205" t="str">
            <v>M2</v>
          </cell>
          <cell r="D2205">
            <v>59.4</v>
          </cell>
        </row>
        <row r="2206">
          <cell r="A2206">
            <v>170225</v>
          </cell>
          <cell r="B2206" t="str">
            <v>MOSAICO PORTUGUÊS, UMA OU DUAS CORES, SOBRE BASE DE AREIA</v>
          </cell>
          <cell r="C2206" t="str">
            <v>M2</v>
          </cell>
          <cell r="D2206">
            <v>201.12</v>
          </cell>
        </row>
        <row r="2207">
          <cell r="A2207">
            <v>170226</v>
          </cell>
          <cell r="B2207" t="str">
            <v>MOSAICO PORTUGUÊS, UMA OU DUAS CORES, SOBRE BASE DE CONCRETO</v>
          </cell>
          <cell r="C2207" t="str">
            <v>M2</v>
          </cell>
          <cell r="D2207">
            <v>229.39</v>
          </cell>
        </row>
        <row r="2208">
          <cell r="A2208">
            <v>170229</v>
          </cell>
          <cell r="B2208" t="str">
            <v>PEDRISCO - FORNECIMENTO E ESPALHAMENTO COM COMPACTAÇÃO MECÂNICA</v>
          </cell>
          <cell r="C2208" t="str">
            <v>M3</v>
          </cell>
          <cell r="D2208">
            <v>165.67</v>
          </cell>
        </row>
        <row r="2209">
          <cell r="A2209">
            <v>170230</v>
          </cell>
          <cell r="B2209" t="str">
            <v>PEDRISCO COM COMPACTAÇÃO MANUAL - ESPESSURA 5CM</v>
          </cell>
          <cell r="C2209" t="str">
            <v>M2</v>
          </cell>
          <cell r="D2209">
            <v>9.69</v>
          </cell>
        </row>
        <row r="2210">
          <cell r="A2210">
            <v>170231</v>
          </cell>
          <cell r="B2210" t="str">
            <v>PÓ DE BRITA COM COMPACTAÇÃO MECÂNICA - ESPESSURA 10CM</v>
          </cell>
          <cell r="C2210" t="str">
            <v>M2</v>
          </cell>
          <cell r="D2210">
            <v>26.76</v>
          </cell>
        </row>
        <row r="2211">
          <cell r="A2211">
            <v>170232</v>
          </cell>
          <cell r="B2211" t="str">
            <v>PEDRA BRITADA N.2 COM COMPACTAÇÃO MANUAL - 5CM</v>
          </cell>
          <cell r="C2211" t="str">
            <v>M2</v>
          </cell>
          <cell r="D2211">
            <v>10.69</v>
          </cell>
        </row>
        <row r="2212">
          <cell r="A2212">
            <v>170233</v>
          </cell>
          <cell r="B2212" t="str">
            <v>PEDRISCO RECICLADO, FORNECIMENTO E ESPALHAMENTO COM  COMPACTAÇÃO MECÂNICA</v>
          </cell>
          <cell r="C2212" t="str">
            <v>M3</v>
          </cell>
          <cell r="D2212">
            <v>102.28</v>
          </cell>
        </row>
        <row r="2213">
          <cell r="A2213">
            <v>170234</v>
          </cell>
          <cell r="B2213" t="str">
            <v>PEDRISCO RECICLADO COM COMPACTAÇÃO MANUAL - ESPESSURA 5CM</v>
          </cell>
          <cell r="C2213" t="str">
            <v>M2</v>
          </cell>
          <cell r="D2213">
            <v>5.05</v>
          </cell>
        </row>
        <row r="2214">
          <cell r="A2214">
            <v>170235</v>
          </cell>
          <cell r="B2214" t="str">
            <v>AGREGADO RECICLADO FINO COMPACTAÇÃO MECÂNICA - ESPESSURA 10CM</v>
          </cell>
          <cell r="C2214" t="str">
            <v>M2</v>
          </cell>
          <cell r="D2214">
            <v>10.23</v>
          </cell>
        </row>
        <row r="2215">
          <cell r="A2215">
            <v>170236</v>
          </cell>
          <cell r="B2215" t="str">
            <v>AGREGADO RECICLADO N.2 COM COMPACTAÇÃO MANUAL - 5CM</v>
          </cell>
          <cell r="C2215" t="str">
            <v>M2</v>
          </cell>
          <cell r="D2215">
            <v>5.34</v>
          </cell>
        </row>
        <row r="2216">
          <cell r="A2216">
            <v>170238</v>
          </cell>
          <cell r="B2216" t="str">
            <v>MOSAICO PORTUGUÊS UMA OU DUAS CORES, SOBRE BASE DE CONCRETO COM AGREGADO RECICLADO</v>
          </cell>
          <cell r="C2216" t="str">
            <v>M2</v>
          </cell>
          <cell r="D2216">
            <v>169.09</v>
          </cell>
        </row>
        <row r="2217">
          <cell r="A2217">
            <v>170240</v>
          </cell>
          <cell r="B2217" t="str">
            <v>PAVIMENTAÇÃO ASFÁLTICA PARA TRÁFEGO MÉDIO (POR PENETRAÇÃO)</v>
          </cell>
          <cell r="C2217" t="str">
            <v>M2</v>
          </cell>
          <cell r="D2217">
            <v>61.58</v>
          </cell>
        </row>
        <row r="2218">
          <cell r="A2218">
            <v>170242</v>
          </cell>
          <cell r="B2218" t="str">
            <v>PASSEIO DE CONCRETO, FCK=25MPA, INCLUINDO PREPARO DA CAIXA E LASTRO DE BRITA</v>
          </cell>
          <cell r="C2218" t="str">
            <v>M3</v>
          </cell>
          <cell r="D2218">
            <v>644.99</v>
          </cell>
        </row>
        <row r="2219">
          <cell r="A2219">
            <v>170243</v>
          </cell>
          <cell r="B2219" t="str">
            <v>PASSEIO DE CONCRETO ARMADO, FCK=25MPA, INCLUINDO PREPARO DA CAIXA E LASTRO DE BRITA</v>
          </cell>
          <cell r="C2219" t="str">
            <v>M3</v>
          </cell>
          <cell r="D2219">
            <v>1166.06</v>
          </cell>
        </row>
        <row r="2220">
          <cell r="A2220">
            <v>170244</v>
          </cell>
          <cell r="B2220" t="str">
            <v>PASSEIO DE CONCRETO, FCK=30MPA, INCLUINDO PREPARO DA CAIXA E LASTRO DE BRITA</v>
          </cell>
          <cell r="C2220" t="str">
            <v>M3</v>
          </cell>
          <cell r="D2220">
            <v>660.96</v>
          </cell>
        </row>
        <row r="2221">
          <cell r="A2221">
            <v>170245</v>
          </cell>
          <cell r="B2221" t="str">
            <v>PASSEIO DE CONCRETO ARMADO, FCK=30MPA, INCLUINDO PREPARO DA CAIXA E LASTRO DE BRITA</v>
          </cell>
          <cell r="C2221" t="str">
            <v>M3</v>
          </cell>
          <cell r="D2221">
            <v>1182.03</v>
          </cell>
        </row>
        <row r="2222">
          <cell r="A2222">
            <v>170246</v>
          </cell>
          <cell r="B2222" t="str">
            <v>PISO/ PASSEIO DE CONCRETO, INCLUINDO O PREPARO DA CAIXA, LASTRO DE BRITA E A MÃO DE OBRA REFERENTE AOS SERVIÇOS NO CONCRETO: LANÇAMENTO E ACABAMENTO (RIPADO E DESEMPENADO) EXCLUSIVE O FORNECIMENTO DO CONCRETO</v>
          </cell>
          <cell r="C2222" t="str">
            <v>M3</v>
          </cell>
          <cell r="D2222">
            <v>275.11</v>
          </cell>
        </row>
        <row r="2223">
          <cell r="A2223">
            <v>170247</v>
          </cell>
          <cell r="B2223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C2223" t="str">
            <v>M3</v>
          </cell>
          <cell r="D2223">
            <v>796.18</v>
          </cell>
        </row>
        <row r="2224">
          <cell r="A2224">
            <v>170250</v>
          </cell>
          <cell r="B2224" t="str">
            <v>GUIA DE CONCRETO RETA OU CURVA, TIPO PMSP</v>
          </cell>
          <cell r="C2224" t="str">
            <v>M</v>
          </cell>
          <cell r="D2224">
            <v>76.010000000000005</v>
          </cell>
        </row>
        <row r="2225">
          <cell r="A2225">
            <v>170251</v>
          </cell>
          <cell r="B2225" t="str">
            <v>GUIA DE CONCRETO COM AGREGADO RECICLADO, RETA OU CURVA TIPO PMSP</v>
          </cell>
          <cell r="C2225" t="str">
            <v>M</v>
          </cell>
          <cell r="D2225">
            <v>75.67</v>
          </cell>
        </row>
        <row r="2226">
          <cell r="A2226">
            <v>170252</v>
          </cell>
          <cell r="B2226" t="str">
            <v>SARJETA DE CONCRETO, INCLUSIVE PREPARO DE CAIXA</v>
          </cell>
          <cell r="C2226" t="str">
            <v>M3</v>
          </cell>
          <cell r="D2226">
            <v>654.14</v>
          </cell>
        </row>
        <row r="2227">
          <cell r="A2227">
            <v>170254</v>
          </cell>
          <cell r="B2227" t="str">
            <v>REBAIXAMENTO DE GUIA</v>
          </cell>
          <cell r="C2227" t="str">
            <v>M</v>
          </cell>
          <cell r="D2227">
            <v>32.22</v>
          </cell>
        </row>
        <row r="2228">
          <cell r="A2228">
            <v>170255</v>
          </cell>
          <cell r="B2228" t="str">
            <v>REBAIXAMENTO DE GUIA COM CONCRETO RECICLADO</v>
          </cell>
          <cell r="C2228" t="str">
            <v>M</v>
          </cell>
          <cell r="D2228">
            <v>31.72</v>
          </cell>
        </row>
        <row r="2229">
          <cell r="A2229">
            <v>170260</v>
          </cell>
          <cell r="B2229" t="str">
            <v>PISO DE CONCRETO INTERTRAVADO DRENANTE, ESPESSURA 6CM</v>
          </cell>
          <cell r="C2229" t="str">
            <v>M2</v>
          </cell>
          <cell r="D2229">
            <v>87.2</v>
          </cell>
        </row>
        <row r="2230">
          <cell r="A2230">
            <v>170261</v>
          </cell>
          <cell r="B2230" t="str">
            <v>PISO DE CONCRETO INTERTRAVADO DRENANTE, ESPESSURA 8CM</v>
          </cell>
          <cell r="C2230" t="str">
            <v>M2</v>
          </cell>
          <cell r="D2230">
            <v>101.13</v>
          </cell>
        </row>
        <row r="2231">
          <cell r="A2231">
            <v>170265</v>
          </cell>
          <cell r="B2231" t="str">
            <v>PAVIMENTOS PERMEÁVEIS - PERFIL PARA CALÇADAS E PASSEIOS COM PISO DE CONCRETO PRÉ-MOLDADO INTERTRAVADO DRENANTE COM INFILTRAÇÃO TOTAL</v>
          </cell>
          <cell r="C2231" t="str">
            <v>M2</v>
          </cell>
          <cell r="D2231">
            <v>127.54</v>
          </cell>
        </row>
        <row r="2232">
          <cell r="A2232">
            <v>170266</v>
          </cell>
          <cell r="B2232" t="str">
            <v>PAVIMENTOS PERMEÁVEIS - PERFIL PARA ESTACIONAMENTO DE VEÍCULOS LEVES COM PISOS DE CONCRETO PRÉ-MOLDADO INTERTRAVADO DRENANTE COM INFILTRAÇÃO TOTAL</v>
          </cell>
          <cell r="C2232" t="str">
            <v>M2</v>
          </cell>
          <cell r="D2232">
            <v>127.71</v>
          </cell>
        </row>
        <row r="2233">
          <cell r="A2233">
            <v>170300</v>
          </cell>
          <cell r="B2233" t="str">
            <v>DIVERSOS</v>
          </cell>
          <cell r="C2233" t="str">
            <v>.</v>
          </cell>
          <cell r="D2233" t="str">
            <v>.</v>
          </cell>
        </row>
        <row r="2234">
          <cell r="A2234">
            <v>170319</v>
          </cell>
          <cell r="B2234" t="str">
            <v>IP.03 - PLATAFORMA COM 3 MASTROS DE BANDEIRA H.LIVRE=7,00M (EXCLUSIVE ENGASTAMENTO)</v>
          </cell>
          <cell r="C2234" t="str">
            <v>UN</v>
          </cell>
          <cell r="D2234">
            <v>5986.14</v>
          </cell>
        </row>
        <row r="2235">
          <cell r="A2235">
            <v>170320</v>
          </cell>
          <cell r="B2235" t="str">
            <v>IP.04 - PLATAFORMA COM 3 MASTROS DE BANDEIRA H LIVRE=9,00M (EXCLUSIVE ENGASTAMENTO)</v>
          </cell>
          <cell r="C2235" t="str">
            <v>UN</v>
          </cell>
          <cell r="D2235">
            <v>11621.87</v>
          </cell>
        </row>
        <row r="2236">
          <cell r="A2236">
            <v>170351</v>
          </cell>
          <cell r="B2236" t="str">
            <v>QC.02 - QUADRA POLIESPORTIVA - PISO ARMADO</v>
          </cell>
          <cell r="C2236" t="str">
            <v>M2</v>
          </cell>
          <cell r="D2236">
            <v>123.09</v>
          </cell>
        </row>
        <row r="2237">
          <cell r="A2237">
            <v>170354</v>
          </cell>
          <cell r="B2237" t="str">
            <v>QC.02 - QUADRA POLIESPORTIVA PISO ARMADO COM AGREGADO RECICLADO</v>
          </cell>
          <cell r="C2237" t="str">
            <v>M2</v>
          </cell>
          <cell r="D2237">
            <v>116.89</v>
          </cell>
        </row>
        <row r="2238">
          <cell r="A2238">
            <v>170355</v>
          </cell>
          <cell r="B2238" t="str">
            <v>QD.01 - DEMARCAÇÃO DE QUADRA COM TINTA A BASE DE BORRACHA CLORADA - VOLEIBOL</v>
          </cell>
          <cell r="C2238" t="str">
            <v>UN</v>
          </cell>
          <cell r="D2238">
            <v>241.24</v>
          </cell>
        </row>
        <row r="2239">
          <cell r="A2239">
            <v>170356</v>
          </cell>
          <cell r="B2239" t="str">
            <v>QD.02 - DEMARCAÇÃO DE QUADRA COM TINTA A BASE DE BORRACHA. CLORADA - FUTEBOL DE SALÃO</v>
          </cell>
          <cell r="C2239" t="str">
            <v>UN</v>
          </cell>
          <cell r="D2239">
            <v>446.75</v>
          </cell>
        </row>
        <row r="2240">
          <cell r="A2240">
            <v>170357</v>
          </cell>
          <cell r="B2240" t="str">
            <v>QD.03 - DEMARCAÇÃO DE QUADRA COM TINTA A BASE DE BORRACHA CLORADA - BASQUETE</v>
          </cell>
          <cell r="C2240" t="str">
            <v>UN</v>
          </cell>
          <cell r="D2240">
            <v>595.66</v>
          </cell>
        </row>
        <row r="2241">
          <cell r="A2241">
            <v>170358</v>
          </cell>
          <cell r="B2241" t="str">
            <v>QD.05 - DEMARCAÇÃO DE QUADRA COM TINTA A BASE DE BORRACHA CLORADA - HANDBOL</v>
          </cell>
          <cell r="C2241" t="str">
            <v>UN</v>
          </cell>
          <cell r="D2241">
            <v>331.59</v>
          </cell>
        </row>
        <row r="2242">
          <cell r="A2242">
            <v>170359</v>
          </cell>
          <cell r="B2242" t="str">
            <v>DEMARCAÇÃO DE VAGA DE ESTACIONAMENTO PARA PORTADORES DE DEFICIÊNCIA FÍSICA</v>
          </cell>
          <cell r="C2242" t="str">
            <v>UN</v>
          </cell>
          <cell r="D2242">
            <v>252.87</v>
          </cell>
        </row>
        <row r="2243">
          <cell r="A2243">
            <v>170360</v>
          </cell>
          <cell r="B2243" t="str">
            <v>POSTES PARA VOLEIBOL, INCLUSIVE PINTURA E REDE</v>
          </cell>
          <cell r="C2243" t="str">
            <v>UN</v>
          </cell>
          <cell r="D2243">
            <v>2926.02</v>
          </cell>
        </row>
        <row r="2244">
          <cell r="A2244">
            <v>170361</v>
          </cell>
          <cell r="B2244" t="str">
            <v>TRAVE PARA FUTEBOL DE SALÃO, INCLUSIVE PINTURA E REDE</v>
          </cell>
          <cell r="C2244" t="str">
            <v>UN</v>
          </cell>
          <cell r="D2244">
            <v>3241.58</v>
          </cell>
        </row>
        <row r="2245">
          <cell r="A2245">
            <v>170363</v>
          </cell>
          <cell r="B2245" t="str">
            <v>TABELA PARA BASQUETE, ENGLOBANDO DESDE FUNDAÇÃO ATÉ A CESTA DE NYLON</v>
          </cell>
          <cell r="C2245" t="str">
            <v>UN</v>
          </cell>
          <cell r="D2245">
            <v>5911.39</v>
          </cell>
        </row>
        <row r="2246">
          <cell r="A2246">
            <v>170365</v>
          </cell>
          <cell r="B2246" t="str">
            <v>TELA DE NYLON PARA COBERTURA DE QUADRA</v>
          </cell>
          <cell r="C2246" t="str">
            <v>M2</v>
          </cell>
          <cell r="D2246">
            <v>12.1</v>
          </cell>
        </row>
        <row r="2247">
          <cell r="A2247">
            <v>170370</v>
          </cell>
          <cell r="B2247" t="str">
            <v>DEMARCAÇÃO E PINTURA DE SUPERFÍCIES - BORRACHA CLORADA</v>
          </cell>
          <cell r="C2247" t="str">
            <v>M2</v>
          </cell>
          <cell r="D2247">
            <v>29.73</v>
          </cell>
        </row>
        <row r="2248">
          <cell r="A2248">
            <v>170371</v>
          </cell>
          <cell r="B2248" t="str">
            <v>DEMARCAÇÃO E PINTURA DE SUPERFÍCIES - EPÓXI</v>
          </cell>
          <cell r="C2248" t="str">
            <v>M2</v>
          </cell>
          <cell r="D2248">
            <v>35.770000000000003</v>
          </cell>
        </row>
        <row r="2249">
          <cell r="A2249">
            <v>170372</v>
          </cell>
          <cell r="B2249" t="str">
            <v>DEMARCAÇÃO E PINTURA DE FAIXAS ATÉ 10CM - BORRACHA CLORADA</v>
          </cell>
          <cell r="C2249" t="str">
            <v>M</v>
          </cell>
          <cell r="D2249">
            <v>6.84</v>
          </cell>
        </row>
        <row r="2250">
          <cell r="A2250">
            <v>170373</v>
          </cell>
          <cell r="B2250" t="str">
            <v>DEMARCAÇÃO E PINTURA DE FAIXAS ATÉ 10CM - EPÓXI</v>
          </cell>
          <cell r="C2250" t="str">
            <v>M</v>
          </cell>
          <cell r="D2250">
            <v>8.26</v>
          </cell>
        </row>
        <row r="2251">
          <cell r="A2251">
            <v>170383</v>
          </cell>
          <cell r="B2251" t="str">
            <v>HV.20 - ABRIGO PARA LIXO EM ALVENARIA - REVESTIMENTO EXTERNO COM ARGAMASSA E INTERNO COM AZULEJOS</v>
          </cell>
          <cell r="C2251" t="str">
            <v>UN</v>
          </cell>
          <cell r="D2251">
            <v>3222.01</v>
          </cell>
        </row>
        <row r="2252">
          <cell r="A2252">
            <v>170385</v>
          </cell>
          <cell r="B2252" t="str">
            <v>IV.06 - LIXEIRA JUNTO AO ALINHAMENTO COM REVESTIMENTO INTERNO EM AZULEJOS</v>
          </cell>
          <cell r="C2252" t="str">
            <v>UN</v>
          </cell>
          <cell r="D2252">
            <v>3330.59</v>
          </cell>
        </row>
        <row r="2253">
          <cell r="A2253">
            <v>170389</v>
          </cell>
          <cell r="B2253" t="str">
            <v>BANCADA DE CONCRETO POLIDO COM BORDAS ARREDONDADAS - ESPESSURA 30MM</v>
          </cell>
          <cell r="C2253" t="str">
            <v>M2</v>
          </cell>
          <cell r="D2253">
            <v>178.3</v>
          </cell>
        </row>
        <row r="2254">
          <cell r="A2254">
            <v>170390</v>
          </cell>
          <cell r="B2254" t="str">
            <v>BANCADA DE CONCRETO POLIDO COM BORDAS ARREDONDADAS - ESPESSURA 40MM</v>
          </cell>
          <cell r="C2254" t="str">
            <v>M2</v>
          </cell>
          <cell r="D2254">
            <v>181.84</v>
          </cell>
        </row>
        <row r="2255">
          <cell r="A2255">
            <v>170391</v>
          </cell>
          <cell r="B2255" t="str">
            <v>BANCADA DE CONCRETO POLIDO COM BORDAS ARREDONDADAS - ESPESSURA 50MM</v>
          </cell>
          <cell r="C2255" t="str">
            <v>M2</v>
          </cell>
          <cell r="D2255">
            <v>185.19</v>
          </cell>
        </row>
        <row r="2256">
          <cell r="A2256">
            <v>170400</v>
          </cell>
          <cell r="B2256" t="str">
            <v>LIMPEZA</v>
          </cell>
          <cell r="C2256" t="str">
            <v>.</v>
          </cell>
          <cell r="D2256" t="str">
            <v>.</v>
          </cell>
        </row>
        <row r="2257">
          <cell r="A2257">
            <v>170401</v>
          </cell>
          <cell r="B2257" t="str">
            <v>LIMPEZA GERAL DA OBRA</v>
          </cell>
          <cell r="C2257" t="str">
            <v>M2</v>
          </cell>
          <cell r="D2257">
            <v>11.76</v>
          </cell>
        </row>
        <row r="2258">
          <cell r="A2258">
            <v>170409</v>
          </cell>
          <cell r="B2258" t="str">
            <v>LIMPEZA DE PISOS E REVESTIMENTO DE ARGAMASSA, CERÂMICA OU PEDRAS NATURAIS</v>
          </cell>
          <cell r="C2258" t="str">
            <v>M2</v>
          </cell>
          <cell r="D2258">
            <v>9.8000000000000007</v>
          </cell>
        </row>
        <row r="2259">
          <cell r="A2259">
            <v>170410</v>
          </cell>
          <cell r="B2259" t="str">
            <v>LIMPEZA DE VIDROS EM GERAL, INCLUSIVE CAIXILHO</v>
          </cell>
          <cell r="C2259" t="str">
            <v>M2</v>
          </cell>
          <cell r="D2259">
            <v>14.69</v>
          </cell>
        </row>
        <row r="2260">
          <cell r="A2260">
            <v>170412</v>
          </cell>
          <cell r="B2260" t="str">
            <v>LIMPEZA E LAVAGEM DE PAREDE POR HIDROJATEAMENTO, SEM REJUNTAMENTO</v>
          </cell>
          <cell r="C2260" t="str">
            <v>M2</v>
          </cell>
          <cell r="D2260">
            <v>6.2</v>
          </cell>
        </row>
        <row r="2261">
          <cell r="A2261">
            <v>170413</v>
          </cell>
          <cell r="B2261" t="str">
            <v>LIMPEZA E LAVAGEM DE PAREDE COM REVESTIMENTO EM PASTILHA OU MATERIAL CERÂMICO POR HIDROJATEAMENTO COM REJUNTAMENTO</v>
          </cell>
          <cell r="C2261" t="str">
            <v>M2</v>
          </cell>
          <cell r="D2261">
            <v>9.91</v>
          </cell>
        </row>
        <row r="2262">
          <cell r="A2262">
            <v>170414</v>
          </cell>
          <cell r="B2262" t="str">
            <v>LIMPEZA E LAVAGEM DE PISO POR HIDROJATEAMENTO</v>
          </cell>
          <cell r="C2262" t="str">
            <v>M2</v>
          </cell>
          <cell r="D2262">
            <v>6.2</v>
          </cell>
        </row>
        <row r="2263">
          <cell r="A2263">
            <v>170420</v>
          </cell>
          <cell r="B2263" t="str">
            <v>LIMPEZA DE CAIXA D'ÁGUA - ATÉ 1000 LITROS</v>
          </cell>
          <cell r="C2263" t="str">
            <v>UN</v>
          </cell>
          <cell r="D2263">
            <v>58.78</v>
          </cell>
        </row>
        <row r="2264">
          <cell r="A2264">
            <v>170421</v>
          </cell>
          <cell r="B2264" t="str">
            <v>LIMPEZA DE CAIXA D'ÁGUA - DE 1001 À 10000 LITROS</v>
          </cell>
          <cell r="C2264" t="str">
            <v>UN</v>
          </cell>
          <cell r="D2264">
            <v>156.74</v>
          </cell>
        </row>
        <row r="2265">
          <cell r="A2265">
            <v>170422</v>
          </cell>
          <cell r="B2265" t="str">
            <v>LIMPEZA DE CAIXA D'ÁGUA - ACIMA DE 10000 LITROS</v>
          </cell>
          <cell r="C2265" t="str">
            <v>UN</v>
          </cell>
          <cell r="D2265">
            <v>352.67</v>
          </cell>
        </row>
        <row r="2266">
          <cell r="A2266">
            <v>170425</v>
          </cell>
          <cell r="B2266" t="str">
            <v>LIMPEZA DE CANALETAS DE ÁGUAS PLUVIAIS</v>
          </cell>
          <cell r="C2266" t="str">
            <v>M</v>
          </cell>
          <cell r="D2266">
            <v>2.94</v>
          </cell>
        </row>
        <row r="2267">
          <cell r="A2267">
            <v>170430</v>
          </cell>
          <cell r="B2267" t="str">
            <v>LIMPEZA DE CAIXA DE INSPEÇÃO</v>
          </cell>
          <cell r="C2267" t="str">
            <v>UN</v>
          </cell>
          <cell r="D2267">
            <v>5.88</v>
          </cell>
        </row>
        <row r="2268">
          <cell r="A2268">
            <v>170431</v>
          </cell>
          <cell r="B2268" t="str">
            <v>LIMPEZA DE FOSSA SÉPTICA</v>
          </cell>
          <cell r="C2268" t="str">
            <v>M3</v>
          </cell>
          <cell r="D2268">
            <v>196.63</v>
          </cell>
        </row>
        <row r="2269">
          <cell r="A2269">
            <v>170432</v>
          </cell>
          <cell r="B2269" t="str">
            <v>LIMPEZA DE SUMIDOURO, POR VIAGEM DE 7M3</v>
          </cell>
          <cell r="C2269" t="str">
            <v>VG</v>
          </cell>
          <cell r="D2269">
            <v>1401.76</v>
          </cell>
        </row>
        <row r="2270">
          <cell r="A2270">
            <v>170450</v>
          </cell>
          <cell r="B2270" t="str">
            <v>ENCERAMENTO E LUSTRAÇÃO DE REVESTIMENTOS E PISOS EM GERAL</v>
          </cell>
          <cell r="C2270" t="str">
            <v>M2</v>
          </cell>
          <cell r="D2270">
            <v>9.7799999999999994</v>
          </cell>
        </row>
        <row r="2271">
          <cell r="A2271">
            <v>170500</v>
          </cell>
          <cell r="B2271" t="str">
            <v>COMPLEMENTOS DO EDIFÍCIO</v>
          </cell>
          <cell r="C2271" t="str">
            <v>.</v>
          </cell>
          <cell r="D2271" t="str">
            <v>.</v>
          </cell>
        </row>
        <row r="2272">
          <cell r="A2272">
            <v>170501</v>
          </cell>
          <cell r="B2272" t="str">
            <v>PRATELEIRA DE GRANILITE, ESPESSURA 30MM, EXCLUSIVE APOIO</v>
          </cell>
          <cell r="C2272" t="str">
            <v>M2</v>
          </cell>
          <cell r="D2272">
            <v>380.03</v>
          </cell>
        </row>
        <row r="2273">
          <cell r="A2273">
            <v>170502</v>
          </cell>
          <cell r="B2273" t="str">
            <v>PRATELEIRA DE GRANILITE, ESPESSURA 40MM, EXCLUSIVE APOIO</v>
          </cell>
          <cell r="C2273" t="str">
            <v>M2</v>
          </cell>
          <cell r="D2273">
            <v>379.61</v>
          </cell>
        </row>
        <row r="2274">
          <cell r="A2274">
            <v>170503</v>
          </cell>
          <cell r="B2274" t="str">
            <v>PRATELEIRA DE GRANILITE, ESPESSURA 50MM, EXCLUSIVE APOIO</v>
          </cell>
          <cell r="C2274" t="str">
            <v>M2</v>
          </cell>
          <cell r="D2274">
            <v>347.1</v>
          </cell>
        </row>
        <row r="2275">
          <cell r="A2275">
            <v>170505</v>
          </cell>
          <cell r="B2275" t="str">
            <v>PRATELEIRA DE CONCRETO, ESPESSURA 50MM, COM BORDAS ARREDONDADAS E ENVERNIZADAS, EXCLUSIVE APOIO</v>
          </cell>
          <cell r="C2275" t="str">
            <v>M2</v>
          </cell>
          <cell r="D2275">
            <v>197.37</v>
          </cell>
        </row>
        <row r="2276">
          <cell r="A2276">
            <v>170507</v>
          </cell>
          <cell r="B2276" t="str">
            <v>PRATELEIRA EM ARDÓSIA CINZA, POLIDA 2 LADOS, ESPESSURA 30MM, EXCLUSIVE APOIO</v>
          </cell>
          <cell r="C2276" t="str">
            <v>M2</v>
          </cell>
          <cell r="D2276">
            <v>535.11</v>
          </cell>
        </row>
        <row r="2277">
          <cell r="A2277">
            <v>170511</v>
          </cell>
          <cell r="B2277" t="str">
            <v>EP.01 - MÃO FRANCESA DE FERRO PERFILADO</v>
          </cell>
          <cell r="C2277" t="str">
            <v>UN</v>
          </cell>
          <cell r="D2277">
            <v>53.64</v>
          </cell>
        </row>
        <row r="2278">
          <cell r="A2278">
            <v>170512</v>
          </cell>
          <cell r="B2278" t="str">
            <v>EP.02 - MÃO FRANCESA DE FERRO PERFILADO</v>
          </cell>
          <cell r="C2278" t="str">
            <v>UN</v>
          </cell>
          <cell r="D2278">
            <v>50.78</v>
          </cell>
        </row>
        <row r="2279">
          <cell r="A2279">
            <v>170516</v>
          </cell>
          <cell r="B2279" t="str">
            <v>DM.01 - ESTRADO DE MADEIRA APARELHADA PARA DESPENSA</v>
          </cell>
          <cell r="C2279" t="str">
            <v>M</v>
          </cell>
          <cell r="D2279">
            <v>339</v>
          </cell>
        </row>
        <row r="2280">
          <cell r="A2280">
            <v>170517</v>
          </cell>
          <cell r="B2280" t="str">
            <v>DM.02/04 - ESTRADO DE MADEIRA APARELHADA PARA DESPENSA</v>
          </cell>
          <cell r="C2280" t="str">
            <v>M</v>
          </cell>
          <cell r="D2280">
            <v>242.04</v>
          </cell>
        </row>
        <row r="2281">
          <cell r="A2281">
            <v>170520</v>
          </cell>
          <cell r="B2281" t="str">
            <v>BARRA DE APOIO PARA DEFICIENTES L=45 CM (BARRAS COM DIÂMETRO ENTRE 3,0 E 4,5CM)</v>
          </cell>
          <cell r="C2281" t="str">
            <v>UN</v>
          </cell>
          <cell r="D2281">
            <v>206.98</v>
          </cell>
        </row>
        <row r="2282">
          <cell r="A2282">
            <v>170521</v>
          </cell>
          <cell r="B2282" t="str">
            <v>BARRA DE APOIO PARA DEFICIENTES L=80 CM (BARRAS COM DIÂMETRO ENTRE 3,0 E 4,5CM)</v>
          </cell>
          <cell r="C2282" t="str">
            <v>UN</v>
          </cell>
          <cell r="D2282">
            <v>259.95999999999998</v>
          </cell>
        </row>
        <row r="2283">
          <cell r="A2283">
            <v>170522</v>
          </cell>
          <cell r="B2283" t="str">
            <v>BARRA DE APOIO PARA DEFICIENTES L=90 CM (BARRAS COM DIÂMETRO ENTRE 3,0 E 4,5CM)</v>
          </cell>
          <cell r="C2283" t="str">
            <v>UN</v>
          </cell>
          <cell r="D2283">
            <v>245.72</v>
          </cell>
        </row>
        <row r="2284">
          <cell r="A2284">
            <v>170523</v>
          </cell>
          <cell r="B2284" t="str">
            <v>BARRA DE APOIO PARA CHUVEIRO PARA PORTADORES DE DEFICIÊNCIA FÍSICA (BARRAS COM DIÂMETRO ENTRE 3,0 E 4,5CM)</v>
          </cell>
          <cell r="C2284" t="str">
            <v>UN</v>
          </cell>
          <cell r="D2284">
            <v>341.85</v>
          </cell>
        </row>
        <row r="2285">
          <cell r="A2285">
            <v>170524</v>
          </cell>
          <cell r="B2285" t="str">
            <v>DP.04 - CORRIMÃO EM TUBO GALVANIZADO</v>
          </cell>
          <cell r="C2285" t="str">
            <v>M</v>
          </cell>
          <cell r="D2285">
            <v>78.95</v>
          </cell>
        </row>
        <row r="2286">
          <cell r="A2286">
            <v>170525</v>
          </cell>
          <cell r="B2286" t="str">
            <v>DP.05 - CORRIMÃO EM TUBO GALVANIZADO COM GUARDA CORPO</v>
          </cell>
          <cell r="C2286" t="str">
            <v>M</v>
          </cell>
          <cell r="D2286">
            <v>456.78</v>
          </cell>
        </row>
        <row r="2287">
          <cell r="A2287">
            <v>170526</v>
          </cell>
          <cell r="B2287" t="str">
            <v>ANEL DE TEXTURA PARA CORRIMÃO</v>
          </cell>
          <cell r="C2287" t="str">
            <v>UN</v>
          </cell>
          <cell r="D2287">
            <v>28.99</v>
          </cell>
        </row>
        <row r="2288">
          <cell r="A2288">
            <v>170527</v>
          </cell>
          <cell r="B2288" t="str">
            <v>BARRA DE APOIO PARA LAVATÓRIO EM "L" - PPDF</v>
          </cell>
          <cell r="C2288" t="str">
            <v>UN</v>
          </cell>
          <cell r="D2288">
            <v>595.97</v>
          </cell>
        </row>
        <row r="2289">
          <cell r="A2289">
            <v>170533</v>
          </cell>
          <cell r="B2289" t="str">
            <v>MM.23/24 - LOUSA EM LAMINADO MELAMÍNICO BRANCO SOBRE COMPENSADO</v>
          </cell>
          <cell r="C2289" t="str">
            <v>M2</v>
          </cell>
          <cell r="D2289">
            <v>319.79000000000002</v>
          </cell>
        </row>
        <row r="2290">
          <cell r="A2290">
            <v>170535</v>
          </cell>
          <cell r="B2290" t="str">
            <v>DM.07 - QUADRO DE AVISOS DE MADEIRA</v>
          </cell>
          <cell r="C2290" t="str">
            <v>M2</v>
          </cell>
          <cell r="D2290">
            <v>257.99</v>
          </cell>
        </row>
        <row r="2291">
          <cell r="A2291">
            <v>170540</v>
          </cell>
          <cell r="B2291" t="str">
            <v>FAIXA BATE-CARTEIRA PARA SALA DE AULA</v>
          </cell>
          <cell r="C2291" t="str">
            <v>M</v>
          </cell>
          <cell r="D2291">
            <v>167.62</v>
          </cell>
        </row>
        <row r="2292">
          <cell r="A2292">
            <v>170541</v>
          </cell>
          <cell r="B2292" t="str">
            <v>DM.06 - FIXADOR DE CARTAZES PARA SALA DE AULA</v>
          </cell>
          <cell r="C2292" t="str">
            <v>M</v>
          </cell>
          <cell r="D2292">
            <v>43.15</v>
          </cell>
        </row>
        <row r="2293">
          <cell r="A2293">
            <v>170551</v>
          </cell>
          <cell r="B2293" t="str">
            <v>DP.01 - ESCADA MARINHEIRO DE FERRO GALVANIZADO</v>
          </cell>
          <cell r="C2293" t="str">
            <v>M</v>
          </cell>
          <cell r="D2293">
            <v>203.81</v>
          </cell>
        </row>
        <row r="2294">
          <cell r="A2294">
            <v>170552</v>
          </cell>
          <cell r="B2294" t="str">
            <v>DP.02 - ESCADA MARINHEIRO DE FERRO GALVANIZADO COM GUARDA CORPO</v>
          </cell>
          <cell r="C2294" t="str">
            <v>M</v>
          </cell>
          <cell r="D2294">
            <v>444.44</v>
          </cell>
        </row>
        <row r="2295">
          <cell r="A2295">
            <v>170553</v>
          </cell>
          <cell r="B2295" t="str">
            <v>DP.03 - COMPLEMENTOS PARA ESCADA MARINHEIRO DE FERRO PERFILADO</v>
          </cell>
          <cell r="C2295" t="str">
            <v>M</v>
          </cell>
          <cell r="D2295">
            <v>177.3</v>
          </cell>
        </row>
        <row r="2296">
          <cell r="A2296">
            <v>170561</v>
          </cell>
          <cell r="B2296" t="str">
            <v>BATE PNEU EM TUBO DE AÇO GALVANIZADO D=3" C=2,50M</v>
          </cell>
          <cell r="C2296" t="str">
            <v>UN</v>
          </cell>
          <cell r="D2296">
            <v>943.03</v>
          </cell>
        </row>
        <row r="2297">
          <cell r="A2297">
            <v>170575</v>
          </cell>
          <cell r="B2297" t="str">
            <v>ARMÁRIO DE AÇO COM 4 PORTAS E FECHADURA L 640XP420XH1980</v>
          </cell>
          <cell r="C2297" t="str">
            <v>UN</v>
          </cell>
          <cell r="D2297">
            <v>1292.52</v>
          </cell>
        </row>
        <row r="2298">
          <cell r="A2298">
            <v>170580</v>
          </cell>
          <cell r="B2298" t="str">
            <v>DR.1 - MESA DE PREPARO PARA COZINHAS - EM MÁRMORE</v>
          </cell>
          <cell r="C2298" t="str">
            <v>UN</v>
          </cell>
          <cell r="D2298">
            <v>2663.47</v>
          </cell>
        </row>
        <row r="2299">
          <cell r="A2299">
            <v>170590</v>
          </cell>
          <cell r="B2299" t="str">
            <v>PORTA CORTA-FOGO P90 (0,90X2,10M) COM FERRAGENS</v>
          </cell>
          <cell r="C2299" t="str">
            <v>UN</v>
          </cell>
          <cell r="D2299">
            <v>1581.44</v>
          </cell>
        </row>
        <row r="2300">
          <cell r="A2300">
            <v>170591</v>
          </cell>
          <cell r="B2300" t="str">
            <v>PORTA CORTA-FOGO P90 - 1,05 X 2,10M, COM DOBRADIÇAS E MOLAS SEM FERRAGEM</v>
          </cell>
          <cell r="C2300" t="str">
            <v>UN</v>
          </cell>
          <cell r="D2300">
            <v>1812.32</v>
          </cell>
        </row>
        <row r="2301">
          <cell r="A2301">
            <v>170592</v>
          </cell>
          <cell r="B2301" t="str">
            <v>PEDESTAL SINALIZADOR PARA ESTACIONAMENTO P/ DEFICIENTE</v>
          </cell>
          <cell r="C2301" t="str">
            <v>UN</v>
          </cell>
          <cell r="D2301">
            <v>692.91</v>
          </cell>
        </row>
        <row r="2302">
          <cell r="A2302">
            <v>170593</v>
          </cell>
          <cell r="B2302" t="str">
            <v>PLACA DE IDENTIFICAÇÃO COM NÚMERO PAVIMENTO EM BRAILE</v>
          </cell>
          <cell r="C2302" t="str">
            <v>UN</v>
          </cell>
          <cell r="D2302">
            <v>52.98</v>
          </cell>
        </row>
        <row r="2303">
          <cell r="A2303">
            <v>170594</v>
          </cell>
          <cell r="B2303" t="str">
            <v>PLACA DE IDENTIFICAÇÃO DE WC EM BRAILE FEM./ MASC.</v>
          </cell>
          <cell r="C2303" t="str">
            <v>UN</v>
          </cell>
          <cell r="D2303">
            <v>88.01</v>
          </cell>
        </row>
        <row r="2304">
          <cell r="A2304">
            <v>170595</v>
          </cell>
          <cell r="B2304" t="str">
            <v>PLACA DE IDENTIFICAÇÃO EM BRAILE "INÍCIO E FINAL" P/ CORRIMÃO</v>
          </cell>
          <cell r="C2304" t="str">
            <v>UN</v>
          </cell>
          <cell r="D2304">
            <v>16.55</v>
          </cell>
        </row>
        <row r="2305">
          <cell r="A2305">
            <v>170596</v>
          </cell>
          <cell r="B2305" t="str">
            <v>PLACA DE IDENTIFICAÇÃO EM BRAILE DE PAVIMENTO P/ CORRIMÃO</v>
          </cell>
          <cell r="C2305" t="str">
            <v>UN</v>
          </cell>
          <cell r="D2305">
            <v>16.190000000000001</v>
          </cell>
        </row>
        <row r="2306">
          <cell r="A2306">
            <v>170597</v>
          </cell>
          <cell r="B2306" t="str">
            <v>PLACA PARA PORTA WC C/ DESENHO UNIVERSAL ACESSIBILIDADE</v>
          </cell>
          <cell r="C2306" t="str">
            <v>UN</v>
          </cell>
          <cell r="D2306">
            <v>29.16</v>
          </cell>
        </row>
        <row r="2307">
          <cell r="A2307">
            <v>170598</v>
          </cell>
          <cell r="B2307" t="str">
            <v>SINALIZAÇÃO VISUAL DE DEGRAUS PARA DEFICIENTE VISUAL</v>
          </cell>
          <cell r="C2307" t="str">
            <v>UN</v>
          </cell>
          <cell r="D2307">
            <v>6.7</v>
          </cell>
        </row>
        <row r="2308">
          <cell r="A2308">
            <v>171000</v>
          </cell>
          <cell r="B2308" t="str">
            <v>EQUIPAMENTOS DIVERSOS</v>
          </cell>
          <cell r="C2308" t="str">
            <v>.</v>
          </cell>
          <cell r="D2308" t="str">
            <v>.</v>
          </cell>
        </row>
        <row r="2309">
          <cell r="A2309">
            <v>171001</v>
          </cell>
          <cell r="B2309" t="str">
            <v>ELEVADOR ELÉTRICO SEM CASA DE MÁQUINAS - 2 PARADAS</v>
          </cell>
          <cell r="C2309" t="str">
            <v>UN</v>
          </cell>
          <cell r="D2309">
            <v>134925.09</v>
          </cell>
        </row>
        <row r="2310">
          <cell r="A2310">
            <v>171002</v>
          </cell>
          <cell r="B2310" t="str">
            <v>ELEVADOR ELÉTRICO SEM CASA DE MÁQUINAS - 3 PARADAS</v>
          </cell>
          <cell r="C2310" t="str">
            <v>UN</v>
          </cell>
          <cell r="D2310">
            <v>142441.35999999999</v>
          </cell>
        </row>
        <row r="2311">
          <cell r="A2311">
            <v>171003</v>
          </cell>
          <cell r="B2311" t="str">
            <v>ELEVADOR EL[ETRICO SEM CASA DE MÁQUINAS - 4 PARADAS</v>
          </cell>
          <cell r="C2311" t="str">
            <v>UN</v>
          </cell>
          <cell r="D2311">
            <v>147207.14000000001</v>
          </cell>
        </row>
        <row r="2312">
          <cell r="A2312">
            <v>171004</v>
          </cell>
          <cell r="B2312" t="str">
            <v>ELEVADOR ELÉTRICO SEM CASA DE MÁQUINAS - 5 PARADAS</v>
          </cell>
          <cell r="C2312" t="str">
            <v>UN</v>
          </cell>
          <cell r="D2312">
            <v>153745.07999999999</v>
          </cell>
        </row>
        <row r="2313">
          <cell r="A2313">
            <v>171011</v>
          </cell>
          <cell r="B2313" t="str">
            <v>DX.05/06 - COIFA EM CHAPA DE AÇO GALVANIZADO PARA FOGÃO DE 3 OU 4 BOCAS</v>
          </cell>
          <cell r="C2313" t="str">
            <v>UN</v>
          </cell>
          <cell r="D2313">
            <v>2339.27</v>
          </cell>
        </row>
        <row r="2314">
          <cell r="A2314">
            <v>171012</v>
          </cell>
          <cell r="B2314" t="str">
            <v>DX.01/03 - COIFA EM CHAPA DE AÇO GALVANIZADO PARA FOGÃO DE 6 BOCAS</v>
          </cell>
          <cell r="C2314" t="str">
            <v>UN</v>
          </cell>
          <cell r="D2314">
            <v>3088.22</v>
          </cell>
        </row>
        <row r="2315">
          <cell r="A2315">
            <v>171017</v>
          </cell>
          <cell r="B2315" t="str">
            <v>CHAPÉU CHINÊS PARA DUTO GALVANIZADO 35CM BIT.22 PARA EXAUSTÃO DE AR</v>
          </cell>
          <cell r="C2315" t="str">
            <v>UN</v>
          </cell>
          <cell r="D2315">
            <v>208.93</v>
          </cell>
        </row>
        <row r="2316">
          <cell r="A2316">
            <v>171018</v>
          </cell>
          <cell r="B2316" t="str">
            <v>DUTO EM CHAPA DE AÇO GALVANIZADO N.22 - DIÂMETRO 35CM</v>
          </cell>
          <cell r="C2316" t="str">
            <v>M</v>
          </cell>
          <cell r="D2316">
            <v>366.14</v>
          </cell>
        </row>
        <row r="2317">
          <cell r="A2317">
            <v>171019</v>
          </cell>
          <cell r="B2317" t="str">
            <v>CURVA PARA DUTO EM CHAPA GALVANIZADA 35CM BIT.22 PARA EXAUSTÃO AR RECRAVADA A CADA 10GRAUS</v>
          </cell>
          <cell r="C2317" t="str">
            <v>UN</v>
          </cell>
          <cell r="D2317">
            <v>367.73</v>
          </cell>
        </row>
        <row r="2318">
          <cell r="A2318">
            <v>171025</v>
          </cell>
          <cell r="B2318" t="str">
            <v>EXAUSTOR 1/2 HP PARA COIFAS</v>
          </cell>
          <cell r="C2318" t="str">
            <v>UN</v>
          </cell>
          <cell r="D2318">
            <v>1394.41</v>
          </cell>
        </row>
        <row r="2319">
          <cell r="A2319">
            <v>171031</v>
          </cell>
          <cell r="B2319" t="str">
            <v>FOGÃO INDUSTRIAL 4 BOCAS COM FORNO E 2 QUEIMADORES DUPLOS</v>
          </cell>
          <cell r="C2319" t="str">
            <v>UN</v>
          </cell>
          <cell r="D2319">
            <v>2003.72</v>
          </cell>
        </row>
        <row r="2320">
          <cell r="A2320">
            <v>171032</v>
          </cell>
          <cell r="B2320" t="str">
            <v>FOGÃO INDUSTRIAL 6 BOCAS COM FORNO E 2 QUEIMADORES DUPLOS</v>
          </cell>
          <cell r="C2320" t="str">
            <v>UN</v>
          </cell>
          <cell r="D2320">
            <v>2582.4299999999998</v>
          </cell>
        </row>
        <row r="2321">
          <cell r="A2321">
            <v>171070</v>
          </cell>
          <cell r="B2321" t="str">
            <v>AUTOCLAVE - CAPACIDADE 54 LITROS</v>
          </cell>
          <cell r="C2321" t="str">
            <v>UN</v>
          </cell>
          <cell r="D2321">
            <v>21624.34</v>
          </cell>
        </row>
        <row r="2322">
          <cell r="A2322">
            <v>171071</v>
          </cell>
          <cell r="B2322" t="str">
            <v>VENTILADOR DE PAREDE, DIÂM. MÍN.=65CM</v>
          </cell>
          <cell r="C2322" t="str">
            <v>UN</v>
          </cell>
          <cell r="D2322">
            <v>561.54</v>
          </cell>
        </row>
        <row r="2323">
          <cell r="A2323">
            <v>171073</v>
          </cell>
          <cell r="B2323" t="str">
            <v>PORTA DE VIDRO TEMPERADO 10MM OPACO COM FERRAGENS 82X210CM</v>
          </cell>
          <cell r="C2323" t="str">
            <v>UN</v>
          </cell>
          <cell r="D2323">
            <v>1580.09</v>
          </cell>
        </row>
        <row r="2324">
          <cell r="A2324">
            <v>171074</v>
          </cell>
          <cell r="B2324" t="str">
            <v>POSTO DE CONSUMO DE O2 OU AR VÁCUO OU N2O</v>
          </cell>
          <cell r="C2324" t="str">
            <v>UN</v>
          </cell>
          <cell r="D2324">
            <v>89.58</v>
          </cell>
        </row>
        <row r="2325">
          <cell r="A2325">
            <v>171075</v>
          </cell>
          <cell r="B2325" t="str">
            <v>ESTAÇÃO DE CHAMADA DE ENFERMEIRA</v>
          </cell>
          <cell r="C2325" t="str">
            <v>UN</v>
          </cell>
          <cell r="D2325">
            <v>295.43</v>
          </cell>
        </row>
        <row r="2326">
          <cell r="A2326">
            <v>171076</v>
          </cell>
          <cell r="B2326" t="str">
            <v>PAINEL DE ALARME PARA O2 OU AR OU VÁCUO OU N2O, INSTALADO</v>
          </cell>
          <cell r="C2326" t="str">
            <v>UN</v>
          </cell>
          <cell r="D2326">
            <v>627.01</v>
          </cell>
        </row>
        <row r="2327">
          <cell r="A2327">
            <v>173000</v>
          </cell>
          <cell r="B2327" t="str">
            <v>PLACAS DE OBRA</v>
          </cell>
          <cell r="C2327" t="str">
            <v>.</v>
          </cell>
          <cell r="D2327" t="str">
            <v>.</v>
          </cell>
        </row>
        <row r="2328">
          <cell r="A2328">
            <v>173001</v>
          </cell>
          <cell r="B2328" t="str">
            <v>PLACA INAUGURAL - 600X500X3MM - CHAPA DE  AÇO INOX EM BAIXO RELEVO</v>
          </cell>
          <cell r="C2328" t="str">
            <v>UN</v>
          </cell>
          <cell r="D2328">
            <v>2907.52</v>
          </cell>
        </row>
        <row r="2329">
          <cell r="A2329">
            <v>173002</v>
          </cell>
          <cell r="B2329" t="str">
            <v>PLACA DE OBRA EM CHAPA DE AÇO GALVANIZADO</v>
          </cell>
          <cell r="C2329" t="str">
            <v>M2</v>
          </cell>
          <cell r="D2329">
            <v>364.86</v>
          </cell>
        </row>
        <row r="2330">
          <cell r="A2330">
            <v>174000</v>
          </cell>
          <cell r="B2330" t="str">
            <v>SISTEMA DE AQUECIMENTO SOLAR</v>
          </cell>
          <cell r="C2330" t="str">
            <v>.</v>
          </cell>
          <cell r="D2330" t="str">
            <v>.</v>
          </cell>
        </row>
        <row r="2331">
          <cell r="A2331">
            <v>174001</v>
          </cell>
          <cell r="B2331" t="str">
            <v>SISTEMA DE AQUECIMENTO SOLAR ATÉ 1000L - COLETOR SOLAR PLANO FECHADO (SELO "A" DO INMETRO)</v>
          </cell>
          <cell r="C2331" t="str">
            <v>M2</v>
          </cell>
          <cell r="D2331">
            <v>1349.25</v>
          </cell>
        </row>
        <row r="2332">
          <cell r="A2332">
            <v>174002</v>
          </cell>
          <cell r="B2332" t="str">
            <v>SISTEMA DE AQUECIMENTO SOLAR ACIMA DE 1000L - FORNECIMENTO DE COLETOR SOLAR PLANO FECHADO (SELO "A" INMETRO) - SEM INSTALAÇÃO</v>
          </cell>
          <cell r="C2332" t="str">
            <v>M2</v>
          </cell>
          <cell r="D2332">
            <v>776.83</v>
          </cell>
        </row>
        <row r="2333">
          <cell r="A2333">
            <v>174003</v>
          </cell>
          <cell r="B2333" t="str">
            <v>SISTEMA DE AQUECIMENTO SOLAR, FORNECIMENTO DE RESERVATÓRIO TÉRMICO ATÉ 1000L, BAIXA PRESSÃO (APROVAÇÃO INMETRO) - SEM INSTALAÇÃO</v>
          </cell>
          <cell r="C2333" t="str">
            <v>L</v>
          </cell>
          <cell r="D2333">
            <v>8.89</v>
          </cell>
        </row>
        <row r="2334">
          <cell r="A2334">
            <v>174005</v>
          </cell>
          <cell r="B2334" t="str">
            <v>SISTEMA DE AQUECIMENTO SOLAR, FORNECIMENTO DE RESERVATÓRIO TÉRMICO ATÉ 1000L, ALTA PRESSÃO (APROVAÇÃO INMETRO) - SEM INSTALAÇÃO</v>
          </cell>
          <cell r="C2334" t="str">
            <v>L</v>
          </cell>
          <cell r="D2334">
            <v>14.63</v>
          </cell>
        </row>
        <row r="2335">
          <cell r="A2335">
            <v>174006</v>
          </cell>
          <cell r="B2335" t="str">
            <v>SISTEMA DE AQUECIMENTO SOLAR, INSTALAÇÃO DE RESERVATÓRIO TÉRMICO ATÉ 1000L</v>
          </cell>
          <cell r="C2335" t="str">
            <v>UN</v>
          </cell>
          <cell r="D2335">
            <v>1226.5999999999999</v>
          </cell>
        </row>
        <row r="2336">
          <cell r="A2336">
            <v>174007</v>
          </cell>
          <cell r="B2336" t="str">
            <v>SISTEMA DE AQUECIMENTO SOLAR, FORNECIMENTO DE RESERVATÓRIO TÉRMICO ACIMA DE 1000L, BAIXA PRESSÃO (APROVAÇÃO INMETRO) - SEM INSTALAÇÃO</v>
          </cell>
          <cell r="C2336" t="str">
            <v>L</v>
          </cell>
          <cell r="D2336">
            <v>5.78</v>
          </cell>
        </row>
        <row r="2337">
          <cell r="A2337">
            <v>174008</v>
          </cell>
          <cell r="B2337" t="str">
            <v>SISTEMA DE AQUECIMENTO SOLAR, FORNECIMENTO DE RESERVATÓRIO TÉRMICO ACIMA DE 1000L, ALTA PRESSÃO (APROVAÇÃO INMETRO) - SEM INSTALAÇÃO</v>
          </cell>
          <cell r="C2337" t="str">
            <v>L</v>
          </cell>
          <cell r="D2337">
            <v>12.45</v>
          </cell>
        </row>
        <row r="2338">
          <cell r="A2338">
            <v>174010</v>
          </cell>
          <cell r="B2338" t="str">
            <v>SISTEMA DE AQUECIMENTO SOLAR (CIRCULAÇÃO FORÇADA), BOMBA HIDRÁULICA DE CIRCULAÇÃO DE ÁGUA NOS COLETORES SOLARES</v>
          </cell>
          <cell r="C2338" t="str">
            <v>UN</v>
          </cell>
          <cell r="D2338">
            <v>1609.65</v>
          </cell>
        </row>
        <row r="2339">
          <cell r="A2339">
            <v>174011</v>
          </cell>
          <cell r="B2339" t="str">
            <v>SISTEMA DE AQUECIMENTO SOLAR (CIRCULAÇÃO FORÇADA), CONJUNTO DIGITAL PARA ACIONAMENTOS PROGRAMADOS DE EQUIPAMENTOS</v>
          </cell>
          <cell r="C2339" t="str">
            <v>UN</v>
          </cell>
          <cell r="D2339">
            <v>1006.18</v>
          </cell>
        </row>
        <row r="2340">
          <cell r="A2340">
            <v>174013</v>
          </cell>
          <cell r="B2340" t="str">
            <v>SISTEMA DE AQUECIMENTO SOLAR PARA PISCINA, FORNECIMENTO DE COLETOR SOLAR ABERTO (SELO "A" INMETRO) - SEM INSTALAÇÃO</v>
          </cell>
          <cell r="C2340" t="str">
            <v>M2</v>
          </cell>
          <cell r="D2340">
            <v>175.21</v>
          </cell>
        </row>
        <row r="2341">
          <cell r="A2341">
            <v>174501</v>
          </cell>
          <cell r="B2341" t="str">
            <v>ANDAIMES METÁLICOS - FORNECIMENTO</v>
          </cell>
          <cell r="C2341" t="str">
            <v>M3xMÊS</v>
          </cell>
          <cell r="D2341">
            <v>8.69</v>
          </cell>
        </row>
        <row r="2342">
          <cell r="A2342">
            <v>174502</v>
          </cell>
          <cell r="B2342" t="str">
            <v>ANDAIMES METÁLICOS - MONTAGEM E DESMONTAGEM</v>
          </cell>
          <cell r="C2342" t="str">
            <v>M3</v>
          </cell>
          <cell r="D2342">
            <v>7.18</v>
          </cell>
        </row>
        <row r="2343">
          <cell r="A2343">
            <v>175000</v>
          </cell>
          <cell r="B2343" t="str">
            <v>DEMOLIÇÕES</v>
          </cell>
          <cell r="C2343" t="str">
            <v>.</v>
          </cell>
          <cell r="D2343" t="str">
            <v>.</v>
          </cell>
        </row>
        <row r="2344">
          <cell r="A2344">
            <v>175001</v>
          </cell>
          <cell r="B2344" t="str">
            <v>DEMOLIÇÃO DE MURO DE ALVENARIA - H=1,80 À 2,00M</v>
          </cell>
          <cell r="C2344" t="str">
            <v>M</v>
          </cell>
          <cell r="D2344">
            <v>48.98</v>
          </cell>
        </row>
        <row r="2345">
          <cell r="A2345">
            <v>175015</v>
          </cell>
          <cell r="B2345" t="str">
            <v>DEMOLIÇÃO DE ALAMBRADO DE TELA GALVANIZADA</v>
          </cell>
          <cell r="C2345" t="str">
            <v>M2</v>
          </cell>
          <cell r="D2345">
            <v>2.19</v>
          </cell>
        </row>
        <row r="2346">
          <cell r="A2346">
            <v>175020</v>
          </cell>
          <cell r="B2346" t="str">
            <v>DEMOLIÇÃO MANUAL DE CONCRETO SIMPLES</v>
          </cell>
          <cell r="C2346" t="str">
            <v>M3</v>
          </cell>
          <cell r="D2346">
            <v>215.52</v>
          </cell>
        </row>
        <row r="2347">
          <cell r="A2347">
            <v>175021</v>
          </cell>
          <cell r="B2347" t="str">
            <v>DEMOLIÇÃO MANUAL DE CONCRETO ARMADO</v>
          </cell>
          <cell r="C2347" t="str">
            <v>M3</v>
          </cell>
          <cell r="D2347">
            <v>391.86</v>
          </cell>
        </row>
        <row r="2348">
          <cell r="A2348">
            <v>175022</v>
          </cell>
          <cell r="B2348" t="str">
            <v>DEMOLIÇÃO MECANIZADA DE CONCRETO SIMPLES</v>
          </cell>
          <cell r="C2348" t="str">
            <v>M3</v>
          </cell>
          <cell r="D2348">
            <v>163.77000000000001</v>
          </cell>
        </row>
        <row r="2349">
          <cell r="A2349">
            <v>175023</v>
          </cell>
          <cell r="B2349" t="str">
            <v>DEMOLIÇÃO MECANIZADA DE CONCRETO ARMADO</v>
          </cell>
          <cell r="C2349" t="str">
            <v>M3</v>
          </cell>
          <cell r="D2349">
            <v>327.54000000000002</v>
          </cell>
        </row>
        <row r="2350">
          <cell r="A2350">
            <v>175025</v>
          </cell>
          <cell r="B2350" t="str">
            <v>DEMOLIÇÃO DE LADRILHOS HIDRÁULICOS, INCLUSIVE ARGAMASSA DE REGULARIZAÇÃO</v>
          </cell>
          <cell r="C2350" t="str">
            <v>M2</v>
          </cell>
          <cell r="D2350">
            <v>11.76</v>
          </cell>
        </row>
        <row r="2351">
          <cell r="A2351">
            <v>175030</v>
          </cell>
          <cell r="B2351" t="str">
            <v>DEMOLIÇÃO DE LAJOTAS DE CONCRETO</v>
          </cell>
          <cell r="C2351" t="str">
            <v>M2</v>
          </cell>
          <cell r="D2351">
            <v>9.8000000000000007</v>
          </cell>
        </row>
        <row r="2352">
          <cell r="A2352">
            <v>175040</v>
          </cell>
          <cell r="B2352" t="str">
            <v>DEMOLIÇÃO DE PAVIMENTAÇÃO ASFÁLTICA, CAPA E BASE - MANUAL</v>
          </cell>
          <cell r="C2352" t="str">
            <v>M2</v>
          </cell>
          <cell r="D2352">
            <v>29.39</v>
          </cell>
        </row>
        <row r="2353">
          <cell r="A2353">
            <v>175045</v>
          </cell>
          <cell r="B2353" t="str">
            <v>DEMOLIÇÃO DE GUIAS DE CONCRETO</v>
          </cell>
          <cell r="C2353" t="str">
            <v>M</v>
          </cell>
          <cell r="D2353">
            <v>7.84</v>
          </cell>
        </row>
        <row r="2354">
          <cell r="A2354">
            <v>175048</v>
          </cell>
          <cell r="B2354" t="str">
            <v>DEMOLIÇÃO DE SARJETAS DE CONCRETO</v>
          </cell>
          <cell r="C2354" t="str">
            <v>M</v>
          </cell>
          <cell r="D2354">
            <v>11.76</v>
          </cell>
        </row>
        <row r="2355">
          <cell r="A2355">
            <v>176000</v>
          </cell>
          <cell r="B2355" t="str">
            <v>RETIRADAS</v>
          </cell>
          <cell r="C2355" t="str">
            <v>.</v>
          </cell>
          <cell r="D2355" t="str">
            <v>.</v>
          </cell>
        </row>
        <row r="2356">
          <cell r="A2356">
            <v>176005</v>
          </cell>
          <cell r="B2356" t="str">
            <v>RETIRADA DE CERCA DE ARAME FARPADO, MOURÃO DE EUCALIPTO OU CONCRETO</v>
          </cell>
          <cell r="C2356" t="str">
            <v>M</v>
          </cell>
          <cell r="D2356">
            <v>9.8000000000000007</v>
          </cell>
        </row>
        <row r="2357">
          <cell r="A2357">
            <v>176030</v>
          </cell>
          <cell r="B2357" t="str">
            <v>RETIRADA DE LAJOTAS PRÉ-MOLDADAS DE CONCRETO</v>
          </cell>
          <cell r="C2357" t="str">
            <v>M2</v>
          </cell>
          <cell r="D2357">
            <v>13.71</v>
          </cell>
        </row>
        <row r="2358">
          <cell r="A2358">
            <v>176032</v>
          </cell>
          <cell r="B2358" t="str">
            <v>RETIRADA DE FORRAS DE PEDRAS NATURAIS</v>
          </cell>
          <cell r="C2358" t="str">
            <v>M2</v>
          </cell>
          <cell r="D2358">
            <v>25.47</v>
          </cell>
        </row>
        <row r="2359">
          <cell r="A2359">
            <v>176035</v>
          </cell>
          <cell r="B2359" t="str">
            <v>RETIRADA DE PARALELEPÍPEDOS</v>
          </cell>
          <cell r="C2359" t="str">
            <v>M2</v>
          </cell>
          <cell r="D2359">
            <v>11.76</v>
          </cell>
        </row>
        <row r="2360">
          <cell r="A2360">
            <v>176038</v>
          </cell>
          <cell r="B2360" t="str">
            <v>RETIRADA DE MOSAICO PORTUGUÊS</v>
          </cell>
          <cell r="C2360" t="str">
            <v>M2</v>
          </cell>
          <cell r="D2360">
            <v>11.76</v>
          </cell>
        </row>
        <row r="2361">
          <cell r="A2361">
            <v>176045</v>
          </cell>
          <cell r="B2361" t="str">
            <v>RETIRADA DE GUIAS DE CONCRETO</v>
          </cell>
          <cell r="C2361" t="str">
            <v>M</v>
          </cell>
          <cell r="D2361">
            <v>9.8000000000000007</v>
          </cell>
        </row>
        <row r="2362">
          <cell r="A2362">
            <v>176046</v>
          </cell>
          <cell r="B2362" t="str">
            <v>RETIRADA DE PISO INTERTRAVADO</v>
          </cell>
          <cell r="C2362" t="str">
            <v>M2</v>
          </cell>
          <cell r="D2362">
            <v>13.71</v>
          </cell>
        </row>
        <row r="2363">
          <cell r="A2363">
            <v>176050</v>
          </cell>
          <cell r="B2363" t="str">
            <v>RETIRADA DE BRINQUEDOS</v>
          </cell>
          <cell r="C2363" t="str">
            <v>UN</v>
          </cell>
          <cell r="D2363">
            <v>47.81</v>
          </cell>
        </row>
        <row r="2364">
          <cell r="A2364">
            <v>176087</v>
          </cell>
          <cell r="B2364" t="str">
            <v>RETIRADA DE PORTA-GIZ, INCLUSIVE SUPORTES</v>
          </cell>
          <cell r="C2364" t="str">
            <v>M</v>
          </cell>
          <cell r="D2364">
            <v>9.64</v>
          </cell>
        </row>
        <row r="2365">
          <cell r="A2365">
            <v>176090</v>
          </cell>
          <cell r="B2365" t="str">
            <v>RETIRADA DE COIFA E CHAPA PARA FOGÃO DE 3 OU 4 BOCAS</v>
          </cell>
          <cell r="C2365" t="str">
            <v>UN</v>
          </cell>
          <cell r="D2365">
            <v>46.69</v>
          </cell>
        </row>
        <row r="2366">
          <cell r="A2366">
            <v>176091</v>
          </cell>
          <cell r="B2366" t="str">
            <v>RETIRADA DE COIFA EM CHAPA PARA FOGÃO DE 6 BOCAS</v>
          </cell>
          <cell r="C2366" t="str">
            <v>UN</v>
          </cell>
          <cell r="D2366">
            <v>58.37</v>
          </cell>
        </row>
        <row r="2367">
          <cell r="A2367">
            <v>176092</v>
          </cell>
          <cell r="B2367" t="str">
            <v>RETIRADA DE EXAUSTOR</v>
          </cell>
          <cell r="C2367" t="str">
            <v>UN</v>
          </cell>
          <cell r="D2367">
            <v>8.02</v>
          </cell>
        </row>
        <row r="2368">
          <cell r="A2368">
            <v>176093</v>
          </cell>
          <cell r="B2368" t="str">
            <v>RETIRADA DE DUTO DE EXAUSTÃO</v>
          </cell>
          <cell r="C2368" t="str">
            <v>M</v>
          </cell>
          <cell r="D2368">
            <v>17.510000000000002</v>
          </cell>
        </row>
        <row r="2369">
          <cell r="A2369">
            <v>176094</v>
          </cell>
          <cell r="B2369" t="str">
            <v>RETIRADA DE PORTÃO DE FERRO PERFILADO TIPO PQ (GP5/GPM1)</v>
          </cell>
          <cell r="C2369" t="str">
            <v>M2</v>
          </cell>
          <cell r="D2369">
            <v>29.18</v>
          </cell>
        </row>
        <row r="2370">
          <cell r="A2370">
            <v>176095</v>
          </cell>
          <cell r="B2370" t="str">
            <v>RETIRADA DE ALAMBRADO EM TELA INCLUSIVE ESTRUTURA DE SUSTENTAÇÃO (FP.04)</v>
          </cell>
          <cell r="C2370" t="str">
            <v>M</v>
          </cell>
          <cell r="D2370">
            <v>50.62</v>
          </cell>
        </row>
        <row r="2371">
          <cell r="A2371">
            <v>176096</v>
          </cell>
          <cell r="B2371" t="str">
            <v>RETIRADA DE CERCA DE TELA GALVANIZADA E RESPECTIVOS MOURÕES (FC 04/05)</v>
          </cell>
          <cell r="C2371" t="str">
            <v>M</v>
          </cell>
          <cell r="D2371">
            <v>44.64</v>
          </cell>
        </row>
        <row r="2372">
          <cell r="A2372">
            <v>176097</v>
          </cell>
          <cell r="B2372" t="str">
            <v>RETIRADA DE PORTÃO METÁLICO</v>
          </cell>
          <cell r="C2372" t="str">
            <v>M2</v>
          </cell>
          <cell r="D2372">
            <v>65.819999999999993</v>
          </cell>
        </row>
        <row r="2373">
          <cell r="A2373">
            <v>177000</v>
          </cell>
          <cell r="B2373" t="str">
            <v>RECOLOCAÇÕES</v>
          </cell>
          <cell r="C2373" t="str">
            <v>.</v>
          </cell>
          <cell r="D2373" t="str">
            <v>.</v>
          </cell>
        </row>
        <row r="2374">
          <cell r="A2374">
            <v>177001</v>
          </cell>
          <cell r="B2374" t="str">
            <v>RECOLOCAÇÃO DE TELA E TIRANTE EM ALAMBRADO</v>
          </cell>
          <cell r="C2374" t="str">
            <v>M2</v>
          </cell>
          <cell r="D2374">
            <v>34.61</v>
          </cell>
        </row>
        <row r="2375">
          <cell r="A2375">
            <v>177035</v>
          </cell>
          <cell r="B2375" t="str">
            <v>RECOLOCAÇÃO DE PARALELEPÍPEDOS</v>
          </cell>
          <cell r="C2375" t="str">
            <v>M2</v>
          </cell>
          <cell r="D2375">
            <v>33.99</v>
          </cell>
        </row>
        <row r="2376">
          <cell r="A2376">
            <v>177036</v>
          </cell>
          <cell r="B2376" t="str">
            <v>RECOLOCAÇÃO DE PARALELEPÍPEDO COM AREIA RECICLADA</v>
          </cell>
          <cell r="C2376" t="str">
            <v>M2</v>
          </cell>
          <cell r="D2376">
            <v>26.91</v>
          </cell>
        </row>
        <row r="2377">
          <cell r="A2377">
            <v>177038</v>
          </cell>
          <cell r="B2377" t="str">
            <v>RECOLOCAÇÃO DE MOSAICO PORTUGUÊS SOBRE BASE DE CONCRETO</v>
          </cell>
          <cell r="C2377" t="str">
            <v>M2</v>
          </cell>
          <cell r="D2377">
            <v>70.92</v>
          </cell>
        </row>
        <row r="2378">
          <cell r="A2378">
            <v>177039</v>
          </cell>
          <cell r="B2378" t="str">
            <v>RECOLOCAÇÃO DE MOSAICO PORTUGUÊS SOBRE BASE DE AREIA</v>
          </cell>
          <cell r="C2378" t="str">
            <v>M2</v>
          </cell>
          <cell r="D2378">
            <v>49.35</v>
          </cell>
        </row>
        <row r="2379">
          <cell r="A2379">
            <v>177040</v>
          </cell>
          <cell r="B2379" t="str">
            <v>RECOLOCAÇÃO DE MOSAICO PORTUGUÊS SOBRE BASE DE CONCRETO COM AGREGADO RECICLADO</v>
          </cell>
          <cell r="C2379" t="str">
            <v>M2</v>
          </cell>
          <cell r="D2379">
            <v>64.959999999999994</v>
          </cell>
        </row>
        <row r="2380">
          <cell r="A2380">
            <v>177041</v>
          </cell>
          <cell r="B2380" t="str">
            <v>RECOLOCAÇÃO DE MOSAICO PORTUGUÊS SOBRE BASE DE AREIA RECICLADA</v>
          </cell>
          <cell r="C2380" t="str">
            <v>M2</v>
          </cell>
          <cell r="D2380">
            <v>43.69</v>
          </cell>
        </row>
        <row r="2381">
          <cell r="A2381">
            <v>177045</v>
          </cell>
          <cell r="B2381" t="str">
            <v>RECOLOCAÇÃO DE GUIAS DE CONCRETO</v>
          </cell>
          <cell r="C2381" t="str">
            <v>M</v>
          </cell>
          <cell r="D2381">
            <v>53.46</v>
          </cell>
        </row>
        <row r="2382">
          <cell r="A2382">
            <v>177046</v>
          </cell>
          <cell r="B2382" t="str">
            <v>RECOLOCAÇÃO DE PISO INTERTRAVADO COM AREIA RECICLADA</v>
          </cell>
          <cell r="C2382" t="str">
            <v>M2</v>
          </cell>
          <cell r="D2382">
            <v>26.91</v>
          </cell>
        </row>
        <row r="2383">
          <cell r="A2383">
            <v>177087</v>
          </cell>
          <cell r="B2383" t="str">
            <v>RECOLOCAÇÃO DE PORTA-GIZ, INCLUSIVE SUPORTES</v>
          </cell>
          <cell r="C2383" t="str">
            <v>M</v>
          </cell>
          <cell r="D2383">
            <v>23.9</v>
          </cell>
        </row>
        <row r="2384">
          <cell r="A2384">
            <v>177090</v>
          </cell>
          <cell r="B2384" t="str">
            <v>RECOLOCAÇÃO DE COIFA EM CHAPA PARA FOGÃO DE 3 OU 4 BOCAS</v>
          </cell>
          <cell r="C2384" t="str">
            <v>UN</v>
          </cell>
          <cell r="D2384">
            <v>90.99</v>
          </cell>
        </row>
        <row r="2385">
          <cell r="A2385">
            <v>177091</v>
          </cell>
          <cell r="B2385" t="str">
            <v>RECOLOCAÇÃO DE COIFA EM CHAPA PARA FOGÃO DE 6 BOCAS</v>
          </cell>
          <cell r="C2385" t="str">
            <v>UN</v>
          </cell>
          <cell r="D2385">
            <v>120.17</v>
          </cell>
        </row>
        <row r="2386">
          <cell r="A2386">
            <v>177092</v>
          </cell>
          <cell r="B2386" t="str">
            <v>RECOLOCAÇÃO DE EXAUSTOR</v>
          </cell>
          <cell r="C2386" t="str">
            <v>UN</v>
          </cell>
          <cell r="D2386">
            <v>35.19</v>
          </cell>
        </row>
        <row r="2387">
          <cell r="A2387">
            <v>177093</v>
          </cell>
          <cell r="B2387" t="str">
            <v>RECOLOCAÇÃO DE DUTO DE EXAUSTÃO</v>
          </cell>
          <cell r="C2387" t="str">
            <v>M</v>
          </cell>
          <cell r="D2387">
            <v>25.07</v>
          </cell>
        </row>
        <row r="2388">
          <cell r="A2388">
            <v>177094</v>
          </cell>
          <cell r="B2388" t="str">
            <v>RECOLOCAÇÃO DE PORTÃO DE FERRO PERFILADO TIPO PARQUE (GP5/GPM-1)</v>
          </cell>
          <cell r="C2388" t="str">
            <v>M2</v>
          </cell>
          <cell r="D2388">
            <v>85.68</v>
          </cell>
        </row>
        <row r="2389">
          <cell r="A2389">
            <v>177096</v>
          </cell>
          <cell r="B2389" t="str">
            <v>RECOLOCAÇÃO DE CERCA DE TELA GALVANIZADA E RESPECTIVOS MOURÕES (FC 04/05)</v>
          </cell>
          <cell r="C2389" t="str">
            <v>M</v>
          </cell>
          <cell r="D2389">
            <v>67.87</v>
          </cell>
        </row>
        <row r="2390">
          <cell r="A2390">
            <v>178000</v>
          </cell>
          <cell r="B2390" t="str">
            <v>SERVIÇOS PARCIAIS</v>
          </cell>
          <cell r="C2390" t="str">
            <v>.</v>
          </cell>
          <cell r="D2390" t="str">
            <v>.</v>
          </cell>
        </row>
        <row r="2391">
          <cell r="A2391">
            <v>178015</v>
          </cell>
          <cell r="B2391" t="str">
            <v>TELA GALVANIZADA PARA ALAMBRADO - MALHA 2" FIO 10</v>
          </cell>
          <cell r="C2391" t="str">
            <v>M2</v>
          </cell>
          <cell r="D2391">
            <v>108.73</v>
          </cell>
        </row>
        <row r="2392">
          <cell r="A2392">
            <v>178019</v>
          </cell>
          <cell r="B2392" t="str">
            <v>FERRO TRABALHADO PARA GRADIS</v>
          </cell>
          <cell r="C2392" t="str">
            <v>KG</v>
          </cell>
          <cell r="D2392">
            <v>15.86</v>
          </cell>
        </row>
        <row r="2393">
          <cell r="A2393">
            <v>178070</v>
          </cell>
          <cell r="B2393" t="str">
            <v>TABELA DE BASQUETE, INCLUSIVE ARO E CESTA - MADEIRA PINTADA</v>
          </cell>
          <cell r="C2393" t="str">
            <v>UN</v>
          </cell>
          <cell r="D2393">
            <v>718.08</v>
          </cell>
        </row>
        <row r="2394">
          <cell r="A2394">
            <v>178072</v>
          </cell>
          <cell r="B2394" t="str">
            <v>REPINTURA DE FAIXAS ATÉ 10CM - BORRACHA CLORADA</v>
          </cell>
          <cell r="C2394" t="str">
            <v>M</v>
          </cell>
          <cell r="D2394">
            <v>6.39</v>
          </cell>
        </row>
        <row r="2395">
          <cell r="A2395">
            <v>178073</v>
          </cell>
          <cell r="B2395" t="str">
            <v>REPINTURA DE FAIXAS ATÉ 10CM - EPÓXI</v>
          </cell>
          <cell r="C2395" t="str">
            <v>M</v>
          </cell>
          <cell r="D2395">
            <v>7.81</v>
          </cell>
        </row>
        <row r="2396">
          <cell r="A2396">
            <v>180000</v>
          </cell>
          <cell r="B2396" t="str">
            <v>PAISAGISMO</v>
          </cell>
          <cell r="C2396"/>
          <cell r="D2396"/>
        </row>
        <row r="2397">
          <cell r="A2397">
            <v>180100</v>
          </cell>
          <cell r="B2397" t="str">
            <v>SERVIÇOS GERAIS</v>
          </cell>
          <cell r="C2397" t="str">
            <v>.</v>
          </cell>
          <cell r="D2397" t="str">
            <v>.</v>
          </cell>
        </row>
        <row r="2398">
          <cell r="A2398">
            <v>180101</v>
          </cell>
          <cell r="B2398" t="str">
            <v>TUTOR E AMARILHO PARA ÁRVORES</v>
          </cell>
          <cell r="C2398" t="str">
            <v>UN</v>
          </cell>
          <cell r="D2398">
            <v>25.79</v>
          </cell>
        </row>
        <row r="2399">
          <cell r="A2399">
            <v>180103</v>
          </cell>
          <cell r="B2399" t="str">
            <v>PROTETOR TIPO PARQUE PARA ÁRVORES</v>
          </cell>
          <cell r="C2399" t="str">
            <v>UN</v>
          </cell>
          <cell r="D2399">
            <v>130.76</v>
          </cell>
        </row>
        <row r="2400">
          <cell r="A2400">
            <v>180200</v>
          </cell>
          <cell r="B2400" t="str">
            <v>ÁRVORES E PALMEIRAS - FORNECIMENTO E PLANTIO</v>
          </cell>
          <cell r="C2400" t="str">
            <v>.</v>
          </cell>
          <cell r="D2400" t="str">
            <v>.</v>
          </cell>
        </row>
        <row r="2401">
          <cell r="A2401">
            <v>180203</v>
          </cell>
          <cell r="B2401" t="str">
            <v>ALECRIM DE CAMPINAS (HOLOCALIX GLAZZIOVII)</v>
          </cell>
          <cell r="C2401" t="str">
            <v>UN</v>
          </cell>
          <cell r="D2401">
            <v>259.2</v>
          </cell>
        </row>
        <row r="2402">
          <cell r="A2402">
            <v>180204</v>
          </cell>
          <cell r="B2402" t="str">
            <v>GOIABA DA SERRA (ACCA SELLOWIANA)</v>
          </cell>
          <cell r="C2402" t="str">
            <v>UN</v>
          </cell>
          <cell r="D2402">
            <v>340.79</v>
          </cell>
        </row>
        <row r="2403">
          <cell r="A2403">
            <v>180205</v>
          </cell>
          <cell r="B2403" t="str">
            <v>GUARITÁ  (ASTRONIUM GRAVEOLENS)</v>
          </cell>
          <cell r="C2403" t="str">
            <v>UN</v>
          </cell>
          <cell r="D2403">
            <v>206.75</v>
          </cell>
        </row>
        <row r="2404">
          <cell r="A2404">
            <v>180206</v>
          </cell>
          <cell r="B2404" t="str">
            <v>PAU MARFIM  (BALFOURODENDRON RIEDELLIANUM)</v>
          </cell>
          <cell r="C2404" t="str">
            <v>UN</v>
          </cell>
          <cell r="D2404">
            <v>208.78</v>
          </cell>
        </row>
        <row r="2405">
          <cell r="A2405">
            <v>180207</v>
          </cell>
          <cell r="B2405" t="str">
            <v>GUANANDI (CALOPHYLLUM BRASILIENSES)</v>
          </cell>
          <cell r="C2405" t="str">
            <v>UN</v>
          </cell>
          <cell r="D2405">
            <v>184.48</v>
          </cell>
        </row>
        <row r="2406">
          <cell r="A2406">
            <v>180208</v>
          </cell>
          <cell r="B2406" t="str">
            <v>CAMBUCI (CAMPOMANESIA PHAEA)</v>
          </cell>
          <cell r="C2406" t="str">
            <v>UN</v>
          </cell>
          <cell r="D2406">
            <v>203.76</v>
          </cell>
        </row>
        <row r="2407">
          <cell r="A2407">
            <v>180209</v>
          </cell>
          <cell r="B2407" t="str">
            <v>GABIROBA (CAMPOMANESIA XANTHOCARPA)</v>
          </cell>
          <cell r="C2407" t="str">
            <v>UN</v>
          </cell>
          <cell r="D2407">
            <v>204.17</v>
          </cell>
        </row>
        <row r="2408">
          <cell r="A2408">
            <v>180210</v>
          </cell>
          <cell r="B2408" t="str">
            <v>CASSIA (CASSIA MULTIJUGA)</v>
          </cell>
          <cell r="C2408" t="str">
            <v>UN</v>
          </cell>
          <cell r="D2408">
            <v>261.38</v>
          </cell>
        </row>
        <row r="2409">
          <cell r="A2409">
            <v>180211</v>
          </cell>
          <cell r="B2409" t="str">
            <v>CÁSSIA FERRUGEM (CASSIA FERRUGINEA)</v>
          </cell>
          <cell r="C2409" t="str">
            <v>UN</v>
          </cell>
          <cell r="D2409">
            <v>180.64</v>
          </cell>
        </row>
        <row r="2410">
          <cell r="A2410">
            <v>180212</v>
          </cell>
          <cell r="B2410" t="str">
            <v>FALSO BARBATIMÃO (CASSIA LEPTOPHYLLA)</v>
          </cell>
          <cell r="C2410" t="str">
            <v>UN</v>
          </cell>
          <cell r="D2410">
            <v>188.7</v>
          </cell>
        </row>
        <row r="2411">
          <cell r="A2411">
            <v>180213</v>
          </cell>
          <cell r="B2411" t="str">
            <v>PAU VIOLA (CITHAREXYLUM MYRIANTHUM)</v>
          </cell>
          <cell r="C2411" t="str">
            <v>UN</v>
          </cell>
          <cell r="D2411">
            <v>187.05</v>
          </cell>
        </row>
        <row r="2412">
          <cell r="A2412">
            <v>180214</v>
          </cell>
          <cell r="B2412" t="str">
            <v>IPÊ VERDE (CYBYSTAX ANTISYPHILITICA)</v>
          </cell>
          <cell r="C2412" t="str">
            <v>UN</v>
          </cell>
          <cell r="D2412">
            <v>213.16</v>
          </cell>
        </row>
        <row r="2413">
          <cell r="A2413">
            <v>180215</v>
          </cell>
          <cell r="B2413" t="str">
            <v>SAGUARAGI (COLUBRINA GLANDULOSA)</v>
          </cell>
          <cell r="C2413" t="str">
            <v>UN</v>
          </cell>
          <cell r="D2413">
            <v>146.79</v>
          </cell>
        </row>
        <row r="2414">
          <cell r="A2414">
            <v>180216</v>
          </cell>
          <cell r="B2414" t="str">
            <v>MULUNGU ( ERYTHRINA FALCATA)</v>
          </cell>
          <cell r="C2414" t="str">
            <v>UN</v>
          </cell>
          <cell r="D2414">
            <v>185.75</v>
          </cell>
        </row>
        <row r="2415">
          <cell r="A2415">
            <v>180217</v>
          </cell>
          <cell r="B2415" t="str">
            <v>UVAIA (EUGENIA PYRIFORMIS)</v>
          </cell>
          <cell r="C2415" t="str">
            <v>UN</v>
          </cell>
          <cell r="D2415">
            <v>271.93</v>
          </cell>
        </row>
        <row r="2416">
          <cell r="A2416">
            <v>180218</v>
          </cell>
          <cell r="B2416" t="str">
            <v>PITANGUEIRA ( EUGENIA UNIFLORA)</v>
          </cell>
          <cell r="C2416" t="str">
            <v>UN</v>
          </cell>
          <cell r="D2416">
            <v>143.16</v>
          </cell>
        </row>
        <row r="2417">
          <cell r="A2417">
            <v>180219</v>
          </cell>
          <cell r="B2417" t="str">
            <v>IPÊ BRANCO (HANDROANTHUS ROSEO ALBA)</v>
          </cell>
          <cell r="C2417" t="str">
            <v>UN</v>
          </cell>
          <cell r="D2417">
            <v>183.65</v>
          </cell>
        </row>
        <row r="2418">
          <cell r="A2418">
            <v>180220</v>
          </cell>
          <cell r="B2418" t="str">
            <v>IPÊ AMARELO DO BREJO (HANDROANTHUS UMBELLATUS)</v>
          </cell>
          <cell r="C2418" t="str">
            <v>UN</v>
          </cell>
          <cell r="D2418">
            <v>175.24</v>
          </cell>
        </row>
        <row r="2419">
          <cell r="A2419">
            <v>180221</v>
          </cell>
          <cell r="B2419" t="str">
            <v>IPÊ TABACO (HANDROANTHUS VELLOSOI)</v>
          </cell>
          <cell r="C2419" t="str">
            <v>UN</v>
          </cell>
          <cell r="D2419">
            <v>205.88</v>
          </cell>
        </row>
        <row r="2420">
          <cell r="A2420">
            <v>180222</v>
          </cell>
          <cell r="B2420" t="str">
            <v>INGÁ FEIJÃO (INGA MARGINATA)</v>
          </cell>
          <cell r="C2420" t="str">
            <v>UN</v>
          </cell>
          <cell r="D2420">
            <v>186.76</v>
          </cell>
        </row>
        <row r="2421">
          <cell r="A2421">
            <v>180223</v>
          </cell>
          <cell r="B2421" t="str">
            <v>JACARANDÁ DE MINAS (JACARANDA CUSPIDIFOLIA)</v>
          </cell>
          <cell r="C2421" t="str">
            <v>UN</v>
          </cell>
          <cell r="D2421">
            <v>151.57</v>
          </cell>
        </row>
        <row r="2422">
          <cell r="A2422">
            <v>180224</v>
          </cell>
          <cell r="B2422" t="str">
            <v>CAROBÃO (JACARANDA MICRANTHA)</v>
          </cell>
          <cell r="C2422" t="str">
            <v>UN</v>
          </cell>
          <cell r="D2422">
            <v>218.47</v>
          </cell>
        </row>
        <row r="2423">
          <cell r="A2423">
            <v>180225</v>
          </cell>
          <cell r="B2423" t="str">
            <v>IPÊ AMARELO (TABEBUIA CHRYSOTRICHA)</v>
          </cell>
          <cell r="C2423" t="str">
            <v>UN</v>
          </cell>
          <cell r="D2423">
            <v>163.68</v>
          </cell>
        </row>
        <row r="2424">
          <cell r="A2424">
            <v>180226</v>
          </cell>
          <cell r="B2424" t="str">
            <v>IPÊ ROSA (TABEBUIA AVELLANEDAE)</v>
          </cell>
          <cell r="C2424" t="str">
            <v>UN</v>
          </cell>
          <cell r="D2424">
            <v>266.86</v>
          </cell>
        </row>
        <row r="2425">
          <cell r="A2425">
            <v>180227</v>
          </cell>
          <cell r="B2425" t="str">
            <v>IPÊ ROXO (TABEBUIA IMPETIGINOSA)</v>
          </cell>
          <cell r="C2425" t="str">
            <v>UN</v>
          </cell>
          <cell r="D2425">
            <v>260.37</v>
          </cell>
        </row>
        <row r="2426">
          <cell r="A2426">
            <v>180228</v>
          </cell>
          <cell r="B2426" t="str">
            <v>CAROBINHA (JACARANDA PUBERULA)</v>
          </cell>
          <cell r="C2426" t="str">
            <v>UN</v>
          </cell>
          <cell r="D2426">
            <v>157.65</v>
          </cell>
        </row>
        <row r="2427">
          <cell r="A2427">
            <v>180229</v>
          </cell>
          <cell r="B2427" t="str">
            <v>EMBIRA DE SAPO - LONCHOCARPUS MUELBERGIANUS</v>
          </cell>
          <cell r="C2427" t="str">
            <v>UN</v>
          </cell>
          <cell r="D2427">
            <v>248.84</v>
          </cell>
        </row>
        <row r="2428">
          <cell r="A2428">
            <v>180230</v>
          </cell>
          <cell r="B2428" t="str">
            <v>AÇOITA CAVALO (LUEHEA DIVARICATA)</v>
          </cell>
          <cell r="C2428" t="str">
            <v>UN</v>
          </cell>
          <cell r="D2428">
            <v>159.94999999999999</v>
          </cell>
        </row>
        <row r="2429">
          <cell r="A2429">
            <v>180231</v>
          </cell>
          <cell r="B2429" t="str">
            <v>JACARANDÁ DO CAMPO (MICHAERIUM ACUTIFOLIUM)</v>
          </cell>
          <cell r="C2429" t="str">
            <v>UN</v>
          </cell>
          <cell r="D2429">
            <v>164.69</v>
          </cell>
        </row>
        <row r="2430">
          <cell r="A2430">
            <v>180232</v>
          </cell>
          <cell r="B2430" t="str">
            <v>JACARANDÁ BRANCO (MICHAERIUM PARAGUAIENSIS)</v>
          </cell>
          <cell r="C2430" t="str">
            <v>UN</v>
          </cell>
          <cell r="D2430">
            <v>165.72</v>
          </cell>
        </row>
        <row r="2431">
          <cell r="A2431">
            <v>180233</v>
          </cell>
          <cell r="B2431" t="str">
            <v>CAMBOATÁ BRANCO (MATAYBA ELAEAGNOIDES)</v>
          </cell>
          <cell r="C2431" t="str">
            <v>UN</v>
          </cell>
          <cell r="D2431">
            <v>227.25</v>
          </cell>
        </row>
        <row r="2432">
          <cell r="A2432">
            <v>180234</v>
          </cell>
          <cell r="B2432" t="str">
            <v>AROEIRA PRETA (MYRACRODURON URUNDEUVA)</v>
          </cell>
          <cell r="C2432" t="str">
            <v>UN</v>
          </cell>
          <cell r="D2432">
            <v>199.27</v>
          </cell>
        </row>
        <row r="2433">
          <cell r="A2433">
            <v>180235</v>
          </cell>
          <cell r="B2433" t="str">
            <v>PAINEIRA (CHORISIA SPECIOSA)</v>
          </cell>
          <cell r="C2433" t="str">
            <v>UN</v>
          </cell>
          <cell r="D2433">
            <v>254.11</v>
          </cell>
        </row>
        <row r="2434">
          <cell r="A2434">
            <v>180236</v>
          </cell>
          <cell r="B2434" t="str">
            <v>CAMBUÍ (MYRCIA SELLOI)</v>
          </cell>
          <cell r="C2434" t="str">
            <v>UN</v>
          </cell>
          <cell r="D2434">
            <v>219.85</v>
          </cell>
        </row>
        <row r="2435">
          <cell r="A2435">
            <v>180237</v>
          </cell>
          <cell r="B2435" t="str">
            <v>PAU-BRASIL (CAESALPINIA ECHINATA)</v>
          </cell>
          <cell r="C2435" t="str">
            <v>UN</v>
          </cell>
          <cell r="D2435">
            <v>246.67</v>
          </cell>
        </row>
        <row r="2436">
          <cell r="A2436">
            <v>180238</v>
          </cell>
          <cell r="B2436" t="str">
            <v>CABREÚVA PARDA (MYROCARPUS FRONDOSUS)</v>
          </cell>
          <cell r="C2436" t="str">
            <v>UN</v>
          </cell>
          <cell r="D2436">
            <v>222.57</v>
          </cell>
        </row>
        <row r="2437">
          <cell r="A2437">
            <v>180239</v>
          </cell>
          <cell r="B2437" t="str">
            <v>CABREÚVA ( MIROXYLON PERUIFERUM)</v>
          </cell>
          <cell r="C2437" t="str">
            <v>UN</v>
          </cell>
          <cell r="D2437">
            <v>252.43</v>
          </cell>
        </row>
        <row r="2438">
          <cell r="A2438">
            <v>180240</v>
          </cell>
          <cell r="B2438" t="str">
            <v>PAU-FERRO (CAESALPINIA FERREA)</v>
          </cell>
          <cell r="C2438" t="str">
            <v>UN</v>
          </cell>
          <cell r="D2438">
            <v>244.59</v>
          </cell>
        </row>
        <row r="2439">
          <cell r="A2439">
            <v>180241</v>
          </cell>
          <cell r="B2439" t="str">
            <v>BORDÃO DE VELHO (SAMANEA TUBULOSA)</v>
          </cell>
          <cell r="C2439" t="str">
            <v>UN</v>
          </cell>
          <cell r="D2439">
            <v>211.08</v>
          </cell>
        </row>
        <row r="2440">
          <cell r="A2440">
            <v>180242</v>
          </cell>
          <cell r="B2440" t="str">
            <v>PITOMBA (TALISIA ESCULENTA)</v>
          </cell>
          <cell r="C2440" t="str">
            <v>UN</v>
          </cell>
          <cell r="D2440">
            <v>235.49</v>
          </cell>
        </row>
        <row r="2441">
          <cell r="A2441">
            <v>180250</v>
          </cell>
          <cell r="B2441" t="str">
            <v>SIBIPIRUNA (CAESALPINIA PELTOPHOROIDES)</v>
          </cell>
          <cell r="C2441" t="str">
            <v>UN</v>
          </cell>
          <cell r="D2441">
            <v>252.85</v>
          </cell>
        </row>
        <row r="2442">
          <cell r="A2442">
            <v>180252</v>
          </cell>
          <cell r="B2442" t="str">
            <v>SUINÃ (ERYTRINA SPECIOSA)</v>
          </cell>
          <cell r="C2442" t="str">
            <v>UN</v>
          </cell>
          <cell r="D2442">
            <v>147.46</v>
          </cell>
        </row>
        <row r="2443">
          <cell r="A2443">
            <v>180255</v>
          </cell>
          <cell r="B2443" t="str">
            <v>TIPUANA (TIPUANA TIPU)</v>
          </cell>
          <cell r="C2443" t="str">
            <v>UN</v>
          </cell>
          <cell r="D2443">
            <v>246.84</v>
          </cell>
        </row>
        <row r="2444">
          <cell r="A2444">
            <v>180261</v>
          </cell>
          <cell r="B2444" t="str">
            <v>ARECA BAMBU (CHRYSALIDO CARPUS LUTESCENS)</v>
          </cell>
          <cell r="C2444" t="str">
            <v>UN</v>
          </cell>
          <cell r="D2444">
            <v>63.42</v>
          </cell>
        </row>
        <row r="2445">
          <cell r="A2445">
            <v>180263</v>
          </cell>
          <cell r="B2445" t="str">
            <v>BURITI (MAURITIA VINIFERA)</v>
          </cell>
          <cell r="C2445" t="str">
            <v>UN</v>
          </cell>
          <cell r="D2445">
            <v>255.04</v>
          </cell>
        </row>
        <row r="2446">
          <cell r="A2446">
            <v>180265</v>
          </cell>
          <cell r="B2446" t="str">
            <v>COLINIA (CHAMAEDOREA ELEGANS)</v>
          </cell>
          <cell r="C2446" t="str">
            <v>UN</v>
          </cell>
          <cell r="D2446">
            <v>236.1</v>
          </cell>
        </row>
        <row r="2447">
          <cell r="A2447">
            <v>180267</v>
          </cell>
          <cell r="B2447" t="str">
            <v>COQUEIRO (COCOS NUCIFERA)</v>
          </cell>
          <cell r="C2447" t="str">
            <v>UN</v>
          </cell>
          <cell r="D2447">
            <v>157.77000000000001</v>
          </cell>
        </row>
        <row r="2448">
          <cell r="A2448">
            <v>180270</v>
          </cell>
          <cell r="B2448" t="str">
            <v>GUARIROBA (SYAGRUS OLERACEA)</v>
          </cell>
          <cell r="C2448" t="str">
            <v>UN</v>
          </cell>
          <cell r="D2448">
            <v>97.43</v>
          </cell>
        </row>
        <row r="2449">
          <cell r="A2449">
            <v>180273</v>
          </cell>
          <cell r="B2449" t="str">
            <v>JERIVÁ (ARECASTRUM ROMANZOFFIANUM)</v>
          </cell>
          <cell r="C2449" t="str">
            <v>UN</v>
          </cell>
          <cell r="D2449">
            <v>140.13</v>
          </cell>
        </row>
        <row r="2450">
          <cell r="A2450">
            <v>180275</v>
          </cell>
          <cell r="B2450" t="str">
            <v>LATÂNIA (LATANIA SPP)</v>
          </cell>
          <cell r="C2450" t="str">
            <v>UN</v>
          </cell>
          <cell r="D2450">
            <v>111.68</v>
          </cell>
        </row>
        <row r="2451">
          <cell r="A2451">
            <v>180277</v>
          </cell>
          <cell r="B2451" t="str">
            <v>SEAFORTIA (ARCHONTO PHOENIX CUNNINGHAMIANA)</v>
          </cell>
          <cell r="C2451" t="str">
            <v>UN</v>
          </cell>
          <cell r="D2451">
            <v>95.58</v>
          </cell>
        </row>
        <row r="2452">
          <cell r="A2452">
            <v>180280</v>
          </cell>
          <cell r="B2452" t="str">
            <v>PALMEIRA IMPERIAL (ROY STONEAOLERACEA)</v>
          </cell>
          <cell r="C2452" t="str">
            <v>UN</v>
          </cell>
          <cell r="D2452">
            <v>91.25</v>
          </cell>
        </row>
        <row r="2453">
          <cell r="A2453">
            <v>180290</v>
          </cell>
          <cell r="B2453" t="str">
            <v>PATA DE VACA (BAUHINIA VARIEGATA)</v>
          </cell>
          <cell r="C2453" t="str">
            <v>UN</v>
          </cell>
          <cell r="D2453">
            <v>256.58999999999997</v>
          </cell>
        </row>
        <row r="2454">
          <cell r="A2454">
            <v>180291</v>
          </cell>
          <cell r="B2454" t="str">
            <v>QUARESMEIRA (TIBOUCHINA GRANULOSA)</v>
          </cell>
          <cell r="C2454" t="str">
            <v>UN</v>
          </cell>
          <cell r="D2454">
            <v>253.41</v>
          </cell>
        </row>
        <row r="2455">
          <cell r="A2455">
            <v>180292</v>
          </cell>
          <cell r="B2455" t="str">
            <v>MANACA DA SERRA (TIBOUCHINA MUTABILIS)</v>
          </cell>
          <cell r="C2455" t="str">
            <v>UN</v>
          </cell>
          <cell r="D2455">
            <v>257.64999999999998</v>
          </cell>
        </row>
        <row r="2456">
          <cell r="A2456">
            <v>180300</v>
          </cell>
          <cell r="B2456" t="str">
            <v>ARBUSTOS, FORRAÇÕES E TREPADEIRAS - FORNECIMENTO E PLANTIO</v>
          </cell>
          <cell r="C2456" t="str">
            <v>.</v>
          </cell>
          <cell r="D2456" t="str">
            <v>.</v>
          </cell>
        </row>
        <row r="2457">
          <cell r="A2457">
            <v>180301</v>
          </cell>
          <cell r="B2457" t="str">
            <v>GRAMA BATATAES EM PLACAS (PASPALUM NOTATUM)</v>
          </cell>
          <cell r="C2457" t="str">
            <v>M2</v>
          </cell>
          <cell r="D2457">
            <v>19.14</v>
          </cell>
        </row>
        <row r="2458">
          <cell r="A2458">
            <v>180303</v>
          </cell>
          <cell r="B2458" t="str">
            <v>GRAMA SÃO CARLOS EM PLACAS (ANOXONOPUS OBTUSIFOLIUS)</v>
          </cell>
          <cell r="C2458" t="str">
            <v>M2</v>
          </cell>
          <cell r="D2458">
            <v>27.36</v>
          </cell>
        </row>
        <row r="2459">
          <cell r="A2459">
            <v>180305</v>
          </cell>
          <cell r="B2459" t="str">
            <v>GRAMA ESMERALDA</v>
          </cell>
          <cell r="C2459" t="str">
            <v>M2</v>
          </cell>
          <cell r="D2459">
            <v>25.74</v>
          </cell>
        </row>
        <row r="2460">
          <cell r="A2460">
            <v>180307</v>
          </cell>
          <cell r="B2460" t="str">
            <v>GRAMA PRETA (OPHIOPOGUM JAPONICUS) - 36 MUDAS POR M2</v>
          </cell>
          <cell r="C2460" t="str">
            <v>M2</v>
          </cell>
          <cell r="D2460">
            <v>44.32</v>
          </cell>
        </row>
        <row r="2461">
          <cell r="A2461">
            <v>180313</v>
          </cell>
          <cell r="B2461" t="str">
            <v>CINERARIA (SENECIO CINERARIA)</v>
          </cell>
          <cell r="C2461" t="str">
            <v>DÚZIA</v>
          </cell>
          <cell r="D2461">
            <v>63.83</v>
          </cell>
        </row>
        <row r="2462">
          <cell r="A2462">
            <v>180315</v>
          </cell>
          <cell r="B2462" t="str">
            <v>CLOROFITO (CLOROPHYTUM CROMOSSUM)</v>
          </cell>
          <cell r="C2462" t="str">
            <v>DÚZIA</v>
          </cell>
          <cell r="D2462">
            <v>41.24</v>
          </cell>
        </row>
        <row r="2463">
          <cell r="A2463">
            <v>180317</v>
          </cell>
          <cell r="B2463" t="str">
            <v>FILODENDRO (PHILODENDRON BIPINNATIFIDUM)</v>
          </cell>
          <cell r="C2463" t="str">
            <v>DÚZIA</v>
          </cell>
          <cell r="D2463">
            <v>71.709999999999994</v>
          </cell>
        </row>
        <row r="2464">
          <cell r="A2464">
            <v>180319</v>
          </cell>
          <cell r="B2464" t="str">
            <v>HERA (HEDERA HELIX)</v>
          </cell>
          <cell r="C2464" t="str">
            <v>DÚZIA</v>
          </cell>
          <cell r="D2464">
            <v>42.36</v>
          </cell>
        </row>
        <row r="2465">
          <cell r="A2465">
            <v>180321</v>
          </cell>
          <cell r="B2465" t="str">
            <v>LÍRIO (HEMEROCALLIS FLAVA)</v>
          </cell>
          <cell r="C2465" t="str">
            <v>DÚZIA</v>
          </cell>
          <cell r="D2465">
            <v>58.92</v>
          </cell>
        </row>
        <row r="2466">
          <cell r="A2466">
            <v>180323</v>
          </cell>
          <cell r="B2466" t="str">
            <v>MARIA SEM VERGONHA (IMPATIENS SPP)</v>
          </cell>
          <cell r="C2466" t="str">
            <v>DÚZIA</v>
          </cell>
          <cell r="D2466">
            <v>44.84</v>
          </cell>
        </row>
        <row r="2467">
          <cell r="A2467">
            <v>180325</v>
          </cell>
          <cell r="B2467" t="str">
            <v>MONSTERA (MONSTERA DELICIOSA)</v>
          </cell>
          <cell r="C2467" t="str">
            <v>UN</v>
          </cell>
          <cell r="D2467">
            <v>89.81</v>
          </cell>
        </row>
        <row r="2468">
          <cell r="A2468">
            <v>180327</v>
          </cell>
          <cell r="B2468" t="str">
            <v>PILEA (PILEA CADIEREI)</v>
          </cell>
          <cell r="C2468" t="str">
            <v>DÚZIA</v>
          </cell>
          <cell r="D2468">
            <v>40.93</v>
          </cell>
        </row>
        <row r="2469">
          <cell r="A2469">
            <v>180329</v>
          </cell>
          <cell r="B2469" t="str">
            <v>VEDELIA (WEDELIA PALUDARIS)</v>
          </cell>
          <cell r="C2469" t="str">
            <v>DÚZIA</v>
          </cell>
          <cell r="D2469">
            <v>43.24</v>
          </cell>
        </row>
        <row r="2470">
          <cell r="A2470">
            <v>180341</v>
          </cell>
          <cell r="B2470" t="str">
            <v>IPOMÉIA (IPOMEIA LEARII)</v>
          </cell>
          <cell r="C2470" t="str">
            <v>UN</v>
          </cell>
          <cell r="D2470">
            <v>42.72</v>
          </cell>
        </row>
        <row r="2471">
          <cell r="A2471">
            <v>180343</v>
          </cell>
          <cell r="B2471" t="str">
            <v>JASMIM ESTRELA (TRACHELOSPERMOM JASMINDA)</v>
          </cell>
          <cell r="C2471" t="str">
            <v>UN</v>
          </cell>
          <cell r="D2471">
            <v>55.35</v>
          </cell>
        </row>
        <row r="2472">
          <cell r="A2472">
            <v>180345</v>
          </cell>
          <cell r="B2472" t="str">
            <v>LÁGRIMA DE CRISTO (CLERODENDRON THOMSONAE)</v>
          </cell>
          <cell r="C2472" t="str">
            <v>UN</v>
          </cell>
          <cell r="D2472">
            <v>54.22</v>
          </cell>
        </row>
        <row r="2473">
          <cell r="A2473">
            <v>180347</v>
          </cell>
          <cell r="B2473" t="str">
            <v>MARACUJÁ (PASSIFLORA COERULEA)</v>
          </cell>
          <cell r="C2473" t="str">
            <v>UN</v>
          </cell>
          <cell r="D2473">
            <v>53.21</v>
          </cell>
        </row>
        <row r="2474">
          <cell r="A2474">
            <v>180349</v>
          </cell>
          <cell r="B2474" t="str">
            <v>PRIMAVERA (BOUGAINVILLEA GLABRA)</v>
          </cell>
          <cell r="C2474" t="str">
            <v>UN</v>
          </cell>
          <cell r="D2474">
            <v>68.36</v>
          </cell>
        </row>
        <row r="2475">
          <cell r="A2475">
            <v>180351</v>
          </cell>
          <cell r="B2475" t="str">
            <v>TUMBERGIA (THUNBERGIA GRANDIFLORA)</v>
          </cell>
          <cell r="C2475" t="str">
            <v>UN</v>
          </cell>
          <cell r="D2475">
            <v>51.47</v>
          </cell>
        </row>
        <row r="2476">
          <cell r="A2476">
            <v>180353</v>
          </cell>
          <cell r="B2476" t="str">
            <v>UNHA DE GATO (FICUS PUMILA)</v>
          </cell>
          <cell r="C2476" t="str">
            <v>UN</v>
          </cell>
          <cell r="D2476">
            <v>7.31</v>
          </cell>
        </row>
        <row r="2477">
          <cell r="A2477">
            <v>180361</v>
          </cell>
          <cell r="B2477" t="str">
            <v>ABUTILOM (ABUTILON STRIATUM)</v>
          </cell>
          <cell r="C2477" t="str">
            <v>UN</v>
          </cell>
          <cell r="D2477">
            <v>44.9</v>
          </cell>
        </row>
        <row r="2478">
          <cell r="A2478">
            <v>180363</v>
          </cell>
          <cell r="B2478" t="str">
            <v>ACALIFA (ACALYPHA WILKESIANA)</v>
          </cell>
          <cell r="C2478" t="str">
            <v>UN</v>
          </cell>
          <cell r="D2478">
            <v>46.15</v>
          </cell>
        </row>
        <row r="2479">
          <cell r="A2479">
            <v>180365</v>
          </cell>
          <cell r="B2479" t="str">
            <v>ALAMANDA (ALLAMANDA NERIIFOLIA)</v>
          </cell>
          <cell r="C2479" t="str">
            <v>UN</v>
          </cell>
          <cell r="D2479">
            <v>47.18</v>
          </cell>
        </row>
        <row r="2480">
          <cell r="A2480">
            <v>180367</v>
          </cell>
          <cell r="B2480" t="str">
            <v>AZALÉA (RHODODENDRON INDICUM)</v>
          </cell>
          <cell r="C2480" t="str">
            <v>UN</v>
          </cell>
          <cell r="D2480">
            <v>58.2</v>
          </cell>
        </row>
        <row r="2481">
          <cell r="A2481">
            <v>180369</v>
          </cell>
          <cell r="B2481" t="str">
            <v>BAMBUZINHO (BAMBUZA GRACILIS)</v>
          </cell>
          <cell r="C2481" t="str">
            <v>UN</v>
          </cell>
          <cell r="D2481">
            <v>60.52</v>
          </cell>
        </row>
        <row r="2482">
          <cell r="A2482">
            <v>180371</v>
          </cell>
          <cell r="B2482" t="str">
            <v>BELA EMÍLIA (PLUMBAGO CAPENSIS)</v>
          </cell>
          <cell r="C2482" t="str">
            <v>UN</v>
          </cell>
          <cell r="D2482">
            <v>37.78</v>
          </cell>
        </row>
        <row r="2483">
          <cell r="A2483">
            <v>180373</v>
          </cell>
          <cell r="B2483" t="str">
            <v>CAMARÃO (BELOPERONE GUTATA)</v>
          </cell>
          <cell r="C2483" t="str">
            <v>UN</v>
          </cell>
          <cell r="D2483">
            <v>41.17</v>
          </cell>
        </row>
        <row r="2484">
          <cell r="A2484">
            <v>180375</v>
          </cell>
          <cell r="B2484" t="str">
            <v>COSMOS (COSMOS BIPINNATUS)</v>
          </cell>
          <cell r="C2484" t="str">
            <v>UN</v>
          </cell>
          <cell r="D2484">
            <v>33.78</v>
          </cell>
        </row>
        <row r="2485">
          <cell r="A2485">
            <v>180377</v>
          </cell>
          <cell r="B2485" t="str">
            <v>DRACENA (DRACAENA FRAGRANS)</v>
          </cell>
          <cell r="C2485" t="str">
            <v>UN</v>
          </cell>
          <cell r="D2485">
            <v>50.59</v>
          </cell>
        </row>
        <row r="2486">
          <cell r="A2486">
            <v>180379</v>
          </cell>
          <cell r="B2486" t="str">
            <v>ESPONJINHA (CALLIANDRA TWEEDII)</v>
          </cell>
          <cell r="C2486" t="str">
            <v>UN</v>
          </cell>
          <cell r="D2486">
            <v>50.54</v>
          </cell>
        </row>
        <row r="2487">
          <cell r="A2487">
            <v>180383</v>
          </cell>
          <cell r="B2487" t="str">
            <v>HIBISCO (HIBISCUS ROSA SINENSIS)</v>
          </cell>
          <cell r="C2487" t="str">
            <v>UN</v>
          </cell>
          <cell r="D2487">
            <v>44.29</v>
          </cell>
        </row>
        <row r="2488">
          <cell r="A2488">
            <v>180385</v>
          </cell>
          <cell r="B2488" t="str">
            <v>MALVAVISCO (MALVAVISCUS MOLLIS)</v>
          </cell>
          <cell r="C2488" t="str">
            <v>UN</v>
          </cell>
          <cell r="D2488">
            <v>42.48</v>
          </cell>
        </row>
        <row r="2489">
          <cell r="A2489">
            <v>180387</v>
          </cell>
          <cell r="B2489" t="str">
            <v>PIRACANTA (PYRACANTHA COCCINEA)</v>
          </cell>
          <cell r="C2489" t="str">
            <v>UN</v>
          </cell>
          <cell r="D2489">
            <v>52.22</v>
          </cell>
        </row>
        <row r="2490">
          <cell r="A2490">
            <v>180603</v>
          </cell>
          <cell r="B2490" t="str">
            <v>MULTI EXERCITADOR CONJUGADO COM 6 FUNÇÕES</v>
          </cell>
          <cell r="C2490" t="str">
            <v>UN</v>
          </cell>
          <cell r="D2490">
            <v>7321.41</v>
          </cell>
        </row>
        <row r="2491">
          <cell r="A2491">
            <v>181000</v>
          </cell>
          <cell r="B2491" t="str">
            <v>TRATAMENTO PAISAGÍSTICO DE PISOS</v>
          </cell>
          <cell r="C2491" t="str">
            <v>.</v>
          </cell>
          <cell r="D2491" t="str">
            <v>.</v>
          </cell>
        </row>
        <row r="2492">
          <cell r="A2492">
            <v>181050</v>
          </cell>
          <cell r="B2492" t="str">
            <v>NR.10 - ORLA PARA ÁRVORE EM PARALELEPÍPEDO - 1,20 X 1,20 M</v>
          </cell>
          <cell r="C2492" t="str">
            <v>UN</v>
          </cell>
          <cell r="D2492">
            <v>243.72</v>
          </cell>
        </row>
        <row r="2493">
          <cell r="A2493">
            <v>181056</v>
          </cell>
          <cell r="B2493" t="str">
            <v>ORLA DE SEPARAÇÃO EM CONCRETO NC.26</v>
          </cell>
          <cell r="C2493" t="str">
            <v>M</v>
          </cell>
          <cell r="D2493">
            <v>92.36</v>
          </cell>
        </row>
        <row r="2494">
          <cell r="A2494">
            <v>181060</v>
          </cell>
          <cell r="B2494" t="str">
            <v>GRELHA DE CONCRETO PARA PISOS GRAMADOS 60X45X9,5CM</v>
          </cell>
          <cell r="C2494" t="str">
            <v>M2</v>
          </cell>
          <cell r="D2494">
            <v>93.79</v>
          </cell>
        </row>
        <row r="2495">
          <cell r="A2495">
            <v>181090</v>
          </cell>
          <cell r="B2495" t="str">
            <v>TORNEIRA PARA JARDIM  HD.16</v>
          </cell>
          <cell r="C2495" t="str">
            <v>UN</v>
          </cell>
          <cell r="D2495">
            <v>433.62</v>
          </cell>
        </row>
        <row r="2496">
          <cell r="A2496">
            <v>181200</v>
          </cell>
          <cell r="B2496" t="str">
            <v>MOBILIÁRIO EXTERNO</v>
          </cell>
          <cell r="C2496" t="str">
            <v>.</v>
          </cell>
          <cell r="D2496" t="str">
            <v>.</v>
          </cell>
        </row>
        <row r="2497">
          <cell r="A2497">
            <v>181201</v>
          </cell>
          <cell r="B2497" t="str">
            <v>IC.01 - BANCO DE CONCRETO POLIDO COM PINTURA EM POLIURETANO</v>
          </cell>
          <cell r="C2497" t="str">
            <v>M</v>
          </cell>
          <cell r="D2497">
            <v>285.42</v>
          </cell>
        </row>
        <row r="2498">
          <cell r="A2498">
            <v>181202</v>
          </cell>
          <cell r="B2498" t="str">
            <v>IC.02 - CONJUNTO MESA E BANCOS EM CONCRETO</v>
          </cell>
          <cell r="C2498" t="str">
            <v>CJ</v>
          </cell>
          <cell r="D2498">
            <v>1743.17</v>
          </cell>
        </row>
        <row r="2499">
          <cell r="A2499">
            <v>181203</v>
          </cell>
          <cell r="B2499" t="str">
            <v>IC.03 - BANCO EM CONCRETO APARENTE - L=40CM</v>
          </cell>
          <cell r="C2499" t="str">
            <v>M</v>
          </cell>
          <cell r="D2499">
            <v>263.10000000000002</v>
          </cell>
        </row>
        <row r="2500">
          <cell r="A2500">
            <v>181204</v>
          </cell>
          <cell r="B2500" t="str">
            <v>IC.04 - BANCO EM CONCRETO APARENTE - L=50CM</v>
          </cell>
          <cell r="C2500" t="str">
            <v>M</v>
          </cell>
          <cell r="D2500">
            <v>290</v>
          </cell>
        </row>
        <row r="2501">
          <cell r="A2501">
            <v>181205</v>
          </cell>
          <cell r="B2501" t="str">
            <v>IC.05 - BANCO EM CONCRETO APARENTE COM BALANÇO DE 40CM</v>
          </cell>
          <cell r="C2501" t="str">
            <v>M</v>
          </cell>
          <cell r="D2501">
            <v>397.9</v>
          </cell>
        </row>
        <row r="2502">
          <cell r="A2502">
            <v>181206</v>
          </cell>
          <cell r="B2502" t="str">
            <v>IC.06 - BANCO EM CONCRETO APARENTE, TIPO PMSP</v>
          </cell>
          <cell r="C2502" t="str">
            <v>M</v>
          </cell>
          <cell r="D2502">
            <v>297.48</v>
          </cell>
        </row>
        <row r="2503">
          <cell r="A2503">
            <v>181212</v>
          </cell>
          <cell r="B2503" t="str">
            <v>IV.02/03 - BANCO EM BLOCOS DE CONCRETO APARENTE</v>
          </cell>
          <cell r="C2503" t="str">
            <v>M</v>
          </cell>
          <cell r="D2503">
            <v>451.76</v>
          </cell>
        </row>
        <row r="2504">
          <cell r="A2504">
            <v>181217</v>
          </cell>
          <cell r="B2504" t="str">
            <v xml:space="preserve"> IV.07 - BANCO EM ALVENARIA APARENTE E CONCRETO</v>
          </cell>
          <cell r="C2504" t="str">
            <v>M</v>
          </cell>
          <cell r="D2504">
            <v>330.33</v>
          </cell>
        </row>
        <row r="2505">
          <cell r="A2505">
            <v>181218</v>
          </cell>
          <cell r="B2505" t="str">
            <v xml:space="preserve"> IV.08 - BANCO EM ALVENARIA REVESTIDA E CONCRETO</v>
          </cell>
          <cell r="C2505" t="str">
            <v>M</v>
          </cell>
          <cell r="D2505">
            <v>356.42</v>
          </cell>
        </row>
        <row r="2506">
          <cell r="A2506">
            <v>181219</v>
          </cell>
          <cell r="B2506" t="str">
            <v xml:space="preserve"> IV.09 - BANCO JARDINEIRA EM ALVENARIA DE TIJOLO APARENTE</v>
          </cell>
          <cell r="C2506" t="str">
            <v>M</v>
          </cell>
          <cell r="D2506">
            <v>480.92</v>
          </cell>
        </row>
        <row r="2507">
          <cell r="A2507">
            <v>181300</v>
          </cell>
          <cell r="B2507" t="str">
            <v>BRINQUEDOS EDIFICADOS</v>
          </cell>
          <cell r="C2507" t="str">
            <v>.</v>
          </cell>
          <cell r="D2507" t="str">
            <v>.</v>
          </cell>
        </row>
        <row r="2508">
          <cell r="A2508">
            <v>181321</v>
          </cell>
          <cell r="B2508" t="str">
            <v>RV.01 - MINI ANFITEATRO</v>
          </cell>
          <cell r="C2508" t="str">
            <v>UN</v>
          </cell>
          <cell r="D2508">
            <v>11178.96</v>
          </cell>
        </row>
        <row r="2509">
          <cell r="A2509">
            <v>181326</v>
          </cell>
          <cell r="B2509" t="str">
            <v>RV.06 - MURAL EM ALVENARIA</v>
          </cell>
          <cell r="C2509" t="str">
            <v>UN</v>
          </cell>
          <cell r="D2509">
            <v>2803.18</v>
          </cell>
        </row>
        <row r="2510">
          <cell r="A2510">
            <v>181341</v>
          </cell>
          <cell r="B2510" t="str">
            <v>RV.11 - TANQUE DE AREIA - GENÉRICO - ESCAVAÇÃO E APILOAMENTO</v>
          </cell>
          <cell r="C2510" t="str">
            <v>M3</v>
          </cell>
          <cell r="D2510">
            <v>52.9</v>
          </cell>
        </row>
        <row r="2511">
          <cell r="A2511">
            <v>181342</v>
          </cell>
          <cell r="B2511" t="str">
            <v>RV.11 - TANQUE DE AREIA - GENÉRICO - DRENAGEM</v>
          </cell>
          <cell r="C2511" t="str">
            <v>M</v>
          </cell>
          <cell r="D2511">
            <v>94.41</v>
          </cell>
        </row>
        <row r="2512">
          <cell r="A2512">
            <v>181343</v>
          </cell>
          <cell r="B2512" t="str">
            <v>RV.11 - TANQUE DE AREIA - GENÉRICO - LASTRO DE CONCRETO</v>
          </cell>
          <cell r="C2512" t="str">
            <v>M3</v>
          </cell>
          <cell r="D2512">
            <v>415.42</v>
          </cell>
        </row>
        <row r="2513">
          <cell r="A2513">
            <v>181344</v>
          </cell>
          <cell r="B2513" t="str">
            <v>RV.11 - TANQUE DE AREIA - GENÉRICO - BORDA BAIXA</v>
          </cell>
          <cell r="C2513" t="str">
            <v>M</v>
          </cell>
          <cell r="D2513">
            <v>337.76</v>
          </cell>
        </row>
        <row r="2514">
          <cell r="A2514">
            <v>181345</v>
          </cell>
          <cell r="B2514" t="str">
            <v>RV.11 - TANQUE DE AREIA - GENÉRICO - BORDA ALTA</v>
          </cell>
          <cell r="C2514" t="str">
            <v>M</v>
          </cell>
          <cell r="D2514">
            <v>422.14</v>
          </cell>
        </row>
        <row r="2515">
          <cell r="A2515">
            <v>181346</v>
          </cell>
          <cell r="B2515" t="str">
            <v>RV.11 - TANQUE DE AREIA - GENÉRICO - FORNECIMENTO E APLICAÇÃO DE AREIA LAVADA</v>
          </cell>
          <cell r="C2515" t="str">
            <v>M3</v>
          </cell>
          <cell r="D2515">
            <v>146.65</v>
          </cell>
        </row>
        <row r="2516">
          <cell r="A2516">
            <v>181351</v>
          </cell>
          <cell r="B2516" t="str">
            <v>BRINQUEDO - TRENZINHO DE TUBOS DE CONCRETO/FABES</v>
          </cell>
          <cell r="C2516" t="str">
            <v>UN</v>
          </cell>
          <cell r="D2516">
            <v>3857.61</v>
          </cell>
        </row>
        <row r="2517">
          <cell r="A2517">
            <v>181353</v>
          </cell>
          <cell r="B2517" t="str">
            <v>RV.07 - FORTINHO</v>
          </cell>
          <cell r="C2517" t="str">
            <v>UN</v>
          </cell>
          <cell r="D2517">
            <v>6582.7</v>
          </cell>
        </row>
        <row r="2518">
          <cell r="A2518">
            <v>181400</v>
          </cell>
          <cell r="B2518" t="str">
            <v>BRINQUEDOS INDUSTRIALIZADOS</v>
          </cell>
          <cell r="C2518" t="str">
            <v>.</v>
          </cell>
          <cell r="D2518" t="str">
            <v>.</v>
          </cell>
        </row>
        <row r="2519">
          <cell r="A2519">
            <v>181405</v>
          </cell>
          <cell r="B2519" t="str">
            <v>CARROSSEL PARA 20 LUGARES,  DIÂMETRO 2,20M, FORNECIMENTO E INSTALAÇÃO</v>
          </cell>
          <cell r="C2519" t="str">
            <v>UN</v>
          </cell>
          <cell r="D2519">
            <v>2146.5100000000002</v>
          </cell>
        </row>
        <row r="2520">
          <cell r="A2520">
            <v>181408</v>
          </cell>
          <cell r="B2520" t="str">
            <v>ESCORREGADOR COMPR=3,00M H=1,80M - ESTRUTURA METÁLICA</v>
          </cell>
          <cell r="C2520" t="str">
            <v>UN</v>
          </cell>
          <cell r="D2520">
            <v>2459.65</v>
          </cell>
        </row>
        <row r="2521">
          <cell r="A2521">
            <v>181411</v>
          </cell>
          <cell r="B2521" t="str">
            <v>GANGORRA COM 3 PRANCHAS COMPR=3,00M H=0,70M - ESTRUTURA METÁLICA</v>
          </cell>
          <cell r="C2521" t="str">
            <v>UN</v>
          </cell>
          <cell r="D2521">
            <v>1636.25</v>
          </cell>
        </row>
        <row r="2522">
          <cell r="A2522">
            <v>181415</v>
          </cell>
          <cell r="B2522" t="str">
            <v>BALANÇO DE 3 LUGARES COM PNEUS COMPR=4,50M H=2,50M - ESTRUTURA METÁLICA</v>
          </cell>
          <cell r="C2522" t="str">
            <v>UN</v>
          </cell>
          <cell r="D2522">
            <v>1808.99</v>
          </cell>
        </row>
        <row r="2523">
          <cell r="A2523">
            <v>181416</v>
          </cell>
          <cell r="B2523" t="str">
            <v>BRINQUEDO TIPO BALANÇO FRONTAL DUPLO PARA CADEIRANTE COM ESTRUTURA EM TUBOS DE AÇO CARBONO - INSTALADO</v>
          </cell>
          <cell r="C2523" t="str">
            <v>UN</v>
          </cell>
          <cell r="D2523">
            <v>14354.82</v>
          </cell>
        </row>
        <row r="2524">
          <cell r="A2524">
            <v>181422</v>
          </cell>
          <cell r="B2524" t="str">
            <v>ESCADA HORIZONTAL COMPR=1,80M H=1,80M - ESTRUTURA METÁLICA</v>
          </cell>
          <cell r="C2524" t="str">
            <v>UN</v>
          </cell>
          <cell r="D2524">
            <v>1493.14</v>
          </cell>
        </row>
        <row r="2525">
          <cell r="A2525">
            <v>181424</v>
          </cell>
          <cell r="B2525" t="str">
            <v>GAIOLA LABIRINTO (1,5X1,5X2,0)M - ESTRUTURA METÁLICA</v>
          </cell>
          <cell r="C2525" t="str">
            <v>UN</v>
          </cell>
          <cell r="D2525">
            <v>2329.84</v>
          </cell>
        </row>
        <row r="2526">
          <cell r="A2526">
            <v>181430</v>
          </cell>
          <cell r="B2526" t="str">
            <v>PLACAS DE E.V.A. ESP.30MM PARA USO INTERNO, TIPO TATAMI, COLOCADAS</v>
          </cell>
          <cell r="C2526" t="str">
            <v>M2</v>
          </cell>
          <cell r="D2526">
            <v>86.48</v>
          </cell>
        </row>
        <row r="2527">
          <cell r="A2527">
            <v>181441</v>
          </cell>
          <cell r="B2527" t="str">
            <v>PLAYGROUND BRINQUEDOS DE MADEIRA - CASA TARZAN COM RAMPA ESCALADA, ESCORREGADOR, PONTE E ESCADA MARINHEIRO</v>
          </cell>
          <cell r="C2527" t="str">
            <v>UN</v>
          </cell>
          <cell r="D2527">
            <v>5665.17</v>
          </cell>
        </row>
        <row r="2528">
          <cell r="A2528">
            <v>181442</v>
          </cell>
          <cell r="B2528" t="str">
            <v>PLAYGROUND BRINQUEDOS DE MADEIRA - CASA TARZAN COM RAMPA ESCALADA, ESCORREGADOR E ESCADA MARINHEIRO</v>
          </cell>
          <cell r="C2528" t="str">
            <v>UN</v>
          </cell>
          <cell r="D2528">
            <v>5446.97</v>
          </cell>
        </row>
        <row r="2529">
          <cell r="A2529">
            <v>181443</v>
          </cell>
          <cell r="B2529" t="str">
            <v>PLAYGROUND BRINQUEDOS DE MADEIRA - CASA TARZAN COM ESCORREGADOR E ESCADA MARINHEIRO</v>
          </cell>
          <cell r="C2529" t="str">
            <v>UN</v>
          </cell>
          <cell r="D2529">
            <v>3927.92</v>
          </cell>
        </row>
        <row r="2530">
          <cell r="A2530">
            <v>181444</v>
          </cell>
          <cell r="B2530" t="str">
            <v>PLAYGROUND BRINQUEDOS DE MADEIRA - DOIS CAVALINHOS E DUAS GANGORRAS</v>
          </cell>
          <cell r="C2530" t="str">
            <v>UN</v>
          </cell>
          <cell r="D2530">
            <v>2502.65</v>
          </cell>
        </row>
        <row r="2531">
          <cell r="A2531">
            <v>181445</v>
          </cell>
          <cell r="B2531" t="str">
            <v>PLAYGROUND BRINQUEDOS DE MADEIRA - ESCORREGADOR ( ALT.=1,80M COMP.=3,00M)</v>
          </cell>
          <cell r="C2531" t="str">
            <v>UN</v>
          </cell>
          <cell r="D2531">
            <v>1319.62</v>
          </cell>
        </row>
        <row r="2532">
          <cell r="A2532">
            <v>181446</v>
          </cell>
          <cell r="B2532" t="str">
            <v>PLAYGROUND BRINQUEDOS DE MADEIRA - GANGORRA DUPLA</v>
          </cell>
          <cell r="C2532" t="str">
            <v>UN</v>
          </cell>
          <cell r="D2532">
            <v>910.04</v>
          </cell>
        </row>
        <row r="2533">
          <cell r="A2533">
            <v>181447</v>
          </cell>
          <cell r="B2533" t="str">
            <v>PLAYGROUND BRINQUEDOS DE MADEIRA - ARGOLA E TRAPÉZIO</v>
          </cell>
          <cell r="C2533" t="str">
            <v>UN</v>
          </cell>
          <cell r="D2533">
            <v>1028.78</v>
          </cell>
        </row>
        <row r="2534">
          <cell r="A2534">
            <v>181448</v>
          </cell>
          <cell r="B2534" t="str">
            <v>PLAYGROUND BRINQUEDOS DE MADEIRA - BALANÇA DUPLA</v>
          </cell>
          <cell r="C2534" t="str">
            <v>UN</v>
          </cell>
          <cell r="D2534">
            <v>1243.28</v>
          </cell>
        </row>
        <row r="2535">
          <cell r="A2535">
            <v>181449</v>
          </cell>
          <cell r="B2535" t="str">
            <v>PLAYGROUND BRINQUEDOS DE MADEIRA - ESCADA HORIZONTAL</v>
          </cell>
          <cell r="C2535" t="str">
            <v>UN</v>
          </cell>
          <cell r="D2535">
            <v>1253.98</v>
          </cell>
        </row>
        <row r="2536">
          <cell r="A2536">
            <v>181500</v>
          </cell>
          <cell r="B2536" t="str">
            <v>BRINQUEDOS - SERVIÇOS</v>
          </cell>
          <cell r="C2536" t="str">
            <v>.</v>
          </cell>
          <cell r="D2536" t="str">
            <v>.</v>
          </cell>
        </row>
        <row r="2537">
          <cell r="A2537">
            <v>181501</v>
          </cell>
          <cell r="B2537" t="str">
            <v>APARELHOS DE GINÁTICA EM MADEIRA - BARRA DUPLA EM DOIS NIVEIS</v>
          </cell>
          <cell r="C2537" t="str">
            <v>UN</v>
          </cell>
          <cell r="D2537">
            <v>878.53</v>
          </cell>
        </row>
        <row r="2538">
          <cell r="A2538">
            <v>181502</v>
          </cell>
          <cell r="B2538" t="str">
            <v>APARELHOS DE GINÁTICA EM MADEIRA - BARREIRA SIMPLES</v>
          </cell>
          <cell r="C2538" t="str">
            <v>UN</v>
          </cell>
          <cell r="D2538">
            <v>935.09</v>
          </cell>
        </row>
        <row r="2539">
          <cell r="A2539">
            <v>181503</v>
          </cell>
          <cell r="B2539" t="str">
            <v>APARELHOS DE GINÁTICA EM MADEIRA - BARRAS PARALELAS</v>
          </cell>
          <cell r="C2539" t="str">
            <v>UN</v>
          </cell>
          <cell r="D2539">
            <v>764.45</v>
          </cell>
        </row>
        <row r="2540">
          <cell r="A2540">
            <v>181510</v>
          </cell>
          <cell r="B2540" t="str">
            <v>CARACOL - DEMARCAÇÃO DE PISO (RD-06)</v>
          </cell>
          <cell r="C2540" t="str">
            <v>UN</v>
          </cell>
          <cell r="D2540">
            <v>290.39</v>
          </cell>
        </row>
        <row r="2541">
          <cell r="A2541">
            <v>181513</v>
          </cell>
          <cell r="B2541" t="str">
            <v>AMARELINHA DEMARCAÇÃO DE PISO (RD-05)</v>
          </cell>
          <cell r="C2541" t="str">
            <v>UN</v>
          </cell>
          <cell r="D2541">
            <v>149.26</v>
          </cell>
        </row>
        <row r="2542">
          <cell r="A2542">
            <v>181514</v>
          </cell>
          <cell r="B2542" t="str">
            <v>XADREZ - DEMARCAÇÃO DE PISO (RD-04)</v>
          </cell>
          <cell r="C2542" t="str">
            <v>UN</v>
          </cell>
          <cell r="D2542">
            <v>958.34</v>
          </cell>
        </row>
        <row r="2543">
          <cell r="A2543">
            <v>181550</v>
          </cell>
          <cell r="B2543" t="str">
            <v>FORNECIMENTO E APLICAÇÃO DE AREIA FINA</v>
          </cell>
          <cell r="C2543" t="str">
            <v>M3</v>
          </cell>
          <cell r="D2543">
            <v>200.46</v>
          </cell>
        </row>
        <row r="2544">
          <cell r="A2544">
            <v>181551</v>
          </cell>
          <cell r="B2544" t="str">
            <v>FORNECIMENTO E APLICAÇÃO  DE PEDRA N.2</v>
          </cell>
          <cell r="C2544" t="str">
            <v>M3</v>
          </cell>
          <cell r="D2544">
            <v>164.36</v>
          </cell>
        </row>
        <row r="2545">
          <cell r="A2545">
            <v>181601</v>
          </cell>
          <cell r="B2545" t="str">
            <v>SURF DUPLO CONJUGADO (EXERCITADOR PARA IDOSOS)</v>
          </cell>
          <cell r="C2545" t="str">
            <v>UN</v>
          </cell>
          <cell r="D2545">
            <v>2554.79</v>
          </cell>
        </row>
        <row r="2546">
          <cell r="A2546">
            <v>181602</v>
          </cell>
          <cell r="B2546" t="str">
            <v>ROTAÇÃO DIAGONAL DUPLA - APARELHO DUPLO CONJUGADO</v>
          </cell>
          <cell r="C2546" t="str">
            <v>UN</v>
          </cell>
          <cell r="D2546">
            <v>2054.66</v>
          </cell>
        </row>
        <row r="2547">
          <cell r="A2547">
            <v>181603</v>
          </cell>
          <cell r="B2547" t="str">
            <v>MULTI EXERCITADOR CONJUGADO COM 6 FUNÇÕES</v>
          </cell>
          <cell r="C2547" t="str">
            <v>UN</v>
          </cell>
          <cell r="D2547">
            <v>7321.41</v>
          </cell>
        </row>
        <row r="2548">
          <cell r="A2548">
            <v>181604</v>
          </cell>
          <cell r="B2548" t="str">
            <v>SIMULADOR DE CAVALGADA</v>
          </cell>
          <cell r="C2548" t="str">
            <v>UN</v>
          </cell>
          <cell r="D2548">
            <v>4265.91</v>
          </cell>
        </row>
        <row r="2549">
          <cell r="A2549">
            <v>181605</v>
          </cell>
          <cell r="B2549" t="str">
            <v>SIMULADOR DE CAVALGADA TRIPLO</v>
          </cell>
          <cell r="C2549" t="str">
            <v>UN</v>
          </cell>
          <cell r="D2549">
            <v>5874.78</v>
          </cell>
        </row>
        <row r="2550">
          <cell r="A2550">
            <v>181606</v>
          </cell>
          <cell r="B2550" t="str">
            <v>ALONGADOR COM 3 ALTURAS CONJUGADO</v>
          </cell>
          <cell r="C2550" t="str">
            <v>UN</v>
          </cell>
          <cell r="D2550">
            <v>2572.87</v>
          </cell>
        </row>
        <row r="2551">
          <cell r="A2551">
            <v>181607</v>
          </cell>
          <cell r="B2551" t="str">
            <v>PRESSÃO DE PERNAS TRIPLO CONJUGADO</v>
          </cell>
          <cell r="C2551" t="str">
            <v>UN</v>
          </cell>
          <cell r="D2551">
            <v>3628.98</v>
          </cell>
        </row>
        <row r="2552">
          <cell r="A2552">
            <v>181608</v>
          </cell>
          <cell r="B2552" t="str">
            <v>REMADA SENTADA</v>
          </cell>
          <cell r="C2552" t="str">
            <v>UN</v>
          </cell>
          <cell r="D2552">
            <v>2390.63</v>
          </cell>
        </row>
        <row r="2553">
          <cell r="A2553">
            <v>181609</v>
          </cell>
          <cell r="B2553" t="str">
            <v>SIMULADOR DE CAMINHADA DUPLO CONJUGADO</v>
          </cell>
          <cell r="C2553" t="str">
            <v>UN</v>
          </cell>
          <cell r="D2553">
            <v>3872.36</v>
          </cell>
        </row>
        <row r="2554">
          <cell r="A2554">
            <v>181610</v>
          </cell>
          <cell r="B2554" t="str">
            <v>SIMULADOR DE CAMINHADA TRIPLO CONJUGADO</v>
          </cell>
          <cell r="C2554" t="str">
            <v>UN</v>
          </cell>
          <cell r="D2554">
            <v>5570.39</v>
          </cell>
        </row>
        <row r="2555">
          <cell r="A2555">
            <v>181611</v>
          </cell>
          <cell r="B2555" t="str">
            <v>ROTAÇÃO VERTICAL DUPLO</v>
          </cell>
          <cell r="C2555" t="str">
            <v>UN</v>
          </cell>
          <cell r="D2555">
            <v>1630.82</v>
          </cell>
        </row>
        <row r="2556">
          <cell r="A2556">
            <v>181612</v>
          </cell>
          <cell r="B2556" t="str">
            <v>ROTAÇÃO VERTICAL TRIPLO CONJUGADO</v>
          </cell>
          <cell r="C2556" t="str">
            <v>UN</v>
          </cell>
          <cell r="D2556">
            <v>2061.9699999999998</v>
          </cell>
        </row>
        <row r="2557">
          <cell r="A2557">
            <v>181613</v>
          </cell>
          <cell r="B2557" t="str">
            <v>ESQUI DUPLO CONJUGADO</v>
          </cell>
          <cell r="C2557" t="str">
            <v>UN</v>
          </cell>
          <cell r="D2557">
            <v>5103.6499999999996</v>
          </cell>
        </row>
        <row r="2558">
          <cell r="A2558">
            <v>181614</v>
          </cell>
          <cell r="B2558" t="str">
            <v>ESQUI TRIPLO CONJUGADO</v>
          </cell>
          <cell r="C2558" t="str">
            <v>UN</v>
          </cell>
          <cell r="D2558">
            <v>7611.45</v>
          </cell>
        </row>
        <row r="2559">
          <cell r="A2559">
            <v>181615</v>
          </cell>
          <cell r="B2559" t="str">
            <v>BICICLETA DE CADEIRA INDIVIDUAL</v>
          </cell>
          <cell r="C2559" t="str">
            <v>UN</v>
          </cell>
          <cell r="D2559">
            <v>2117.52</v>
          </cell>
        </row>
        <row r="2560">
          <cell r="A2560">
            <v>181616</v>
          </cell>
          <cell r="B2560" t="str">
            <v>BICICLETA DE CADEIRA TRIPLA</v>
          </cell>
          <cell r="C2560" t="str">
            <v>UN</v>
          </cell>
          <cell r="D2560">
            <v>6074.04</v>
          </cell>
        </row>
        <row r="2561">
          <cell r="A2561">
            <v>181617</v>
          </cell>
          <cell r="B2561" t="str">
            <v>PUXADOR PEITORAL DUPLO STAR</v>
          </cell>
          <cell r="C2561" t="str">
            <v>UN</v>
          </cell>
          <cell r="D2561">
            <v>3469.61</v>
          </cell>
        </row>
        <row r="2562">
          <cell r="A2562">
            <v>181618</v>
          </cell>
          <cell r="B2562" t="str">
            <v>TWIST TRIPLO</v>
          </cell>
          <cell r="C2562" t="str">
            <v>UN</v>
          </cell>
          <cell r="D2562">
            <v>2730.72</v>
          </cell>
        </row>
        <row r="2563">
          <cell r="A2563">
            <v>181619</v>
          </cell>
          <cell r="B2563" t="str">
            <v>PLACA ORIENTADORA VERTICAL</v>
          </cell>
          <cell r="C2563" t="str">
            <v>UN</v>
          </cell>
          <cell r="D2563">
            <v>2835.9</v>
          </cell>
        </row>
        <row r="2564">
          <cell r="A2564">
            <v>181620</v>
          </cell>
          <cell r="B2564" t="str">
            <v>LIXEIRA DUPLA</v>
          </cell>
          <cell r="C2564" t="str">
            <v>UN</v>
          </cell>
          <cell r="D2564">
            <v>1217.1199999999999</v>
          </cell>
        </row>
        <row r="2565">
          <cell r="A2565">
            <v>186000</v>
          </cell>
          <cell r="B2565" t="str">
            <v>RETIRADAS</v>
          </cell>
          <cell r="C2565" t="str">
            <v>.</v>
          </cell>
          <cell r="D2565" t="str">
            <v>.</v>
          </cell>
        </row>
        <row r="2566">
          <cell r="A2566">
            <v>186007</v>
          </cell>
          <cell r="B2566" t="str">
            <v>RETIRADA DE GRAMA</v>
          </cell>
          <cell r="C2566" t="str">
            <v>M2</v>
          </cell>
          <cell r="D2566">
            <v>5.87</v>
          </cell>
        </row>
        <row r="2567">
          <cell r="A2567">
            <v>187000</v>
          </cell>
          <cell r="B2567" t="str">
            <v>RECOLOCAÇÕES</v>
          </cell>
          <cell r="C2567" t="str">
            <v>.</v>
          </cell>
          <cell r="D2567" t="str">
            <v>.</v>
          </cell>
        </row>
        <row r="2568">
          <cell r="A2568">
            <v>187007</v>
          </cell>
          <cell r="B2568" t="str">
            <v>RECOLOCAÇÃO DE GRAMA</v>
          </cell>
          <cell r="C2568" t="str">
            <v>M2</v>
          </cell>
          <cell r="D2568">
            <v>39.68</v>
          </cell>
        </row>
        <row r="2569">
          <cell r="A2569">
            <v>187040</v>
          </cell>
          <cell r="B2569" t="str">
            <v>TRANSPLANTE DE ÁRVORES COM DIÂMETRO ATÉ 30CM</v>
          </cell>
          <cell r="C2569" t="str">
            <v>UN</v>
          </cell>
          <cell r="D2569">
            <v>1336.51</v>
          </cell>
        </row>
        <row r="2570">
          <cell r="A2570">
            <v>187041</v>
          </cell>
          <cell r="B2570" t="str">
            <v>TRANSPLANTE DE ÁRVORES COM DAP MAIOR OU IGUAL A 30CM</v>
          </cell>
          <cell r="C2570" t="str">
            <v>UN</v>
          </cell>
          <cell r="D2570">
            <v>9026.44</v>
          </cell>
        </row>
        <row r="2571">
          <cell r="A2571">
            <v>188000</v>
          </cell>
          <cell r="B2571" t="str">
            <v>SERVIÇOS PARCIAIS</v>
          </cell>
          <cell r="C2571" t="str">
            <v>.</v>
          </cell>
          <cell r="D2571" t="str">
            <v>.</v>
          </cell>
        </row>
        <row r="2572">
          <cell r="A2572">
            <v>188001</v>
          </cell>
          <cell r="B2572" t="str">
            <v>REVOLVIMENTO E AJUSTE DO SOLO</v>
          </cell>
          <cell r="C2572" t="str">
            <v>M2</v>
          </cell>
          <cell r="D2572">
            <v>9.7799999999999994</v>
          </cell>
        </row>
        <row r="2573">
          <cell r="A2573">
            <v>188011</v>
          </cell>
          <cell r="B2573" t="str">
            <v>TERRA PREPARADA PARA PLANTIO</v>
          </cell>
          <cell r="C2573" t="str">
            <v>M3</v>
          </cell>
          <cell r="D2573">
            <v>240.85</v>
          </cell>
        </row>
        <row r="2574">
          <cell r="A2574">
            <v>188013</v>
          </cell>
          <cell r="B2574" t="str">
            <v>CALCAREO DOLOMITICO</v>
          </cell>
          <cell r="C2574" t="str">
            <v>KG</v>
          </cell>
          <cell r="D2574">
            <v>1.08</v>
          </cell>
        </row>
        <row r="2575">
          <cell r="A2575">
            <v>188015</v>
          </cell>
          <cell r="B2575" t="str">
            <v>ADUBO QUÍMICO NPK, 10:10:10</v>
          </cell>
          <cell r="C2575" t="str">
            <v>KG</v>
          </cell>
          <cell r="D2575">
            <v>5.72</v>
          </cell>
        </row>
        <row r="2576">
          <cell r="A2576">
            <v>188030</v>
          </cell>
          <cell r="B2576" t="str">
            <v>PREPARO DO SOLO PARA PLANTIO DE GRAMA BATATAES</v>
          </cell>
          <cell r="C2576" t="str">
            <v>M2</v>
          </cell>
          <cell r="D2576">
            <v>9.7799999999999994</v>
          </cell>
        </row>
        <row r="2577">
          <cell r="A2577">
            <v>188035</v>
          </cell>
          <cell r="B2577" t="str">
            <v>RECOLOCAÇÃO DE TERRA DE JARDIM</v>
          </cell>
          <cell r="C2577" t="str">
            <v>M3</v>
          </cell>
          <cell r="D2577">
            <v>270.24</v>
          </cell>
        </row>
        <row r="2578">
          <cell r="A2578">
            <v>200000</v>
          </cell>
          <cell r="B2578" t="str">
            <v>SERVICOS TECNICOS</v>
          </cell>
          <cell r="C2578"/>
          <cell r="D2578"/>
        </row>
        <row r="2579">
          <cell r="A2579">
            <v>200100</v>
          </cell>
          <cell r="B2579" t="str">
            <v>TOPOGRAFIA</v>
          </cell>
          <cell r="C2579" t="str">
            <v>.</v>
          </cell>
          <cell r="D2579" t="str">
            <v>.</v>
          </cell>
        </row>
        <row r="2580">
          <cell r="A2580">
            <v>200101</v>
          </cell>
          <cell r="B2580" t="str">
            <v>LEVANTAMENTO PLANIMÉTRICO DE PERÍMETRO - ATÉ 1.000M</v>
          </cell>
          <cell r="C2580" t="str">
            <v>GL</v>
          </cell>
          <cell r="D2580">
            <v>2806.81</v>
          </cell>
        </row>
        <row r="2581">
          <cell r="A2581">
            <v>200102</v>
          </cell>
          <cell r="B2581" t="str">
            <v>LEVANTAMENTO PLANIMÉTRICO DE PERÍMETRO - EXCEDENTE 1.000M</v>
          </cell>
          <cell r="C2581" t="str">
            <v>M</v>
          </cell>
          <cell r="D2581">
            <v>2.21</v>
          </cell>
        </row>
        <row r="2582">
          <cell r="A2582">
            <v>200113</v>
          </cell>
          <cell r="B2582" t="str">
            <v>LEVANTAMENTO PLANIALTIMÉTRICO DE ÁREAS - ATÉ 10.000M2</v>
          </cell>
          <cell r="C2582" t="str">
            <v>GL</v>
          </cell>
          <cell r="D2582">
            <v>5346.17</v>
          </cell>
        </row>
        <row r="2583">
          <cell r="A2583">
            <v>200114</v>
          </cell>
          <cell r="B2583" t="str">
            <v>LEVANTAMENTO PLANIALTIMÉTRICO DE ÁREAS - EXCEDENTE A 10.000M2</v>
          </cell>
          <cell r="C2583" t="str">
            <v>M2</v>
          </cell>
          <cell r="D2583">
            <v>0.46</v>
          </cell>
        </row>
        <row r="2584">
          <cell r="A2584">
            <v>200121</v>
          </cell>
          <cell r="B2584" t="str">
            <v>ACRÉSCIMO FACE AO GRAU DE DIFICULDADE - TERRENO ACIDENTADO</v>
          </cell>
          <cell r="C2584" t="str">
            <v>%</v>
          </cell>
          <cell r="D2584">
            <v>20</v>
          </cell>
        </row>
        <row r="2585">
          <cell r="A2585">
            <v>200122</v>
          </cell>
          <cell r="B2585" t="str">
            <v>ACRÉSCIMO FACE AO GRAU DE DIFICULDADE - TERRENO COBERTO PARA VEGETAÇÃO</v>
          </cell>
          <cell r="C2585" t="str">
            <v>%</v>
          </cell>
          <cell r="D2585">
            <v>50</v>
          </cell>
        </row>
        <row r="2586">
          <cell r="A2586">
            <v>200123</v>
          </cell>
          <cell r="B2586" t="str">
            <v>ACRÉSCIMO FACE AO GRAU DE DIFICULDADE - TERRENO PANTANOSO</v>
          </cell>
          <cell r="C2586" t="str">
            <v>%</v>
          </cell>
          <cell r="D2586">
            <v>100</v>
          </cell>
        </row>
        <row r="2587">
          <cell r="A2587">
            <v>200124</v>
          </cell>
          <cell r="B2587" t="str">
            <v>ACRÉSCIMO FACE AO GRAU DE DIFICULDADE - TERRENO COM CADASTRO</v>
          </cell>
          <cell r="C2587" t="str">
            <v>%</v>
          </cell>
          <cell r="D2587">
            <v>30</v>
          </cell>
        </row>
        <row r="2588">
          <cell r="A2588">
            <v>200131</v>
          </cell>
          <cell r="B2588" t="str">
            <v>ACRÉSCIMO PARA ELABORAÇÃO DE CÁLCULOS - ÁREAS, DISTÂNCIAS E AZIMUTES</v>
          </cell>
          <cell r="C2588" t="str">
            <v>%</v>
          </cell>
          <cell r="D2588">
            <v>10</v>
          </cell>
        </row>
        <row r="2589">
          <cell r="A2589">
            <v>200132</v>
          </cell>
          <cell r="B2589" t="str">
            <v>ACRÉSCIMO PARA ELABORAÇÃO DE CÁLCULOS - NIVELAMENTO DE SECÇÕES TRANSVERSAIS</v>
          </cell>
          <cell r="C2589" t="str">
            <v>%</v>
          </cell>
          <cell r="D2589">
            <v>50</v>
          </cell>
        </row>
        <row r="2590">
          <cell r="A2590">
            <v>200133</v>
          </cell>
          <cell r="B2590" t="str">
            <v>ACRÉSCIMO PARA ELABORAÇÃO DE CÁLCULOS - MOVIMENTO DE TERRA</v>
          </cell>
          <cell r="C2590" t="str">
            <v>%</v>
          </cell>
          <cell r="D2590">
            <v>10</v>
          </cell>
        </row>
        <row r="2591">
          <cell r="A2591">
            <v>200200</v>
          </cell>
          <cell r="B2591" t="str">
            <v>SONDAGEM</v>
          </cell>
          <cell r="C2591" t="str">
            <v>.</v>
          </cell>
          <cell r="D2591" t="str">
            <v>.</v>
          </cell>
        </row>
        <row r="2592">
          <cell r="A2592">
            <v>200201</v>
          </cell>
          <cell r="B2592" t="str">
            <v>TRADO MANUAL</v>
          </cell>
          <cell r="C2592" t="str">
            <v>M</v>
          </cell>
          <cell r="D2592">
            <v>78.14</v>
          </cell>
        </row>
        <row r="2593">
          <cell r="A2593">
            <v>200202</v>
          </cell>
          <cell r="B2593" t="str">
            <v>MOBILIZAÇÃO E INSTALAÇÃO DE 1  EQUIPAMENTO PARA EXECUÇÃO DE SONDAGEM A PERCUSSÃO</v>
          </cell>
          <cell r="C2593" t="str">
            <v>UN</v>
          </cell>
          <cell r="D2593">
            <v>600.03</v>
          </cell>
        </row>
        <row r="2594">
          <cell r="A2594">
            <v>200203</v>
          </cell>
          <cell r="B2594" t="str">
            <v>DESLOCAMENTO DE EQUIPAMENTO ENTRE FUROS EM TERRENO PLANO, CONSIDERANDO A DISTÂNCIA ATÉ 100M, PARA SONDAGEM A PERCUSSÃO</v>
          </cell>
          <cell r="C2594" t="str">
            <v>UN</v>
          </cell>
          <cell r="D2594">
            <v>82.6</v>
          </cell>
        </row>
        <row r="2595">
          <cell r="A2595">
            <v>200204</v>
          </cell>
          <cell r="B2595" t="str">
            <v>DESLOCAMENTO DE EQUIPAMENTO ENTRE FUROS EM TERRENO PLANO, CONSIDERANDO A DISTÂNCIA DE 100 À 200M, PARA FUNDAÇÃO A PERCUSSÃO</v>
          </cell>
          <cell r="C2595" t="str">
            <v>UN</v>
          </cell>
          <cell r="D2595">
            <v>165.19</v>
          </cell>
        </row>
        <row r="2596">
          <cell r="A2596">
            <v>200205</v>
          </cell>
          <cell r="B2596" t="str">
            <v>DESLOCAMENTO DE EQUIPAMENTO ENTRE FUROS EM TERRENO PLANO, CONSIDERANDO A DISTÂNCIA ACIMA DE 200M, PARA SONDAGEM A PERCUSSÃO</v>
          </cell>
          <cell r="C2596" t="str">
            <v>UN</v>
          </cell>
          <cell r="D2596">
            <v>247.79</v>
          </cell>
        </row>
        <row r="2597">
          <cell r="A2597">
            <v>200206</v>
          </cell>
          <cell r="B2597" t="str">
            <v>DESLOCAMENTO DE EQUIPAMENTO ENTRE FUROS EM TERRENO ACIDENTADO, CONSIDERANDO A DISTÂNCIA ATÉ 50M, PARA SONDAGEM A PERCUSSÃO</v>
          </cell>
          <cell r="C2597" t="str">
            <v>UN</v>
          </cell>
          <cell r="D2597">
            <v>82.6</v>
          </cell>
        </row>
        <row r="2598">
          <cell r="A2598">
            <v>200207</v>
          </cell>
          <cell r="B2598" t="str">
            <v>DESLOCAMENTO DE EQUIPAMENTO ENTRE FUROS EM TERRENO ACIDENTADO, CONSIDERANDO A DISTÂNCIA ACIMA DE 50M, PARA SONDAGEM A PERCUSSÃO</v>
          </cell>
          <cell r="C2598" t="str">
            <v>UN</v>
          </cell>
          <cell r="D2598">
            <v>144.91999999999999</v>
          </cell>
        </row>
        <row r="2599">
          <cell r="A2599">
            <v>200208</v>
          </cell>
          <cell r="B2599" t="str">
            <v>EXECUÇÃO DE PLATAFORMA EM TERRENO ALAGADIÇO OU ACIDENTADO, PARA SONDAGEM A PERCUSSÃO</v>
          </cell>
          <cell r="C2599" t="str">
            <v>UN</v>
          </cell>
          <cell r="D2599">
            <v>196.45</v>
          </cell>
        </row>
        <row r="2600">
          <cell r="A2600">
            <v>200209</v>
          </cell>
          <cell r="B2600" t="str">
            <v>PERFURAÇÃO E EXECUÇÃO DE ENSAIO PENETROMÉTRICO OU DE LAVAGEM POR TEMPO</v>
          </cell>
          <cell r="C2600" t="str">
            <v>M</v>
          </cell>
          <cell r="D2600">
            <v>118.11</v>
          </cell>
        </row>
        <row r="2601">
          <cell r="A2601">
            <v>200300</v>
          </cell>
          <cell r="B2601" t="str">
            <v>SERVIÇOS TÉCNICOS</v>
          </cell>
          <cell r="C2601" t="str">
            <v>.</v>
          </cell>
          <cell r="D2601" t="str">
            <v>.</v>
          </cell>
        </row>
        <row r="2602">
          <cell r="A2602">
            <v>200301</v>
          </cell>
          <cell r="B2602" t="str">
            <v>COORDENADOR GERAL</v>
          </cell>
          <cell r="C2602" t="str">
            <v>H</v>
          </cell>
          <cell r="D2602">
            <v>413.52</v>
          </cell>
        </row>
        <row r="2603">
          <cell r="A2603">
            <v>200302</v>
          </cell>
          <cell r="B2603" t="str">
            <v>ENGENHEIRO/ ARQUITETO SÊNIOR</v>
          </cell>
          <cell r="C2603" t="str">
            <v>H</v>
          </cell>
          <cell r="D2603">
            <v>266.38</v>
          </cell>
        </row>
        <row r="2604">
          <cell r="A2604">
            <v>200303</v>
          </cell>
          <cell r="B2604" t="str">
            <v>ENGENHEIRO/ ARQUITETO JUNIOR</v>
          </cell>
          <cell r="C2604" t="str">
            <v>H</v>
          </cell>
          <cell r="D2604">
            <v>111.49</v>
          </cell>
        </row>
        <row r="2605">
          <cell r="A2605">
            <v>200304</v>
          </cell>
          <cell r="B2605" t="str">
            <v>ENGENHEIRO/ ARQUITETO PLENO</v>
          </cell>
          <cell r="C2605" t="str">
            <v>H</v>
          </cell>
          <cell r="D2605">
            <v>154.75</v>
          </cell>
        </row>
        <row r="2606">
          <cell r="A2606">
            <v>200305</v>
          </cell>
          <cell r="B2606" t="str">
            <v>PROJETISTA</v>
          </cell>
          <cell r="C2606" t="str">
            <v>H</v>
          </cell>
          <cell r="D2606">
            <v>84.87</v>
          </cell>
        </row>
        <row r="2607">
          <cell r="A2607">
            <v>200306</v>
          </cell>
          <cell r="B2607" t="str">
            <v>DESENHISTA PROJETISTA</v>
          </cell>
          <cell r="C2607" t="str">
            <v>H</v>
          </cell>
          <cell r="D2607">
            <v>61.29</v>
          </cell>
        </row>
        <row r="2608">
          <cell r="A2608">
            <v>200307</v>
          </cell>
          <cell r="B2608" t="str">
            <v>COORDENADOR SETORIAL</v>
          </cell>
          <cell r="C2608" t="str">
            <v>H</v>
          </cell>
          <cell r="D2608">
            <v>413.52</v>
          </cell>
        </row>
        <row r="2609">
          <cell r="A2609">
            <v>200308</v>
          </cell>
          <cell r="B2609" t="str">
            <v>CONSULTOR</v>
          </cell>
          <cell r="C2609" t="str">
            <v>H</v>
          </cell>
          <cell r="D2609">
            <v>413.52</v>
          </cell>
        </row>
        <row r="2610">
          <cell r="A2610">
            <v>200309</v>
          </cell>
          <cell r="B2610" t="str">
            <v>PROJETISTA CADISTA</v>
          </cell>
          <cell r="C2610" t="str">
            <v>H</v>
          </cell>
          <cell r="D2610">
            <v>61.29</v>
          </cell>
        </row>
        <row r="2611">
          <cell r="A2611">
            <v>200321</v>
          </cell>
          <cell r="B2611" t="str">
            <v>DESENVOLVIMENTO DE PRANCHA DE DESENHO TÉCNICO/ DETALHAMENTO FORMATO A1</v>
          </cell>
          <cell r="C2611" t="str">
            <v>UN</v>
          </cell>
          <cell r="D2611">
            <v>1394.98</v>
          </cell>
        </row>
        <row r="2612">
          <cell r="A2612">
            <v>200324</v>
          </cell>
          <cell r="B2612" t="str">
            <v>DESENHISTA CADISTA</v>
          </cell>
          <cell r="C2612" t="str">
            <v>H</v>
          </cell>
          <cell r="D2612">
            <v>47.19</v>
          </cell>
        </row>
        <row r="2613">
          <cell r="A2613">
            <v>200350</v>
          </cell>
          <cell r="B2613" t="str">
            <v>SERVIÇO DE PLOTAGEM EM PAPEL SULFITE, TAMANHO A1, PRETO E BRANCO</v>
          </cell>
          <cell r="C2613" t="str">
            <v>UN</v>
          </cell>
          <cell r="D2613">
            <v>8.9</v>
          </cell>
        </row>
        <row r="2614">
          <cell r="A2614">
            <v>200351</v>
          </cell>
          <cell r="B2614" t="str">
            <v>SERVIÇO DE PLOTAGEM EM PAPEL SULFITE, TAMANHO A0, PRETO E BRANCO</v>
          </cell>
          <cell r="C2614" t="str">
            <v>UN</v>
          </cell>
          <cell r="D2614">
            <v>12.17</v>
          </cell>
        </row>
        <row r="2615">
          <cell r="A2615">
            <v>200352</v>
          </cell>
          <cell r="B2615" t="str">
            <v>SERVIÇO DE PLOTAGEM EM PAPEL SULFITE, TAMANHO A1, COLORIDA</v>
          </cell>
          <cell r="C2615" t="str">
            <v>UN</v>
          </cell>
          <cell r="D2615">
            <v>12.67</v>
          </cell>
        </row>
        <row r="2616">
          <cell r="A2616">
            <v>200353</v>
          </cell>
          <cell r="B2616" t="str">
            <v>SERVIÇO DE PLOTAGEM EM PAPEL SULFITE, TAMANHO A0, COLORIDA</v>
          </cell>
          <cell r="C2616" t="str">
            <v>UN</v>
          </cell>
          <cell r="D2616">
            <v>16.440000000000001</v>
          </cell>
        </row>
        <row r="2617">
          <cell r="A2617">
            <v>200354</v>
          </cell>
          <cell r="B2617" t="str">
            <v>CÓPIA XEROX EM TAMANHO OFÍCIO, UMA FACE, PRETO E BRANCO</v>
          </cell>
          <cell r="C2617" t="str">
            <v>UN</v>
          </cell>
          <cell r="D2617">
            <v>0.47</v>
          </cell>
        </row>
        <row r="2618">
          <cell r="A2618">
            <v>200355</v>
          </cell>
          <cell r="B2618" t="str">
            <v>CÓPIA XEROX EM TAMANHO OFÍCIO, UMA FACE, COLORIDA</v>
          </cell>
          <cell r="C2618" t="str">
            <v>UN</v>
          </cell>
          <cell r="D2618">
            <v>2.36</v>
          </cell>
        </row>
        <row r="2619">
          <cell r="A2619">
            <v>200356</v>
          </cell>
          <cell r="B2619" t="str">
            <v>CÓPIA XEROX EM TAMANHO A3, UMA FACE, PRETO E BRANCO</v>
          </cell>
          <cell r="C2619" t="str">
            <v>UN</v>
          </cell>
          <cell r="D2619">
            <v>1</v>
          </cell>
        </row>
        <row r="2620">
          <cell r="A2620">
            <v>200357</v>
          </cell>
          <cell r="B2620" t="str">
            <v>CÓPIA XEROX EM TAMANHO A3, UMA FACE, COLORIDA</v>
          </cell>
          <cell r="C2620" t="str">
            <v>UN</v>
          </cell>
          <cell r="D2620">
            <v>5.07</v>
          </cell>
        </row>
        <row r="2621">
          <cell r="A2621">
            <v>200358</v>
          </cell>
          <cell r="B2621" t="str">
            <v>CÓPIA XEROX - PRETO E BRANCO</v>
          </cell>
          <cell r="C2621" t="str">
            <v>M2</v>
          </cell>
          <cell r="D2621">
            <v>14.58</v>
          </cell>
        </row>
        <row r="2622">
          <cell r="A2622">
            <v>200359</v>
          </cell>
          <cell r="B2622" t="str">
            <v>ENGENHEIRO DA OBRA</v>
          </cell>
          <cell r="C2622" t="str">
            <v>H</v>
          </cell>
          <cell r="D2622">
            <v>155.19999999999999</v>
          </cell>
        </row>
        <row r="2623">
          <cell r="A2623">
            <v>200360</v>
          </cell>
          <cell r="B2623" t="str">
            <v>PROJETO BÁSICO (PRANCHA A1)</v>
          </cell>
          <cell r="C2623" t="str">
            <v>UN</v>
          </cell>
          <cell r="D2623">
            <v>4062.42</v>
          </cell>
        </row>
        <row r="2624">
          <cell r="A2624">
            <v>200361</v>
          </cell>
          <cell r="B2624" t="str">
            <v>PROJETO EXECUTIVO (PRANCHA A1)</v>
          </cell>
          <cell r="C2624" t="str">
            <v>UN</v>
          </cell>
          <cell r="D2624">
            <v>3069.22</v>
          </cell>
        </row>
        <row r="2625">
          <cell r="A2625">
            <v>200370</v>
          </cell>
          <cell r="B2625" t="str">
            <v>LEVANTAMENTO CADASTRAL DE EDIFICAÇÃO ATÉ 500M2</v>
          </cell>
          <cell r="C2625" t="str">
            <v>UN</v>
          </cell>
          <cell r="D2625">
            <v>3468.39</v>
          </cell>
        </row>
        <row r="2626">
          <cell r="A2626">
            <v>200371</v>
          </cell>
          <cell r="B2626" t="str">
            <v>LEVANTAMENTO CADASTRAL DE EDIFICAÇÃO EXCEDENTE ENTRE 501M2 À 2000M2</v>
          </cell>
          <cell r="C2626" t="str">
            <v>M2</v>
          </cell>
          <cell r="D2626">
            <v>5.9</v>
          </cell>
        </row>
        <row r="2627">
          <cell r="A2627">
            <v>200372</v>
          </cell>
          <cell r="B2627" t="str">
            <v>LEVANTAMENTO CADASTRAL DE EDIFICAÇÃO EXCEDENTE ENTRE 2001M2 À 5000M2</v>
          </cell>
          <cell r="C2627" t="str">
            <v>M2</v>
          </cell>
          <cell r="D2627">
            <v>5.2</v>
          </cell>
        </row>
        <row r="2628">
          <cell r="A2628">
            <v>200373</v>
          </cell>
          <cell r="B2628" t="str">
            <v>LEVANTAMENTO CADASTRAL DE EDIFICAÇÃO EXCEDENTE ACIMA DE 5001M2</v>
          </cell>
          <cell r="C2628" t="str">
            <v>M2</v>
          </cell>
          <cell r="D2628">
            <v>3.12</v>
          </cell>
        </row>
        <row r="2629">
          <cell r="A2629">
            <v>200374</v>
          </cell>
          <cell r="B2629" t="str">
            <v>LEVANTAMENTO CADASTRAL INSTALAÇÕES ELÉTRICAS ATÉ 500M2</v>
          </cell>
          <cell r="C2629" t="str">
            <v>GL</v>
          </cell>
          <cell r="D2629">
            <v>1904.18</v>
          </cell>
        </row>
        <row r="2630">
          <cell r="A2630">
            <v>200375</v>
          </cell>
          <cell r="B2630" t="str">
            <v>LEVANT. CADASTRAL INSTALAÇÕES ELÉTRICAS EXCEDENTE ENTRE 501M2 À 2000M2</v>
          </cell>
          <cell r="C2630" t="str">
            <v>M2</v>
          </cell>
          <cell r="D2630">
            <v>3.24</v>
          </cell>
        </row>
        <row r="2631">
          <cell r="A2631">
            <v>200376</v>
          </cell>
          <cell r="B2631" t="str">
            <v>LEVANTAMENTO CADASTRAL INSTALAÇÕES ELÉTRICAS EXCEDENTE ENTRE 2001M2 À 5000M2</v>
          </cell>
          <cell r="C2631" t="str">
            <v>M2</v>
          </cell>
          <cell r="D2631">
            <v>2.86</v>
          </cell>
        </row>
        <row r="2632">
          <cell r="A2632">
            <v>200377</v>
          </cell>
          <cell r="B2632" t="str">
            <v>LEVANTAMENTO CADASTRAL INSTALAÇÕES ELÉTRICAS EXCEDENTE ACIMA DE  5000M2</v>
          </cell>
          <cell r="C2632" t="str">
            <v>M2</v>
          </cell>
          <cell r="D2632">
            <v>1.71</v>
          </cell>
        </row>
        <row r="2633">
          <cell r="A2633">
            <v>200378</v>
          </cell>
          <cell r="B2633" t="str">
            <v>LEVANTAMENTO CADASTRAL INSTALAÇÕES HIDRO-SANITÁRIAS ATÉ 500M2</v>
          </cell>
          <cell r="C2633" t="str">
            <v>UN</v>
          </cell>
          <cell r="D2633">
            <v>1458.21</v>
          </cell>
        </row>
        <row r="2634">
          <cell r="A2634">
            <v>200379</v>
          </cell>
          <cell r="B2634" t="str">
            <v>LEVANTAMENTO CADASTRAL INSTALAÇÕES HIDRO-SANITÁRIAS EXCEDENTE ENTRE 501M2 À 2000M2</v>
          </cell>
          <cell r="C2634" t="str">
            <v>M2</v>
          </cell>
          <cell r="D2634">
            <v>2.48</v>
          </cell>
        </row>
        <row r="2635">
          <cell r="A2635">
            <v>200380</v>
          </cell>
          <cell r="B2635" t="str">
            <v>LEVANTAMENTO CADASTRAL INSTALAÇÕES HIDRO-SANITÁRIAS EXCEDENTE ENTRE 2001 M2 À 5000M2</v>
          </cell>
          <cell r="C2635" t="str">
            <v>M2</v>
          </cell>
          <cell r="D2635">
            <v>2.19</v>
          </cell>
        </row>
        <row r="2636">
          <cell r="A2636">
            <v>200381</v>
          </cell>
          <cell r="B2636" t="str">
            <v>LEVANTAMENTO CADASTRAL INSTALAÇÕES HIDRO-SANITÁRIAS EXCEDENTE ACIMA DE 5000M2</v>
          </cell>
          <cell r="C2636" t="str">
            <v>M2</v>
          </cell>
          <cell r="D2636">
            <v>1.31</v>
          </cell>
        </row>
        <row r="2637">
          <cell r="A2637">
            <v>200441</v>
          </cell>
          <cell r="B2637" t="str">
            <v>CADASTRAMENTO DE VEGETAÇÃO ARBOREA ATÉ 30 EXEMPLARES</v>
          </cell>
          <cell r="C2637" t="str">
            <v>GL</v>
          </cell>
          <cell r="D2637">
            <v>3724.72</v>
          </cell>
        </row>
        <row r="2638">
          <cell r="A2638">
            <v>200442</v>
          </cell>
          <cell r="B2638" t="str">
            <v>CADASTRAMENTO/ INVENTÁRIO DE VEGETAÇÃO ARBOREA ACIMA DE 30 EXEMPLARES</v>
          </cell>
          <cell r="C2638" t="str">
            <v>UN</v>
          </cell>
          <cell r="D2638">
            <v>104.31</v>
          </cell>
        </row>
        <row r="2639">
          <cell r="A2639">
            <v>200530</v>
          </cell>
          <cell r="B2639" t="str">
            <v>PARECER TÉCNICO DE FUNDAÇÃO PARA ÁREA CONSTRUÍDA ATÉ 2000M2</v>
          </cell>
          <cell r="C2639" t="str">
            <v>GL</v>
          </cell>
          <cell r="D2639">
            <v>4135.1899999999996</v>
          </cell>
        </row>
        <row r="2640">
          <cell r="A2640">
            <v>200531</v>
          </cell>
          <cell r="B2640" t="str">
            <v>PARECER TÉCNICO DE FUNDAÇÃO PARA ÁREA CONSTRUÍDA DE 2001 À 5000M2</v>
          </cell>
          <cell r="C2640" t="str">
            <v>GL</v>
          </cell>
          <cell r="D2640">
            <v>6616.3</v>
          </cell>
        </row>
        <row r="2641">
          <cell r="A2641">
            <v>200532</v>
          </cell>
          <cell r="B2641" t="str">
            <v>PARECER TÉCNICO DE FUNDAÇÃO PARA ÁREA CONSTRUÍDA DE 5001 À 10000M2</v>
          </cell>
          <cell r="C2641" t="str">
            <v>GL</v>
          </cell>
          <cell r="D2641">
            <v>11578.53</v>
          </cell>
        </row>
        <row r="2642">
          <cell r="A2642">
            <v>200533</v>
          </cell>
          <cell r="B2642" t="str">
            <v>DESENVOLVIMENTO DE PROJETO TÉCNICO DE PREVENÇÃO E COMBATE A INCÊNDIO E APROVAÇÃO JUNTO AO CORPO DE BOMBEIROS PARA EDIFICAÇÕES ATÉ 2000 M2</v>
          </cell>
          <cell r="C2642" t="str">
            <v>GL</v>
          </cell>
          <cell r="D2642">
            <v>6229.26</v>
          </cell>
        </row>
        <row r="2643">
          <cell r="A2643">
            <v>200534</v>
          </cell>
          <cell r="B2643" t="str">
            <v>DESENVOLVIMENTO DE PROJETO TÉCNICO DE PREVENÇÃO E COMBATE A INCÊNDIO E APROVAÇÃO JUNTO AO CORPO DE BOMBEIROS PARA EDIFICAÇÕES DE 2001 M2 À 5000 M2</v>
          </cell>
          <cell r="C2643" t="str">
            <v>GL</v>
          </cell>
          <cell r="D2643">
            <v>8103.34</v>
          </cell>
        </row>
        <row r="2644">
          <cell r="A2644">
            <v>200535</v>
          </cell>
          <cell r="B2644" t="str">
            <v>DESENVOLVIMENTO DE PROJETO TÉCNICO DE PREVENÇÃO E COMBATE A INCÊNDIO E APROVAÇÃO JUNTO AO CORPO DE BOMBEIROS PARA EDIFICAÇÕES DE  5001 M2 À 10000 M2</v>
          </cell>
          <cell r="C2644" t="str">
            <v>GL</v>
          </cell>
          <cell r="D2644">
            <v>11017.83</v>
          </cell>
        </row>
        <row r="2645">
          <cell r="A2645">
            <v>200536</v>
          </cell>
          <cell r="B2645" t="str">
            <v>SERVIÇOS TÉCNICOS PROFISSIONAIS PARA OBTENÇÃO DO AVCB JUNTO AO CORPO DE BOMBEIROS PARA EDIFICAÇÕES ATÉ 2000 M2</v>
          </cell>
          <cell r="C2645" t="str">
            <v>GL</v>
          </cell>
          <cell r="D2645">
            <v>3150.07</v>
          </cell>
        </row>
        <row r="2646">
          <cell r="A2646">
            <v>200537</v>
          </cell>
          <cell r="B2646" t="str">
            <v>SERVIÇOS TÉCNICOS PROFISSIONAIS PARA OBTENÇÃO DO AVCB JUNTO AO CORPO DE BOMBEIROS PARA EDIFICAÇÕES DE 2001 À 5000 M2</v>
          </cell>
          <cell r="C2646" t="str">
            <v>GL</v>
          </cell>
          <cell r="D2646">
            <v>4725.1000000000004</v>
          </cell>
        </row>
        <row r="2647">
          <cell r="A2647">
            <v>200538</v>
          </cell>
          <cell r="B2647" t="str">
            <v>SERVIÇOS TÉCNICOS PROFISSIONAIS PARA OBTENÇÃO DO AVCB JUNTO AO CORPO DE BOMBEIROS PARA EDIFICAÇÕES DE 5001 À 10000 M2</v>
          </cell>
          <cell r="C2647" t="str">
            <v>GL</v>
          </cell>
          <cell r="D2647">
            <v>7087.65</v>
          </cell>
        </row>
        <row r="2648">
          <cell r="A2648">
            <v>200600</v>
          </cell>
          <cell r="B2648" t="str">
            <v>CONTROLE TECNOLÓGICO</v>
          </cell>
          <cell r="C2648" t="str">
            <v>.</v>
          </cell>
          <cell r="D2648" t="str">
            <v>.</v>
          </cell>
        </row>
        <row r="2649">
          <cell r="A2649">
            <v>200601</v>
          </cell>
          <cell r="B2649" t="str">
            <v>CONCRETO - ESTUDOS E ENSAIOS</v>
          </cell>
          <cell r="C2649" t="str">
            <v>UN</v>
          </cell>
          <cell r="D2649">
            <v>2127.6799999999998</v>
          </cell>
        </row>
        <row r="2650">
          <cell r="A2650">
            <v>200602</v>
          </cell>
          <cell r="B2650" t="str">
            <v>CONCRETO - ENSAIOS DE RUPTURA A COMPRESSÃO (CORPOS DE PROVA)</v>
          </cell>
          <cell r="C2650" t="str">
            <v>UN</v>
          </cell>
          <cell r="D2650">
            <v>20.18</v>
          </cell>
        </row>
        <row r="2651">
          <cell r="A2651">
            <v>200603</v>
          </cell>
          <cell r="B2651" t="str">
            <v>CONTROLE TECNOLÓGICO DE CONCRETO - MOBILIZAÇÃO PARA MOLDAGEM E/OU COLETA DOS CORPOS DE PROVA DE CONCRETO</v>
          </cell>
          <cell r="C2651" t="str">
            <v>VIAGEM</v>
          </cell>
          <cell r="D2651">
            <v>363.53</v>
          </cell>
        </row>
        <row r="2652">
          <cell r="A2652">
            <v>200604</v>
          </cell>
          <cell r="B2652" t="str">
            <v>CONTROLE TECNOLÓGICO DE CONCRETO MOLDAGEM DE CORPO DE PROVA</v>
          </cell>
          <cell r="C2652" t="str">
            <v>PERÍODO</v>
          </cell>
          <cell r="D2652">
            <v>302.07</v>
          </cell>
        </row>
        <row r="2653">
          <cell r="A2653">
            <v>200605</v>
          </cell>
          <cell r="B2653" t="str">
            <v>CONTROLE TECNOLÓGICO DE CONCRETO - ENSAIO DE ESCLEROMETRIA EM 10 PONTOS COM 16 TIROS POR PONTO</v>
          </cell>
          <cell r="C2653" t="str">
            <v>ENS.</v>
          </cell>
          <cell r="D2653">
            <v>1805.01</v>
          </cell>
        </row>
        <row r="2654">
          <cell r="A2654">
            <v>200611</v>
          </cell>
          <cell r="B2654" t="str">
            <v>AÇO - ENSAIOS DE TRAÇÃO EM BARRAS</v>
          </cell>
          <cell r="C2654" t="str">
            <v>UN</v>
          </cell>
          <cell r="D2654">
            <v>61.8</v>
          </cell>
        </row>
        <row r="2655">
          <cell r="A2655">
            <v>200612</v>
          </cell>
          <cell r="B2655" t="str">
            <v>AÇO - ENSAIOS DE DOBRAMENTO EM BARRAS</v>
          </cell>
          <cell r="C2655" t="str">
            <v>UN</v>
          </cell>
          <cell r="D2655">
            <v>17.7</v>
          </cell>
        </row>
        <row r="2656">
          <cell r="A2656">
            <v>200613</v>
          </cell>
          <cell r="B2656" t="str">
            <v>AÇO - ENSAIOS DE VERIFICAÇÃO DE BITOLA</v>
          </cell>
          <cell r="C2656" t="str">
            <v>UN</v>
          </cell>
          <cell r="D2656">
            <v>21.56</v>
          </cell>
        </row>
        <row r="2657">
          <cell r="A2657">
            <v>200614</v>
          </cell>
          <cell r="B2657" t="str">
            <v>ENSAIO DE ISOLAÇÃO DE CABO DE MÉDIA TENSÃO</v>
          </cell>
          <cell r="C2657" t="str">
            <v>Un</v>
          </cell>
          <cell r="D2657">
            <v>2690.83</v>
          </cell>
        </row>
        <row r="2658">
          <cell r="A2658">
            <v>200615</v>
          </cell>
          <cell r="B2658" t="str">
            <v>ENSAIO DE ISOLAÇÃO DE TRANFORMADOR DE POTÊNCIA</v>
          </cell>
          <cell r="C2658" t="str">
            <v>Un</v>
          </cell>
          <cell r="D2658">
            <v>2659.77</v>
          </cell>
        </row>
        <row r="2659">
          <cell r="A2659">
            <v>200616</v>
          </cell>
          <cell r="B2659" t="str">
            <v>ENSAIO DE RELAÇÃO DE TRANSFORMAÇÃO EM TRANSFORMADOR DE POTÊNCIA</v>
          </cell>
          <cell r="C2659" t="str">
            <v>Un</v>
          </cell>
          <cell r="D2659">
            <v>3070.4</v>
          </cell>
        </row>
        <row r="2660">
          <cell r="A2660">
            <v>200617</v>
          </cell>
          <cell r="B2660" t="str">
            <v>ENSAIO DE RESISTÊNCIA DE ISOLAÇÃO DE CHAVE SECCIONADORA CLASSE 15KV</v>
          </cell>
          <cell r="C2660" t="str">
            <v>Un</v>
          </cell>
          <cell r="D2660">
            <v>2556.9</v>
          </cell>
        </row>
        <row r="2661">
          <cell r="A2661">
            <v>200618</v>
          </cell>
          <cell r="B2661" t="str">
            <v>PARAMETRIZAÇÃO DO RELÊ DE PROTEÇÃO INDIRETA DE DISJUNTOR EM MÉDIA TENSÃO</v>
          </cell>
          <cell r="C2661" t="str">
            <v>Un</v>
          </cell>
          <cell r="D2661">
            <v>2160.88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13"/>
  <sheetViews>
    <sheetView showGridLines="0" showZeros="0" topLeftCell="A736" zoomScale="90" zoomScaleNormal="90" zoomScaleSheetLayoutView="75" workbookViewId="0">
      <selection activeCell="C458" sqref="C458:G458"/>
    </sheetView>
  </sheetViews>
  <sheetFormatPr defaultColWidth="11.42578125" defaultRowHeight="12.75" x14ac:dyDescent="0.2"/>
  <cols>
    <col min="1" max="1" width="3.28515625" style="1" customWidth="1"/>
    <col min="2" max="2" width="18" style="43" bestFit="1" customWidth="1"/>
    <col min="3" max="4" width="17.140625" style="1" customWidth="1"/>
    <col min="5" max="5" width="18" style="1" customWidth="1"/>
    <col min="6" max="6" width="16.85546875" style="1" customWidth="1"/>
    <col min="7" max="7" width="15.28515625" style="1" customWidth="1"/>
    <col min="8" max="8" width="8.85546875" style="1" customWidth="1"/>
    <col min="9" max="9" width="16.42578125" style="1" bestFit="1" customWidth="1"/>
    <col min="10" max="10" width="8.85546875" style="1" customWidth="1"/>
    <col min="11" max="11" width="11.42578125" style="1"/>
    <col min="12" max="12" width="14.42578125" style="1" customWidth="1"/>
    <col min="13" max="13" width="11.42578125" style="1"/>
    <col min="14" max="14" width="15.140625" style="1" customWidth="1"/>
    <col min="15" max="16" width="11.42578125" style="1"/>
    <col min="17" max="17" width="6.140625" style="1" bestFit="1" customWidth="1"/>
    <col min="18" max="16384" width="11.42578125" style="1"/>
  </cols>
  <sheetData>
    <row r="1" spans="1:13" x14ac:dyDescent="0.2">
      <c r="A1" s="18"/>
    </row>
    <row r="2" spans="1:13" s="39" customFormat="1" ht="62.25" customHeight="1" x14ac:dyDescent="0.25">
      <c r="B2" s="161"/>
      <c r="C2" s="161"/>
      <c r="D2" s="167" t="s">
        <v>0</v>
      </c>
      <c r="E2" s="168"/>
      <c r="F2" s="168"/>
      <c r="G2" s="169" t="s">
        <v>1</v>
      </c>
      <c r="H2" s="169"/>
      <c r="I2" s="169"/>
      <c r="J2" s="18"/>
    </row>
    <row r="3" spans="1:13" s="40" customFormat="1" ht="15.75" customHeight="1" x14ac:dyDescent="0.2">
      <c r="B3" s="161"/>
      <c r="C3" s="161"/>
      <c r="D3" s="171"/>
      <c r="E3" s="171"/>
      <c r="F3" s="171"/>
      <c r="G3" s="172" t="s">
        <v>509</v>
      </c>
      <c r="H3" s="172"/>
      <c r="I3" s="172"/>
      <c r="J3" s="18"/>
    </row>
    <row r="4" spans="1:13" s="41" customFormat="1" ht="15.75" x14ac:dyDescent="0.2">
      <c r="B4" s="161"/>
      <c r="C4" s="161"/>
      <c r="D4" s="44"/>
      <c r="E4" s="50"/>
      <c r="F4" s="50"/>
      <c r="G4" s="173" t="s">
        <v>568</v>
      </c>
      <c r="H4" s="172"/>
      <c r="I4" s="172"/>
      <c r="J4" s="1"/>
    </row>
    <row r="5" spans="1:13" s="41" customFormat="1" ht="21" customHeight="1" x14ac:dyDescent="0.2">
      <c r="B5" s="45"/>
      <c r="D5" s="46"/>
      <c r="E5" s="35" t="s">
        <v>2</v>
      </c>
      <c r="F5" s="51"/>
      <c r="G5" s="52"/>
      <c r="H5" s="52"/>
      <c r="I5" s="55"/>
      <c r="J5" s="1"/>
    </row>
    <row r="6" spans="1:13" ht="18" customHeight="1" x14ac:dyDescent="0.2">
      <c r="B6" s="101" t="s">
        <v>332</v>
      </c>
      <c r="C6" s="47"/>
      <c r="D6" s="47"/>
      <c r="E6" s="47"/>
      <c r="F6" s="53"/>
      <c r="G6" s="103" t="s">
        <v>3</v>
      </c>
      <c r="H6" s="163" t="s">
        <v>4</v>
      </c>
      <c r="I6" s="164"/>
      <c r="M6"/>
    </row>
    <row r="7" spans="1:13" ht="18" customHeight="1" x14ac:dyDescent="0.2">
      <c r="B7" s="175" t="s">
        <v>565</v>
      </c>
      <c r="C7" s="176"/>
      <c r="D7" s="176"/>
      <c r="E7" s="176"/>
      <c r="F7" s="176"/>
      <c r="G7" s="102" t="s">
        <v>5</v>
      </c>
      <c r="H7" s="165" t="s">
        <v>6</v>
      </c>
      <c r="I7" s="166"/>
    </row>
    <row r="8" spans="1:13" ht="8.25" customHeight="1" x14ac:dyDescent="0.2">
      <c r="B8" s="48"/>
      <c r="C8" s="49"/>
      <c r="D8" s="49"/>
      <c r="E8" s="49"/>
      <c r="F8" s="49"/>
      <c r="G8" s="49"/>
      <c r="H8" s="49"/>
      <c r="I8" s="49"/>
    </row>
    <row r="9" spans="1:13" s="42" customFormat="1" ht="15" customHeight="1" x14ac:dyDescent="0.2">
      <c r="B9" s="174" t="s">
        <v>7</v>
      </c>
      <c r="C9" s="162" t="s">
        <v>8</v>
      </c>
      <c r="D9" s="162"/>
      <c r="E9" s="162"/>
      <c r="F9" s="162"/>
      <c r="G9" s="162"/>
      <c r="H9" s="162" t="s">
        <v>9</v>
      </c>
      <c r="I9" s="170" t="s">
        <v>10</v>
      </c>
      <c r="J9" s="1"/>
    </row>
    <row r="10" spans="1:13" s="42" customFormat="1" ht="15" customHeight="1" x14ac:dyDescent="0.2">
      <c r="A10" s="42" t="s">
        <v>6</v>
      </c>
      <c r="B10" s="174"/>
      <c r="C10" s="162"/>
      <c r="D10" s="162"/>
      <c r="E10" s="162"/>
      <c r="F10" s="162"/>
      <c r="G10" s="162"/>
      <c r="H10" s="162"/>
      <c r="I10" s="170"/>
      <c r="J10" s="1"/>
    </row>
    <row r="11" spans="1:13" ht="21" customHeight="1" x14ac:dyDescent="0.2">
      <c r="A11" s="1" t="s">
        <v>6</v>
      </c>
      <c r="B11" s="95"/>
      <c r="C11" s="146" t="s">
        <v>34</v>
      </c>
      <c r="D11" s="147"/>
      <c r="E11" s="147"/>
      <c r="F11" s="147"/>
      <c r="G11" s="148"/>
      <c r="H11" s="96"/>
      <c r="I11" s="97"/>
      <c r="L11" s="1">
        <f t="shared" ref="L11:L705" si="0">I11*K11</f>
        <v>0</v>
      </c>
      <c r="M11" s="43"/>
    </row>
    <row r="12" spans="1:13" ht="21" customHeight="1" x14ac:dyDescent="0.2">
      <c r="A12" s="1" t="s">
        <v>23</v>
      </c>
      <c r="B12" s="2">
        <v>173002</v>
      </c>
      <c r="C12" s="149" t="str">
        <f>VLOOKUP(B12,'[1]Comp EDIF SEM Des Jan22'!$A$1:$J$12515,2,0)</f>
        <v>PLACA DE OBRA EM CHAPA DE AÇO GALVANIZADO</v>
      </c>
      <c r="D12" s="150"/>
      <c r="E12" s="150"/>
      <c r="F12" s="150"/>
      <c r="G12" s="151"/>
      <c r="H12" s="54" t="str">
        <f>VLOOKUP(B12,'[1]Comp EDIF SEM Des Jan22'!$A$1:$J$12515,8,0)</f>
        <v>M2</v>
      </c>
      <c r="I12" s="56">
        <v>6</v>
      </c>
      <c r="K12" s="81">
        <f>VLOOKUP(B12,'[1]Comp EDIF SEM Des Jan22'!$A$1:$J$12515,10,0)</f>
        <v>364.86</v>
      </c>
      <c r="L12" s="93">
        <f t="shared" ref="L12" si="1">I12*K12</f>
        <v>2189.16</v>
      </c>
      <c r="M12" s="43">
        <f t="shared" ref="M12" si="2">B12</f>
        <v>173002</v>
      </c>
    </row>
    <row r="13" spans="1:13" ht="21" customHeight="1" x14ac:dyDescent="0.2">
      <c r="A13" s="1" t="s">
        <v>6</v>
      </c>
      <c r="B13" s="2"/>
      <c r="C13" s="155"/>
      <c r="D13" s="156"/>
      <c r="E13" s="156"/>
      <c r="F13" s="156"/>
      <c r="G13" s="157"/>
      <c r="H13" s="54"/>
      <c r="I13" s="56"/>
      <c r="J13" s="80"/>
      <c r="K13" s="81"/>
      <c r="L13" s="93"/>
      <c r="M13" s="43"/>
    </row>
    <row r="14" spans="1:13" ht="21" customHeight="1" x14ac:dyDescent="0.2">
      <c r="A14" s="1" t="s">
        <v>6</v>
      </c>
      <c r="B14" s="2"/>
      <c r="C14" s="69"/>
      <c r="D14" s="70"/>
      <c r="E14" s="70"/>
      <c r="F14" s="70"/>
      <c r="G14" s="71"/>
      <c r="H14" s="54"/>
      <c r="I14" s="56"/>
      <c r="K14" s="81"/>
      <c r="L14" s="93"/>
      <c r="M14" s="43"/>
    </row>
    <row r="15" spans="1:13" ht="29.25" customHeight="1" x14ac:dyDescent="0.2">
      <c r="A15" s="1" t="s">
        <v>23</v>
      </c>
      <c r="B15" s="2">
        <v>10108</v>
      </c>
      <c r="C15" s="149" t="str">
        <f>VLOOKUP(B15,'[1]Comp EDIF SEM Des Jan22'!$A$1:$J$12515,2,0)</f>
        <v>LIMPEZA MANUAL GERAL INCLUSIVE REMOÇÃO DE COBERTURA VEGETAL - TRONCO ATÉ 10CM - SEM TRANSPORTE</v>
      </c>
      <c r="D15" s="150"/>
      <c r="E15" s="150"/>
      <c r="F15" s="150"/>
      <c r="G15" s="151"/>
      <c r="H15" s="54" t="str">
        <f>VLOOKUP(B15,'[1]Comp EDIF SEM Des Jan22'!$A$1:$J$12515,8,0)</f>
        <v>M2</v>
      </c>
      <c r="I15" s="56">
        <v>3506.82</v>
      </c>
      <c r="K15" s="81">
        <f>VLOOKUP(B15,'[1]Comp EDIF SEM Des Jan22'!$A$1:$J$12515,10,0)</f>
        <v>4.9000000000000004</v>
      </c>
      <c r="L15" s="93">
        <f t="shared" ref="L15" si="3">I15*K15</f>
        <v>17183.418000000001</v>
      </c>
      <c r="M15" s="43">
        <f t="shared" ref="M15" si="4">B15</f>
        <v>10108</v>
      </c>
    </row>
    <row r="16" spans="1:13" ht="21" customHeight="1" x14ac:dyDescent="0.2">
      <c r="A16" s="1" t="s">
        <v>6</v>
      </c>
      <c r="B16" s="2"/>
      <c r="C16" s="69"/>
      <c r="D16" s="70"/>
      <c r="E16" s="70"/>
      <c r="F16" s="70"/>
      <c r="G16" s="71"/>
      <c r="H16" s="54"/>
      <c r="I16" s="56"/>
      <c r="K16" s="81"/>
      <c r="L16" s="93"/>
      <c r="M16" s="43"/>
    </row>
    <row r="17" spans="1:14" ht="21" customHeight="1" x14ac:dyDescent="0.2">
      <c r="A17" s="1" t="s">
        <v>6</v>
      </c>
      <c r="B17" s="2"/>
      <c r="C17" s="69"/>
      <c r="D17" s="70"/>
      <c r="E17" s="70"/>
      <c r="F17" s="70"/>
      <c r="G17" s="71"/>
      <c r="H17" s="54"/>
      <c r="I17" s="56"/>
      <c r="K17" s="81"/>
      <c r="L17" s="93"/>
      <c r="M17" s="43"/>
    </row>
    <row r="18" spans="1:14" ht="21" customHeight="1" x14ac:dyDescent="0.2">
      <c r="A18" s="1" t="s">
        <v>23</v>
      </c>
      <c r="B18" s="2">
        <v>10106</v>
      </c>
      <c r="C18" s="149" t="str">
        <f>VLOOKUP(B18,'[1]Comp EDIF SEM Des Jan22'!$A$1:$J$12515,2,0)</f>
        <v>CARGA MANUAL E REMOÇÃO DE ENTULHO, INCLUSIVE TRANSPORTE ATÉ 1 KM</v>
      </c>
      <c r="D18" s="150"/>
      <c r="E18" s="150"/>
      <c r="F18" s="150"/>
      <c r="G18" s="151"/>
      <c r="H18" s="54" t="str">
        <f>VLOOKUP(B18,'[1]Comp EDIF SEM Des Jan22'!$A$1:$J$12515,8,0)</f>
        <v>M3</v>
      </c>
      <c r="I18" s="56">
        <v>514.85200000000009</v>
      </c>
      <c r="K18" s="81">
        <f>VLOOKUP(B18,'[1]Comp EDIF SEM Des Jan22'!$A$1:$J$12515,10,0)</f>
        <v>31.41</v>
      </c>
      <c r="L18" s="93">
        <f t="shared" ref="L18" si="5">I18*K18</f>
        <v>16171.501320000003</v>
      </c>
      <c r="M18" s="43">
        <f t="shared" ref="M18" si="6">B18</f>
        <v>10106</v>
      </c>
    </row>
    <row r="19" spans="1:14" ht="21" customHeight="1" x14ac:dyDescent="0.2">
      <c r="A19" s="1" t="s">
        <v>6</v>
      </c>
      <c r="B19" s="2"/>
      <c r="C19" s="69"/>
      <c r="D19" s="70"/>
      <c r="E19" s="70"/>
      <c r="F19" s="70"/>
      <c r="G19" s="71"/>
      <c r="H19" s="54"/>
      <c r="I19" s="56"/>
      <c r="K19" s="81"/>
      <c r="L19" s="93"/>
      <c r="M19" s="43"/>
    </row>
    <row r="20" spans="1:14" ht="21" customHeight="1" x14ac:dyDescent="0.2">
      <c r="A20" s="1" t="s">
        <v>6</v>
      </c>
      <c r="B20" s="2"/>
      <c r="C20" s="69"/>
      <c r="D20" s="70"/>
      <c r="E20" s="70"/>
      <c r="F20" s="70"/>
      <c r="G20" s="71"/>
      <c r="H20" s="54"/>
      <c r="I20" s="56"/>
      <c r="K20" s="81"/>
      <c r="L20" s="93"/>
      <c r="M20" s="43"/>
    </row>
    <row r="21" spans="1:14" ht="21" customHeight="1" x14ac:dyDescent="0.2">
      <c r="A21" s="1" t="s">
        <v>23</v>
      </c>
      <c r="B21" s="2">
        <v>10110</v>
      </c>
      <c r="C21" s="149" t="str">
        <f>VLOOKUP(B21,'[1]Comp EDIF SEM Des Jan22'!$A$1:$J$12515,2,0)</f>
        <v>TRANSPORTE DE ENTULHO POR CAMINHÃO BASCULANTE, A PARTIR DE 1KM</v>
      </c>
      <c r="D21" s="150"/>
      <c r="E21" s="150"/>
      <c r="F21" s="150"/>
      <c r="G21" s="151"/>
      <c r="H21" s="54" t="str">
        <f>VLOOKUP(B21,'[1]Comp EDIF SEM Des Jan22'!$A$1:$J$12515,8,0)</f>
        <v>M3XKM</v>
      </c>
      <c r="I21" s="56">
        <f>I18*20</f>
        <v>10297.040000000001</v>
      </c>
      <c r="K21" s="81">
        <f>VLOOKUP(B21,'[1]Comp EDIF SEM Des Jan22'!$A$1:$J$12515,10,0)</f>
        <v>1.96</v>
      </c>
      <c r="L21" s="93">
        <f t="shared" ref="L21" si="7">I21*K21</f>
        <v>20182.198400000001</v>
      </c>
      <c r="M21" s="43">
        <f t="shared" ref="M21" si="8">B21</f>
        <v>10110</v>
      </c>
    </row>
    <row r="22" spans="1:14" ht="21" customHeight="1" x14ac:dyDescent="0.2">
      <c r="A22" s="1" t="s">
        <v>6</v>
      </c>
      <c r="B22" s="2"/>
      <c r="C22" s="69"/>
      <c r="D22" s="70"/>
      <c r="E22" s="70"/>
      <c r="F22" s="70"/>
      <c r="G22" s="71"/>
      <c r="H22" s="54"/>
      <c r="I22" s="56"/>
      <c r="K22" s="81"/>
      <c r="L22" s="93"/>
      <c r="M22" s="43"/>
    </row>
    <row r="23" spans="1:14" ht="21" customHeight="1" x14ac:dyDescent="0.2">
      <c r="A23" s="1" t="s">
        <v>6</v>
      </c>
      <c r="B23" s="2"/>
      <c r="C23" s="69"/>
      <c r="D23" s="70"/>
      <c r="E23" s="70"/>
      <c r="F23" s="70"/>
      <c r="G23" s="71"/>
      <c r="H23" s="54"/>
      <c r="I23" s="56"/>
      <c r="K23" s="81"/>
      <c r="L23" s="93"/>
      <c r="M23" s="43"/>
    </row>
    <row r="24" spans="1:14" ht="21" customHeight="1" x14ac:dyDescent="0.2">
      <c r="A24" s="1" t="s">
        <v>23</v>
      </c>
      <c r="B24" s="2">
        <v>10305</v>
      </c>
      <c r="C24" s="149" t="str">
        <f>VLOOKUP(B24,'[1]Comp EDIF SEM Des Jan22'!$A$1:$J$12515,2,0)</f>
        <v>FORNECIMENTO DE TERRA, INCLUSIVE CORTE, CARGA, DESCARGA E TRANSPORTE ATÉ 1KM</v>
      </c>
      <c r="D24" s="150"/>
      <c r="E24" s="150"/>
      <c r="F24" s="150"/>
      <c r="G24" s="151"/>
      <c r="H24" s="54" t="str">
        <f>VLOOKUP(B24,'[1]Comp EDIF SEM Des Jan22'!$A$1:$J$12515,8,0)</f>
        <v>M3</v>
      </c>
      <c r="I24" s="56">
        <f>(9*13)+25</f>
        <v>142</v>
      </c>
      <c r="K24" s="81">
        <f>VLOOKUP(B24,'[1]Comp EDIF SEM Des Jan22'!$A$1:$J$12515,10,0)</f>
        <v>26.69</v>
      </c>
      <c r="L24" s="93">
        <f t="shared" ref="L24" si="9">I24*K24</f>
        <v>3789.98</v>
      </c>
      <c r="M24" s="43">
        <f t="shared" ref="M24" si="10">B24</f>
        <v>10305</v>
      </c>
    </row>
    <row r="25" spans="1:14" ht="21" customHeight="1" x14ac:dyDescent="0.2">
      <c r="A25" s="1" t="s">
        <v>6</v>
      </c>
      <c r="B25" s="2"/>
      <c r="C25" s="69"/>
      <c r="D25" s="70"/>
      <c r="E25" s="70"/>
      <c r="F25" s="70"/>
      <c r="G25" s="71"/>
      <c r="H25" s="54"/>
      <c r="I25" s="56"/>
      <c r="K25" s="81"/>
      <c r="L25" s="93"/>
      <c r="M25" s="43"/>
    </row>
    <row r="26" spans="1:14" ht="21" customHeight="1" x14ac:dyDescent="0.2">
      <c r="A26" s="1" t="s">
        <v>6</v>
      </c>
      <c r="B26" s="2"/>
      <c r="C26" s="69"/>
      <c r="D26" s="70"/>
      <c r="E26" s="70"/>
      <c r="F26" s="70"/>
      <c r="G26" s="71"/>
      <c r="H26" s="54"/>
      <c r="I26" s="56"/>
      <c r="K26" s="81"/>
      <c r="L26" s="93"/>
      <c r="M26" s="43"/>
    </row>
    <row r="27" spans="1:14" ht="21" customHeight="1" x14ac:dyDescent="0.2">
      <c r="A27" s="1" t="s">
        <v>23</v>
      </c>
      <c r="B27" s="2">
        <v>10310</v>
      </c>
      <c r="C27" s="149" t="str">
        <f>VLOOKUP(B27,'[1]Comp EDIF SEM Des Jan22'!$A$1:$J$12515,2,0)</f>
        <v>TRANSPORTE DE TERRA POR CAMINHÃO BASCULANTE, A PARTIR DE 1KM</v>
      </c>
      <c r="D27" s="150"/>
      <c r="E27" s="150"/>
      <c r="F27" s="150"/>
      <c r="G27" s="151"/>
      <c r="H27" s="54" t="str">
        <f>VLOOKUP(B27,'[1]Comp EDIF SEM Des Jan22'!$A$1:$J$12515,8,0)</f>
        <v>M3XKM</v>
      </c>
      <c r="I27" s="56">
        <f>I24*27</f>
        <v>3834</v>
      </c>
      <c r="K27" s="81">
        <f>VLOOKUP(B27,'[1]Comp EDIF SEM Des Jan22'!$A$1:$J$12515,10,0)</f>
        <v>2.52</v>
      </c>
      <c r="L27" s="93">
        <f t="shared" ref="L27" si="11">I27*K27</f>
        <v>9661.68</v>
      </c>
      <c r="M27" s="43">
        <f t="shared" ref="M27" si="12">B27</f>
        <v>10310</v>
      </c>
    </row>
    <row r="28" spans="1:14" ht="21" customHeight="1" x14ac:dyDescent="0.2">
      <c r="A28" s="1" t="s">
        <v>6</v>
      </c>
      <c r="B28" s="2"/>
      <c r="C28" s="69"/>
      <c r="D28" s="70"/>
      <c r="E28" s="70"/>
      <c r="F28" s="70"/>
      <c r="G28" s="71"/>
      <c r="H28" s="54"/>
      <c r="I28" s="56"/>
      <c r="K28" s="81"/>
      <c r="L28" s="93"/>
      <c r="M28" s="43"/>
    </row>
    <row r="29" spans="1:14" ht="21" customHeight="1" x14ac:dyDescent="0.2">
      <c r="A29" s="1" t="s">
        <v>6</v>
      </c>
      <c r="B29" s="2"/>
      <c r="C29" s="69"/>
      <c r="D29" s="70"/>
      <c r="E29" s="70"/>
      <c r="F29" s="70"/>
      <c r="G29" s="71"/>
      <c r="H29" s="54"/>
      <c r="I29" s="56"/>
      <c r="K29" s="81"/>
      <c r="L29" s="93"/>
      <c r="M29" s="43"/>
    </row>
    <row r="30" spans="1:14" ht="21" customHeight="1" x14ac:dyDescent="0.2">
      <c r="A30" s="1" t="s">
        <v>23</v>
      </c>
      <c r="B30" s="2">
        <v>34005</v>
      </c>
      <c r="C30" s="149" t="str">
        <f>VLOOKUP(B30,'[1]Comp EDIF SEM Des Jan22'!$A$1:$J$12515,2,0)</f>
        <v>LIMPEZA DE SUPERFÍCIES COM HIDROJATEAMENTO</v>
      </c>
      <c r="D30" s="150"/>
      <c r="E30" s="150"/>
      <c r="F30" s="150"/>
      <c r="G30" s="151"/>
      <c r="H30" s="54" t="str">
        <f>VLOOKUP(B30,'[1]Comp EDIF SEM Des Jan22'!$A$1:$J$12515,8,0)</f>
        <v>M2</v>
      </c>
      <c r="I30" s="56">
        <v>754</v>
      </c>
      <c r="K30" s="81">
        <f>VLOOKUP(B30,'[1]Comp EDIF SEM Des Jan22'!$A$1:$J$12515,10,0)</f>
        <v>6.2</v>
      </c>
      <c r="L30" s="93">
        <f t="shared" ref="L30" si="13">I30*K30</f>
        <v>4674.8</v>
      </c>
      <c r="M30" s="43">
        <f t="shared" ref="M30" si="14">B30</f>
        <v>34005</v>
      </c>
    </row>
    <row r="31" spans="1:14" ht="21" customHeight="1" x14ac:dyDescent="0.2">
      <c r="A31" s="1" t="s">
        <v>6</v>
      </c>
      <c r="B31" s="2"/>
      <c r="C31" s="69"/>
      <c r="D31" s="70"/>
      <c r="E31" s="70"/>
      <c r="F31" s="70"/>
      <c r="G31" s="71"/>
      <c r="H31" s="54"/>
      <c r="I31" s="56"/>
      <c r="K31" s="81"/>
      <c r="L31" s="93"/>
      <c r="M31" s="43"/>
      <c r="N31" s="94">
        <f>SUM(L12:L30)</f>
        <v>73852.737720000019</v>
      </c>
    </row>
    <row r="32" spans="1:14" ht="21" customHeight="1" x14ac:dyDescent="0.2">
      <c r="A32" s="1" t="s">
        <v>6</v>
      </c>
      <c r="B32" s="2"/>
      <c r="C32" s="69"/>
      <c r="D32" s="70"/>
      <c r="E32" s="70"/>
      <c r="F32" s="70"/>
      <c r="G32" s="71"/>
      <c r="H32" s="54"/>
      <c r="I32" s="56"/>
      <c r="K32" s="81"/>
      <c r="L32" s="93"/>
      <c r="M32" s="43"/>
    </row>
    <row r="33" spans="1:13" ht="21" customHeight="1" x14ac:dyDescent="0.2">
      <c r="A33" s="1" t="s">
        <v>6</v>
      </c>
      <c r="B33" s="95"/>
      <c r="C33" s="146" t="s">
        <v>33</v>
      </c>
      <c r="D33" s="147"/>
      <c r="E33" s="147"/>
      <c r="F33" s="147"/>
      <c r="G33" s="148"/>
      <c r="H33" s="96"/>
      <c r="I33" s="97"/>
      <c r="K33" s="81"/>
      <c r="L33" s="93"/>
      <c r="M33" s="43"/>
    </row>
    <row r="34" spans="1:13" ht="21" customHeight="1" x14ac:dyDescent="0.2">
      <c r="A34" s="1" t="s">
        <v>23</v>
      </c>
      <c r="B34" s="2">
        <v>40136</v>
      </c>
      <c r="C34" s="149" t="s">
        <v>343</v>
      </c>
      <c r="D34" s="150"/>
      <c r="E34" s="150"/>
      <c r="F34" s="150"/>
      <c r="G34" s="151"/>
      <c r="H34" s="54" t="s">
        <v>49</v>
      </c>
      <c r="I34" s="56">
        <v>671.85</v>
      </c>
      <c r="K34" s="81">
        <f>VLOOKUP(B34,'[1]Comp EDIF SEM Des Jan22'!$A$1:$J$12515,10,0)</f>
        <v>112.37</v>
      </c>
      <c r="L34" s="93">
        <f t="shared" ref="L34" si="15">I34*K34</f>
        <v>75495.784500000009</v>
      </c>
      <c r="M34" s="43">
        <f t="shared" ref="M34" si="16">B34</f>
        <v>40136</v>
      </c>
    </row>
    <row r="35" spans="1:13" ht="21" customHeight="1" x14ac:dyDescent="0.2">
      <c r="A35" s="1" t="s">
        <v>6</v>
      </c>
      <c r="B35" s="2"/>
      <c r="C35" s="155" t="s">
        <v>86</v>
      </c>
      <c r="D35" s="156"/>
      <c r="E35" s="156"/>
      <c r="F35" s="156"/>
      <c r="G35" s="157"/>
      <c r="H35" s="54"/>
      <c r="I35" s="56"/>
      <c r="J35" s="81">
        <v>150.2045</v>
      </c>
      <c r="K35" s="81"/>
      <c r="L35" s="93"/>
      <c r="M35" s="43"/>
    </row>
    <row r="36" spans="1:13" ht="21" customHeight="1" x14ac:dyDescent="0.2">
      <c r="A36" s="1" t="s">
        <v>6</v>
      </c>
      <c r="B36" s="2"/>
      <c r="C36" s="155" t="s">
        <v>85</v>
      </c>
      <c r="D36" s="156"/>
      <c r="E36" s="156"/>
      <c r="F36" s="156"/>
      <c r="G36" s="157"/>
      <c r="H36" s="54"/>
      <c r="I36" s="56"/>
      <c r="J36" s="81">
        <v>44.462000000000003</v>
      </c>
      <c r="K36" s="81"/>
      <c r="L36" s="93"/>
      <c r="M36" s="43"/>
    </row>
    <row r="37" spans="1:13" ht="21" customHeight="1" x14ac:dyDescent="0.2">
      <c r="A37" s="1" t="s">
        <v>6</v>
      </c>
      <c r="B37" s="2"/>
      <c r="C37" s="155" t="s">
        <v>87</v>
      </c>
      <c r="D37" s="156"/>
      <c r="E37" s="156"/>
      <c r="F37" s="156"/>
      <c r="G37" s="157"/>
      <c r="H37" s="54"/>
      <c r="I37" s="56"/>
      <c r="J37" s="1">
        <v>11.93</v>
      </c>
      <c r="K37" s="81"/>
      <c r="L37" s="93"/>
      <c r="M37" s="43"/>
    </row>
    <row r="38" spans="1:13" ht="21" customHeight="1" x14ac:dyDescent="0.2">
      <c r="A38" s="1" t="s">
        <v>6</v>
      </c>
      <c r="B38" s="2"/>
      <c r="C38" s="155" t="s">
        <v>88</v>
      </c>
      <c r="D38" s="156"/>
      <c r="E38" s="156"/>
      <c r="F38" s="156"/>
      <c r="G38" s="157"/>
      <c r="H38" s="54"/>
      <c r="I38" s="56"/>
      <c r="J38" s="1">
        <v>71.2</v>
      </c>
      <c r="K38" s="81"/>
      <c r="L38" s="93"/>
      <c r="M38" s="43"/>
    </row>
    <row r="39" spans="1:13" ht="21" customHeight="1" x14ac:dyDescent="0.2">
      <c r="A39" s="1" t="s">
        <v>6</v>
      </c>
      <c r="B39" s="2"/>
      <c r="C39" s="155" t="s">
        <v>105</v>
      </c>
      <c r="D39" s="156"/>
      <c r="E39" s="156"/>
      <c r="F39" s="156"/>
      <c r="G39" s="157"/>
      <c r="H39" s="54"/>
      <c r="I39" s="56"/>
      <c r="J39" s="1">
        <v>331.72</v>
      </c>
      <c r="K39" s="81"/>
      <c r="L39" s="93"/>
      <c r="M39" s="43"/>
    </row>
    <row r="40" spans="1:13" ht="21" customHeight="1" x14ac:dyDescent="0.2">
      <c r="A40" s="1" t="s">
        <v>6</v>
      </c>
      <c r="B40" s="2"/>
      <c r="C40" s="155" t="s">
        <v>113</v>
      </c>
      <c r="D40" s="156"/>
      <c r="E40" s="156"/>
      <c r="F40" s="156"/>
      <c r="G40" s="157"/>
      <c r="H40" s="54"/>
      <c r="I40" s="56"/>
      <c r="J40" s="1">
        <v>35.6</v>
      </c>
      <c r="K40" s="81"/>
      <c r="L40" s="93"/>
      <c r="M40" s="43"/>
    </row>
    <row r="41" spans="1:13" ht="21" customHeight="1" x14ac:dyDescent="0.2">
      <c r="A41" s="1" t="s">
        <v>6</v>
      </c>
      <c r="B41" s="2"/>
      <c r="C41" s="69"/>
      <c r="D41" s="70"/>
      <c r="E41" s="70"/>
      <c r="F41" s="70"/>
      <c r="G41" s="71"/>
      <c r="H41" s="54"/>
      <c r="I41" s="56"/>
      <c r="K41" s="81"/>
      <c r="L41" s="93"/>
      <c r="M41" s="43"/>
    </row>
    <row r="42" spans="1:13" ht="21" customHeight="1" x14ac:dyDescent="0.2">
      <c r="A42" s="1" t="s">
        <v>23</v>
      </c>
      <c r="B42" s="2">
        <v>30321</v>
      </c>
      <c r="C42" s="149" t="s">
        <v>344</v>
      </c>
      <c r="D42" s="150"/>
      <c r="E42" s="150"/>
      <c r="F42" s="150"/>
      <c r="G42" s="151"/>
      <c r="H42" s="54" t="s">
        <v>337</v>
      </c>
      <c r="I42" s="56">
        <f>SUM(J43:J53)</f>
        <v>23.26895</v>
      </c>
      <c r="K42" s="81">
        <f>VLOOKUP(B42,'[1]Comp EDIF SEM Des Jan22'!$A$1:$J$12515,10,0)</f>
        <v>434.98</v>
      </c>
      <c r="L42" s="93">
        <f t="shared" ref="L42" si="17">I42*K42</f>
        <v>10121.527871</v>
      </c>
      <c r="M42" s="43">
        <f t="shared" ref="M42" si="18">B42</f>
        <v>30321</v>
      </c>
    </row>
    <row r="43" spans="1:13" ht="21" customHeight="1" x14ac:dyDescent="0.2">
      <c r="A43" s="1" t="s">
        <v>6</v>
      </c>
      <c r="B43" s="2"/>
      <c r="C43" s="155" t="s">
        <v>95</v>
      </c>
      <c r="D43" s="156"/>
      <c r="E43" s="156"/>
      <c r="F43" s="156"/>
      <c r="G43" s="157"/>
      <c r="H43" s="54"/>
      <c r="I43" s="56"/>
      <c r="J43" s="1">
        <v>2.65</v>
      </c>
      <c r="K43" s="81"/>
      <c r="L43" s="93"/>
      <c r="M43" s="43"/>
    </row>
    <row r="44" spans="1:13" ht="21" customHeight="1" x14ac:dyDescent="0.2">
      <c r="A44" s="1" t="s">
        <v>6</v>
      </c>
      <c r="B44" s="2"/>
      <c r="C44" s="155" t="s">
        <v>96</v>
      </c>
      <c r="D44" s="156"/>
      <c r="E44" s="156"/>
      <c r="F44" s="156"/>
      <c r="G44" s="157"/>
      <c r="H44" s="54"/>
      <c r="I44" s="56"/>
      <c r="J44" s="1">
        <v>3.34</v>
      </c>
      <c r="K44" s="81"/>
      <c r="L44" s="93"/>
      <c r="M44" s="43"/>
    </row>
    <row r="45" spans="1:13" ht="21" customHeight="1" x14ac:dyDescent="0.2">
      <c r="A45" s="1" t="s">
        <v>6</v>
      </c>
      <c r="B45" s="2"/>
      <c r="C45" s="155" t="s">
        <v>97</v>
      </c>
      <c r="D45" s="156"/>
      <c r="E45" s="156"/>
      <c r="F45" s="156"/>
      <c r="G45" s="157"/>
      <c r="H45" s="54"/>
      <c r="I45" s="56"/>
      <c r="J45" s="1">
        <v>5.58</v>
      </c>
      <c r="K45" s="81"/>
      <c r="L45" s="93"/>
      <c r="M45" s="43"/>
    </row>
    <row r="46" spans="1:13" ht="21" customHeight="1" x14ac:dyDescent="0.2">
      <c r="A46" s="1" t="s">
        <v>6</v>
      </c>
      <c r="B46" s="2"/>
      <c r="C46" s="155" t="s">
        <v>100</v>
      </c>
      <c r="D46" s="156"/>
      <c r="E46" s="156"/>
      <c r="F46" s="156"/>
      <c r="G46" s="157"/>
      <c r="H46" s="54"/>
      <c r="I46" s="56"/>
      <c r="J46" s="81">
        <v>1.0769</v>
      </c>
      <c r="K46" s="81"/>
      <c r="L46" s="93"/>
      <c r="M46" s="43"/>
    </row>
    <row r="47" spans="1:13" ht="21" customHeight="1" x14ac:dyDescent="0.2">
      <c r="A47" s="1" t="s">
        <v>6</v>
      </c>
      <c r="B47" s="2"/>
      <c r="C47" s="155" t="s">
        <v>128</v>
      </c>
      <c r="D47" s="156"/>
      <c r="E47" s="156"/>
      <c r="F47" s="156"/>
      <c r="G47" s="157"/>
      <c r="H47" s="54"/>
      <c r="I47" s="56"/>
      <c r="J47" s="81">
        <v>5.0242500000000003</v>
      </c>
      <c r="K47" s="81"/>
      <c r="L47" s="93"/>
      <c r="M47" s="43"/>
    </row>
    <row r="48" spans="1:13" ht="21" customHeight="1" x14ac:dyDescent="0.2">
      <c r="A48" s="1" t="s">
        <v>6</v>
      </c>
      <c r="B48" s="2"/>
      <c r="C48" s="155" t="s">
        <v>127</v>
      </c>
      <c r="D48" s="156"/>
      <c r="E48" s="156"/>
      <c r="F48" s="156"/>
      <c r="G48" s="157"/>
      <c r="H48" s="54"/>
      <c r="I48" s="56"/>
      <c r="J48" s="81">
        <v>0.21780000000000002</v>
      </c>
      <c r="K48" s="81"/>
      <c r="L48" s="93"/>
      <c r="M48" s="43"/>
    </row>
    <row r="49" spans="1:13" ht="21" customHeight="1" x14ac:dyDescent="0.2">
      <c r="A49" s="1" t="s">
        <v>6</v>
      </c>
      <c r="B49" s="2"/>
      <c r="C49" s="155" t="s">
        <v>126</v>
      </c>
      <c r="D49" s="156"/>
      <c r="E49" s="156"/>
      <c r="F49" s="156"/>
      <c r="G49" s="157"/>
      <c r="H49" s="54"/>
      <c r="I49" s="56"/>
      <c r="J49" s="81">
        <v>5.38</v>
      </c>
      <c r="K49" s="81"/>
      <c r="L49" s="93"/>
      <c r="M49" s="43"/>
    </row>
    <row r="50" spans="1:13" ht="21" customHeight="1" x14ac:dyDescent="0.2">
      <c r="A50" s="1" t="s">
        <v>6</v>
      </c>
      <c r="B50" s="2"/>
      <c r="C50" s="69"/>
      <c r="D50" s="70"/>
      <c r="E50" s="70"/>
      <c r="F50" s="70"/>
      <c r="G50" s="71"/>
      <c r="H50" s="54"/>
      <c r="I50" s="56"/>
      <c r="K50" s="81"/>
      <c r="L50" s="93"/>
      <c r="M50" s="43"/>
    </row>
    <row r="51" spans="1:13" ht="21" customHeight="1" x14ac:dyDescent="0.2">
      <c r="A51" s="1" t="s">
        <v>6</v>
      </c>
      <c r="B51" s="2"/>
      <c r="C51" s="69"/>
      <c r="D51" s="70"/>
      <c r="E51" s="70"/>
      <c r="F51" s="70"/>
      <c r="G51" s="71"/>
      <c r="H51" s="54"/>
      <c r="I51" s="56"/>
      <c r="K51" s="81"/>
      <c r="L51" s="93"/>
      <c r="M51" s="43"/>
    </row>
    <row r="52" spans="1:13" ht="21" customHeight="1" x14ac:dyDescent="0.2">
      <c r="A52" s="1" t="s">
        <v>6</v>
      </c>
      <c r="B52" s="2"/>
      <c r="C52" s="69"/>
      <c r="D52" s="70"/>
      <c r="E52" s="70"/>
      <c r="F52" s="70"/>
      <c r="G52" s="71"/>
      <c r="H52" s="54"/>
      <c r="I52" s="56"/>
      <c r="K52" s="81"/>
      <c r="L52" s="93"/>
      <c r="M52" s="43"/>
    </row>
    <row r="53" spans="1:13" ht="21" customHeight="1" x14ac:dyDescent="0.2">
      <c r="A53" s="1" t="s">
        <v>6</v>
      </c>
      <c r="B53" s="2"/>
      <c r="C53" s="69"/>
      <c r="D53" s="70"/>
      <c r="E53" s="70"/>
      <c r="F53" s="70"/>
      <c r="G53" s="71"/>
      <c r="H53" s="54"/>
      <c r="I53" s="56"/>
      <c r="K53" s="81"/>
      <c r="L53" s="93"/>
      <c r="M53" s="43"/>
    </row>
    <row r="54" spans="1:13" ht="21" customHeight="1" x14ac:dyDescent="0.2">
      <c r="A54" s="1" t="s">
        <v>23</v>
      </c>
      <c r="B54" s="2">
        <v>30101</v>
      </c>
      <c r="C54" s="149" t="s">
        <v>345</v>
      </c>
      <c r="D54" s="150"/>
      <c r="E54" s="150"/>
      <c r="F54" s="150"/>
      <c r="G54" s="151"/>
      <c r="H54" s="54" t="s">
        <v>49</v>
      </c>
      <c r="I54" s="56">
        <f>SUM(J55:J63)</f>
        <v>319.14999999999998</v>
      </c>
      <c r="K54" s="81">
        <f>VLOOKUP(B54,'[1]Comp EDIF SEM Des Jan22'!$A$1:$J$12515,10,0)</f>
        <v>81.09</v>
      </c>
      <c r="L54" s="93">
        <f t="shared" ref="L54" si="19">I54*K54</f>
        <v>25879.873499999998</v>
      </c>
      <c r="M54" s="43">
        <f t="shared" ref="M54" si="20">B54</f>
        <v>30101</v>
      </c>
    </row>
    <row r="55" spans="1:13" ht="21" customHeight="1" x14ac:dyDescent="0.2">
      <c r="A55" s="1" t="s">
        <v>6</v>
      </c>
      <c r="B55" s="2"/>
      <c r="C55" s="155" t="s">
        <v>89</v>
      </c>
      <c r="D55" s="156"/>
      <c r="E55" s="156"/>
      <c r="F55" s="156"/>
      <c r="G55" s="157"/>
      <c r="H55" s="54"/>
      <c r="I55" s="56"/>
      <c r="J55" s="1">
        <v>40.24</v>
      </c>
      <c r="K55" s="81"/>
      <c r="L55" s="93"/>
      <c r="M55" s="43"/>
    </row>
    <row r="56" spans="1:13" ht="21" customHeight="1" x14ac:dyDescent="0.2">
      <c r="A56" s="1" t="s">
        <v>6</v>
      </c>
      <c r="B56" s="2"/>
      <c r="C56" s="155" t="s">
        <v>90</v>
      </c>
      <c r="D56" s="156"/>
      <c r="E56" s="156"/>
      <c r="F56" s="156"/>
      <c r="G56" s="157"/>
      <c r="H56" s="54"/>
      <c r="I56" s="56"/>
      <c r="J56" s="1">
        <v>38</v>
      </c>
      <c r="K56" s="81"/>
      <c r="L56" s="93"/>
      <c r="M56" s="43"/>
    </row>
    <row r="57" spans="1:13" ht="21" customHeight="1" x14ac:dyDescent="0.2">
      <c r="A57" s="1" t="s">
        <v>6</v>
      </c>
      <c r="B57" s="2"/>
      <c r="C57" s="155" t="s">
        <v>99</v>
      </c>
      <c r="D57" s="156"/>
      <c r="E57" s="156"/>
      <c r="F57" s="156"/>
      <c r="G57" s="157"/>
      <c r="H57" s="54"/>
      <c r="I57" s="56"/>
      <c r="J57" s="1">
        <v>50.22</v>
      </c>
      <c r="K57" s="81"/>
      <c r="L57" s="93"/>
      <c r="M57" s="43"/>
    </row>
    <row r="58" spans="1:13" ht="21" customHeight="1" x14ac:dyDescent="0.2">
      <c r="A58" s="1" t="s">
        <v>6</v>
      </c>
      <c r="B58" s="2"/>
      <c r="C58" s="155" t="s">
        <v>98</v>
      </c>
      <c r="D58" s="156"/>
      <c r="E58" s="156"/>
      <c r="F58" s="156"/>
      <c r="G58" s="157"/>
      <c r="H58" s="54"/>
      <c r="I58" s="56"/>
      <c r="J58" s="1">
        <v>88.11</v>
      </c>
      <c r="K58" s="81"/>
      <c r="L58" s="93"/>
      <c r="M58" s="43"/>
    </row>
    <row r="59" spans="1:13" ht="21" customHeight="1" x14ac:dyDescent="0.2">
      <c r="A59" s="1" t="s">
        <v>6</v>
      </c>
      <c r="B59" s="2"/>
      <c r="C59" s="155" t="s">
        <v>106</v>
      </c>
      <c r="D59" s="156"/>
      <c r="E59" s="156"/>
      <c r="F59" s="156"/>
      <c r="G59" s="157"/>
      <c r="H59" s="54"/>
      <c r="I59" s="56"/>
      <c r="J59" s="1">
        <v>79.2</v>
      </c>
      <c r="K59" s="81"/>
      <c r="L59" s="93"/>
      <c r="M59" s="43"/>
    </row>
    <row r="60" spans="1:13" ht="21" customHeight="1" x14ac:dyDescent="0.2">
      <c r="A60" s="1" t="s">
        <v>6</v>
      </c>
      <c r="B60" s="2"/>
      <c r="C60" s="155" t="s">
        <v>114</v>
      </c>
      <c r="D60" s="156"/>
      <c r="E60" s="156"/>
      <c r="F60" s="156"/>
      <c r="G60" s="157"/>
      <c r="H60" s="54"/>
      <c r="I60" s="56"/>
      <c r="J60" s="1">
        <v>5.28</v>
      </c>
      <c r="K60" s="81"/>
      <c r="L60" s="93"/>
      <c r="M60" s="43"/>
    </row>
    <row r="61" spans="1:13" ht="21" customHeight="1" x14ac:dyDescent="0.2">
      <c r="A61" s="1" t="s">
        <v>6</v>
      </c>
      <c r="B61" s="2"/>
      <c r="C61" s="155" t="s">
        <v>129</v>
      </c>
      <c r="D61" s="156"/>
      <c r="E61" s="156"/>
      <c r="F61" s="156"/>
      <c r="G61" s="157"/>
      <c r="H61" s="54"/>
      <c r="I61" s="56"/>
      <c r="J61" s="1">
        <v>18.100000000000001</v>
      </c>
      <c r="K61" s="81"/>
      <c r="L61" s="93"/>
      <c r="M61" s="43"/>
    </row>
    <row r="62" spans="1:13" ht="21" customHeight="1" x14ac:dyDescent="0.2">
      <c r="A62" s="1" t="s">
        <v>6</v>
      </c>
      <c r="B62" s="2"/>
      <c r="C62" s="69"/>
      <c r="D62" s="70"/>
      <c r="E62" s="70"/>
      <c r="F62" s="70"/>
      <c r="G62" s="71"/>
      <c r="H62" s="54"/>
      <c r="I62" s="56"/>
      <c r="K62" s="81"/>
      <c r="L62" s="93"/>
      <c r="M62" s="43"/>
    </row>
    <row r="63" spans="1:13" ht="21" customHeight="1" x14ac:dyDescent="0.2">
      <c r="A63" s="1" t="s">
        <v>6</v>
      </c>
      <c r="B63" s="2"/>
      <c r="C63" s="69"/>
      <c r="D63" s="70"/>
      <c r="E63" s="70"/>
      <c r="F63" s="70"/>
      <c r="G63" s="71"/>
      <c r="H63" s="54"/>
      <c r="I63" s="56"/>
      <c r="K63" s="81"/>
      <c r="L63" s="93"/>
      <c r="M63" s="43"/>
    </row>
    <row r="64" spans="1:13" ht="21" customHeight="1" x14ac:dyDescent="0.2">
      <c r="A64" s="1" t="s">
        <v>23</v>
      </c>
      <c r="B64" s="2">
        <v>20407</v>
      </c>
      <c r="C64" s="149" t="s">
        <v>346</v>
      </c>
      <c r="D64" s="150"/>
      <c r="E64" s="150"/>
      <c r="F64" s="150"/>
      <c r="G64" s="151"/>
      <c r="H64" s="54" t="s">
        <v>347</v>
      </c>
      <c r="I64" s="56">
        <f>SUM(J65:J72)</f>
        <v>2243.116</v>
      </c>
      <c r="K64" s="81">
        <f>VLOOKUP(B64,'[1]Comp EDIF SEM Des Jan22'!$A$1:$J$12515,10,0)</f>
        <v>13.33</v>
      </c>
      <c r="L64" s="93">
        <f t="shared" ref="L64" si="21">I64*K64</f>
        <v>29900.736280000001</v>
      </c>
      <c r="M64" s="43">
        <f t="shared" ref="M64" si="22">B64</f>
        <v>20407</v>
      </c>
    </row>
    <row r="65" spans="1:13" ht="21" customHeight="1" x14ac:dyDescent="0.2">
      <c r="A65" s="1" t="s">
        <v>6</v>
      </c>
      <c r="B65" s="2"/>
      <c r="C65" s="155" t="s">
        <v>104</v>
      </c>
      <c r="D65" s="156"/>
      <c r="E65" s="156"/>
      <c r="F65" s="156"/>
      <c r="G65" s="157"/>
      <c r="H65" s="54"/>
      <c r="I65" s="56"/>
      <c r="J65" s="81">
        <v>249.65600000000003</v>
      </c>
      <c r="K65" s="81"/>
      <c r="L65" s="93"/>
      <c r="M65" s="43"/>
    </row>
    <row r="66" spans="1:13" ht="21" customHeight="1" x14ac:dyDescent="0.2">
      <c r="A66" s="1" t="s">
        <v>6</v>
      </c>
      <c r="B66" s="2"/>
      <c r="C66" s="155" t="s">
        <v>103</v>
      </c>
      <c r="D66" s="156"/>
      <c r="E66" s="156"/>
      <c r="F66" s="156"/>
      <c r="G66" s="157"/>
      <c r="H66" s="54"/>
      <c r="I66" s="56"/>
      <c r="J66" s="81">
        <v>314.68799999999999</v>
      </c>
      <c r="K66" s="81"/>
      <c r="L66" s="93"/>
      <c r="M66" s="43"/>
    </row>
    <row r="67" spans="1:13" ht="21" customHeight="1" x14ac:dyDescent="0.2">
      <c r="A67" s="1" t="s">
        <v>6</v>
      </c>
      <c r="B67" s="2"/>
      <c r="C67" s="155" t="s">
        <v>102</v>
      </c>
      <c r="D67" s="156"/>
      <c r="E67" s="156"/>
      <c r="F67" s="156"/>
      <c r="G67" s="157"/>
      <c r="H67" s="54"/>
      <c r="I67" s="56"/>
      <c r="J67" s="81">
        <v>263.53800000000001</v>
      </c>
      <c r="K67" s="81"/>
      <c r="L67" s="93"/>
      <c r="M67" s="43"/>
    </row>
    <row r="68" spans="1:13" ht="21" customHeight="1" x14ac:dyDescent="0.2">
      <c r="A68" s="1" t="s">
        <v>6</v>
      </c>
      <c r="B68" s="2"/>
      <c r="C68" s="155" t="s">
        <v>101</v>
      </c>
      <c r="D68" s="156"/>
      <c r="E68" s="156"/>
      <c r="F68" s="156"/>
      <c r="G68" s="157"/>
      <c r="H68" s="54"/>
      <c r="I68" s="56"/>
      <c r="J68" s="81">
        <v>458.30400000000003</v>
      </c>
      <c r="K68" s="81"/>
      <c r="L68" s="93"/>
      <c r="M68" s="43"/>
    </row>
    <row r="69" spans="1:13" ht="21" customHeight="1" x14ac:dyDescent="0.2">
      <c r="A69" s="1" t="s">
        <v>6</v>
      </c>
      <c r="B69" s="2"/>
      <c r="C69" s="155" t="s">
        <v>115</v>
      </c>
      <c r="D69" s="156"/>
      <c r="E69" s="156"/>
      <c r="F69" s="156"/>
      <c r="G69" s="157"/>
      <c r="H69" s="54"/>
      <c r="I69" s="56"/>
      <c r="J69" s="1">
        <v>650.69999999999993</v>
      </c>
      <c r="K69" s="81"/>
      <c r="L69" s="93"/>
      <c r="M69" s="43"/>
    </row>
    <row r="70" spans="1:13" ht="21" customHeight="1" x14ac:dyDescent="0.2">
      <c r="A70" s="1" t="s">
        <v>6</v>
      </c>
      <c r="B70" s="2"/>
      <c r="C70" s="155" t="s">
        <v>116</v>
      </c>
      <c r="D70" s="156"/>
      <c r="E70" s="156"/>
      <c r="F70" s="156"/>
      <c r="G70" s="157"/>
      <c r="H70" s="54"/>
      <c r="I70" s="56"/>
      <c r="J70" s="1">
        <v>66.25</v>
      </c>
      <c r="K70" s="81"/>
      <c r="L70" s="93"/>
      <c r="M70" s="43"/>
    </row>
    <row r="71" spans="1:13" ht="21" customHeight="1" x14ac:dyDescent="0.2">
      <c r="A71" s="1" t="s">
        <v>6</v>
      </c>
      <c r="B71" s="2"/>
      <c r="C71" s="155" t="s">
        <v>130</v>
      </c>
      <c r="D71" s="156"/>
      <c r="E71" s="156"/>
      <c r="F71" s="156"/>
      <c r="G71" s="157"/>
      <c r="H71" s="54"/>
      <c r="I71" s="56"/>
      <c r="J71" s="1">
        <v>239.98</v>
      </c>
      <c r="K71" s="81"/>
      <c r="L71" s="93"/>
      <c r="M71" s="43"/>
    </row>
    <row r="72" spans="1:13" ht="21" customHeight="1" x14ac:dyDescent="0.2">
      <c r="A72" s="1" t="s">
        <v>6</v>
      </c>
      <c r="B72" s="2"/>
      <c r="C72" s="69"/>
      <c r="D72" s="70"/>
      <c r="E72" s="70"/>
      <c r="F72" s="70"/>
      <c r="G72" s="71"/>
      <c r="H72" s="54"/>
      <c r="I72" s="56"/>
      <c r="K72" s="81"/>
      <c r="L72" s="93"/>
      <c r="M72" s="43"/>
    </row>
    <row r="73" spans="1:13" ht="30" customHeight="1" x14ac:dyDescent="0.2">
      <c r="A73" s="1" t="s">
        <v>135</v>
      </c>
      <c r="B73" s="2">
        <v>102078</v>
      </c>
      <c r="C73" s="152" t="s">
        <v>478</v>
      </c>
      <c r="D73" s="153"/>
      <c r="E73" s="153"/>
      <c r="F73" s="153"/>
      <c r="G73" s="154"/>
      <c r="H73" s="54" t="s">
        <v>337</v>
      </c>
      <c r="I73" s="56">
        <f>SUM(J74:J75)</f>
        <v>4.16</v>
      </c>
      <c r="K73" s="81">
        <v>5448.03</v>
      </c>
      <c r="L73" s="93">
        <f t="shared" ref="L73" si="23">I73*K73</f>
        <v>22663.804799999998</v>
      </c>
      <c r="M73" s="43">
        <f t="shared" ref="M73" si="24">B73</f>
        <v>102078</v>
      </c>
    </row>
    <row r="74" spans="1:13" ht="21" customHeight="1" x14ac:dyDescent="0.2">
      <c r="A74" s="1" t="s">
        <v>6</v>
      </c>
      <c r="B74" s="2"/>
      <c r="C74" s="155" t="s">
        <v>91</v>
      </c>
      <c r="D74" s="156"/>
      <c r="E74" s="156"/>
      <c r="F74" s="156"/>
      <c r="G74" s="157"/>
      <c r="H74" s="54"/>
      <c r="I74" s="56"/>
      <c r="J74" s="81">
        <v>4.16</v>
      </c>
      <c r="K74" s="81"/>
      <c r="L74" s="93"/>
      <c r="M74" s="43"/>
    </row>
    <row r="75" spans="1:13" ht="21" customHeight="1" x14ac:dyDescent="0.2">
      <c r="A75" s="1" t="s">
        <v>6</v>
      </c>
      <c r="B75" s="2"/>
      <c r="C75" s="69"/>
      <c r="D75" s="70"/>
      <c r="E75" s="70"/>
      <c r="F75" s="70"/>
      <c r="G75" s="71"/>
      <c r="H75" s="54"/>
      <c r="I75" s="56"/>
      <c r="K75" s="81"/>
      <c r="L75" s="93"/>
      <c r="M75" s="43"/>
    </row>
    <row r="76" spans="1:13" ht="21" customHeight="1" x14ac:dyDescent="0.2">
      <c r="A76" s="1" t="s">
        <v>23</v>
      </c>
      <c r="B76" s="2">
        <v>30421</v>
      </c>
      <c r="C76" s="149" t="s">
        <v>349</v>
      </c>
      <c r="D76" s="150"/>
      <c r="E76" s="150"/>
      <c r="F76" s="150"/>
      <c r="G76" s="151"/>
      <c r="H76" s="54" t="s">
        <v>49</v>
      </c>
      <c r="I76" s="56">
        <f>SUM(J77:J85)</f>
        <v>558.24</v>
      </c>
      <c r="K76" s="81">
        <f>VLOOKUP(B76,'[1]Comp EDIF SEM Des Jan22'!$A$1:$J$12515,10,0)</f>
        <v>172.82</v>
      </c>
      <c r="L76" s="93">
        <f t="shared" ref="L76" si="25">I76*K76</f>
        <v>96475.036800000002</v>
      </c>
      <c r="M76" s="43">
        <f t="shared" ref="M76" si="26">B76</f>
        <v>30421</v>
      </c>
    </row>
    <row r="77" spans="1:13" ht="21" customHeight="1" x14ac:dyDescent="0.2">
      <c r="A77" s="1" t="s">
        <v>6</v>
      </c>
      <c r="B77" s="2"/>
      <c r="C77" s="155" t="s">
        <v>107</v>
      </c>
      <c r="D77" s="156"/>
      <c r="E77" s="156"/>
      <c r="F77" s="156"/>
      <c r="G77" s="157"/>
      <c r="H77" s="54"/>
      <c r="I77" s="56"/>
      <c r="J77" s="1">
        <v>331.79</v>
      </c>
      <c r="K77" s="81"/>
      <c r="L77" s="93"/>
      <c r="M77" s="43"/>
    </row>
    <row r="78" spans="1:13" ht="21" customHeight="1" x14ac:dyDescent="0.2">
      <c r="A78" s="1" t="s">
        <v>6</v>
      </c>
      <c r="B78" s="2"/>
      <c r="C78" s="155" t="s">
        <v>108</v>
      </c>
      <c r="D78" s="156"/>
      <c r="E78" s="156"/>
      <c r="F78" s="156"/>
      <c r="G78" s="157"/>
      <c r="H78" s="54"/>
      <c r="I78" s="56"/>
      <c r="J78" s="1">
        <v>205.45</v>
      </c>
      <c r="K78" s="81"/>
      <c r="L78" s="93"/>
      <c r="M78" s="43"/>
    </row>
    <row r="79" spans="1:13" ht="21" customHeight="1" x14ac:dyDescent="0.2">
      <c r="A79" s="1" t="s">
        <v>6</v>
      </c>
      <c r="B79" s="2"/>
      <c r="C79" s="155" t="s">
        <v>109</v>
      </c>
      <c r="D79" s="156"/>
      <c r="E79" s="156"/>
      <c r="F79" s="156"/>
      <c r="G79" s="157"/>
      <c r="H79" s="54"/>
      <c r="I79" s="56"/>
      <c r="J79" s="81" t="s">
        <v>110</v>
      </c>
      <c r="K79" s="81"/>
      <c r="L79" s="93"/>
      <c r="M79" s="43"/>
    </row>
    <row r="80" spans="1:13" ht="21" customHeight="1" x14ac:dyDescent="0.2">
      <c r="A80" s="1" t="s">
        <v>6</v>
      </c>
      <c r="B80" s="2"/>
      <c r="C80" s="155" t="s">
        <v>131</v>
      </c>
      <c r="D80" s="156"/>
      <c r="E80" s="156"/>
      <c r="F80" s="156"/>
      <c r="G80" s="157"/>
      <c r="H80" s="54"/>
      <c r="I80" s="56"/>
      <c r="J80" s="1">
        <f>7*3</f>
        <v>21</v>
      </c>
      <c r="K80" s="81"/>
      <c r="L80" s="93"/>
      <c r="M80" s="43"/>
    </row>
    <row r="81" spans="1:14" ht="21" customHeight="1" x14ac:dyDescent="0.2">
      <c r="B81" s="2"/>
      <c r="C81" s="82"/>
      <c r="D81" s="83"/>
      <c r="E81" s="83"/>
      <c r="F81" s="83"/>
      <c r="G81" s="84"/>
      <c r="H81" s="54"/>
      <c r="I81" s="56"/>
      <c r="K81" s="81"/>
      <c r="L81" s="93"/>
      <c r="M81" s="43"/>
      <c r="N81" s="94">
        <f>SUM(L34:L81)</f>
        <v>260536.76375099999</v>
      </c>
    </row>
    <row r="82" spans="1:14" ht="21" customHeight="1" x14ac:dyDescent="0.2">
      <c r="A82" s="1" t="s">
        <v>6</v>
      </c>
      <c r="B82" s="95"/>
      <c r="C82" s="146" t="s">
        <v>493</v>
      </c>
      <c r="D82" s="147"/>
      <c r="E82" s="147"/>
      <c r="F82" s="147"/>
      <c r="G82" s="148"/>
      <c r="H82" s="96"/>
      <c r="I82" s="97"/>
      <c r="K82" s="81"/>
      <c r="L82" s="93"/>
      <c r="M82" s="43"/>
    </row>
    <row r="83" spans="1:14" ht="21" customHeight="1" x14ac:dyDescent="0.2">
      <c r="A83" s="1" t="s">
        <v>23</v>
      </c>
      <c r="B83" s="2">
        <v>40198</v>
      </c>
      <c r="C83" s="149" t="s">
        <v>350</v>
      </c>
      <c r="D83" s="150"/>
      <c r="E83" s="150"/>
      <c r="F83" s="150"/>
      <c r="G83" s="151"/>
      <c r="H83" s="54" t="s">
        <v>337</v>
      </c>
      <c r="I83" s="56">
        <v>5.45</v>
      </c>
      <c r="K83" s="81">
        <f>VLOOKUP(B83,'[1]Comp EDIF SEM Des Jan22'!$A$1:$J$12515,10,0)</f>
        <v>1773.82</v>
      </c>
      <c r="L83" s="93">
        <f t="shared" ref="L83:L97" si="27">I83*K83</f>
        <v>9667.3189999999995</v>
      </c>
      <c r="M83" s="43">
        <f t="shared" ref="M83" si="28">B83</f>
        <v>40198</v>
      </c>
    </row>
    <row r="84" spans="1:14" ht="21" customHeight="1" x14ac:dyDescent="0.2">
      <c r="A84" s="1" t="s">
        <v>6</v>
      </c>
      <c r="B84" s="2"/>
      <c r="C84" s="149"/>
      <c r="D84" s="150"/>
      <c r="E84" s="150"/>
      <c r="F84" s="150"/>
      <c r="G84" s="151"/>
      <c r="H84" s="54"/>
      <c r="I84" s="56"/>
      <c r="K84" s="81"/>
      <c r="L84" s="93"/>
      <c r="M84" s="43"/>
    </row>
    <row r="85" spans="1:14" ht="21" customHeight="1" x14ac:dyDescent="0.2">
      <c r="A85" s="1" t="s">
        <v>23</v>
      </c>
      <c r="B85" s="2">
        <v>40136</v>
      </c>
      <c r="C85" s="149" t="str">
        <f>'[2]PLANILHA ORCAMENTARIA'!$D$31</f>
        <v>BLOCOS VAZADOS DE CONCRETO ESTRURURAL - 19CM - 10MPA</v>
      </c>
      <c r="D85" s="150"/>
      <c r="E85" s="150"/>
      <c r="F85" s="150"/>
      <c r="G85" s="151"/>
      <c r="H85" s="54" t="s">
        <v>49</v>
      </c>
      <c r="I85" s="56">
        <v>67.2</v>
      </c>
      <c r="K85" s="81">
        <f>VLOOKUP(B85,'[1]Comp EDIF SEM Des Jan22'!$A$1:$J$12515,10,0)</f>
        <v>112.37</v>
      </c>
      <c r="L85" s="93">
        <f t="shared" si="27"/>
        <v>7551.264000000001</v>
      </c>
      <c r="M85" s="43"/>
    </row>
    <row r="86" spans="1:14" ht="21" customHeight="1" x14ac:dyDescent="0.2">
      <c r="B86" s="2"/>
      <c r="C86" s="149"/>
      <c r="D86" s="150"/>
      <c r="E86" s="150"/>
      <c r="F86" s="150"/>
      <c r="G86" s="151"/>
      <c r="H86" s="54"/>
      <c r="I86" s="56"/>
      <c r="K86" s="81"/>
      <c r="L86" s="93"/>
      <c r="M86" s="43"/>
    </row>
    <row r="87" spans="1:14" ht="21" customHeight="1" x14ac:dyDescent="0.2">
      <c r="A87" s="1" t="s">
        <v>135</v>
      </c>
      <c r="B87" s="2">
        <v>38405</v>
      </c>
      <c r="C87" s="149" t="str">
        <f>'[2]PLANILHA ORCAMENTARIA'!$D$32</f>
        <v>Concreto dosado,bombeado e lancado fck 25 mpa</v>
      </c>
      <c r="D87" s="150"/>
      <c r="E87" s="150"/>
      <c r="F87" s="150"/>
      <c r="G87" s="151"/>
      <c r="H87" s="54" t="s">
        <v>337</v>
      </c>
      <c r="I87" s="56">
        <v>13</v>
      </c>
      <c r="K87" s="81">
        <v>524.85</v>
      </c>
      <c r="L87" s="93">
        <f t="shared" si="27"/>
        <v>6823.05</v>
      </c>
      <c r="M87" s="43"/>
    </row>
    <row r="88" spans="1:14" ht="21" customHeight="1" x14ac:dyDescent="0.2">
      <c r="B88" s="2" t="s">
        <v>135</v>
      </c>
      <c r="C88" s="149"/>
      <c r="D88" s="150"/>
      <c r="E88" s="150"/>
      <c r="F88" s="150"/>
      <c r="G88" s="151"/>
      <c r="H88" s="54"/>
      <c r="I88" s="56"/>
      <c r="K88" s="81"/>
      <c r="L88" s="93"/>
      <c r="M88" s="43"/>
    </row>
    <row r="89" spans="1:14" ht="21" customHeight="1" x14ac:dyDescent="0.2">
      <c r="B89" s="2">
        <v>110101</v>
      </c>
      <c r="C89" s="149" t="str">
        <f>'[2]PLANILHA ORCAMENTARIA'!$D$33</f>
        <v>CHAPISCO COMUM - ARGAMASSA DE CIMENTO E AREIA 1:3</v>
      </c>
      <c r="D89" s="150"/>
      <c r="E89" s="150"/>
      <c r="F89" s="150"/>
      <c r="G89" s="151"/>
      <c r="H89" s="54" t="s">
        <v>49</v>
      </c>
      <c r="I89" s="56">
        <v>62</v>
      </c>
      <c r="K89" s="81">
        <f>VLOOKUP(B89,'[1]Comp EDIF SEM Des Jan22'!$A$1:$J$12515,10,0)</f>
        <v>14.76</v>
      </c>
      <c r="L89" s="93">
        <f t="shared" si="27"/>
        <v>915.12</v>
      </c>
      <c r="M89" s="43"/>
    </row>
    <row r="90" spans="1:14" ht="21" customHeight="1" x14ac:dyDescent="0.2">
      <c r="B90" s="2"/>
      <c r="C90" s="149"/>
      <c r="D90" s="150"/>
      <c r="E90" s="150"/>
      <c r="F90" s="150"/>
      <c r="G90" s="151"/>
      <c r="H90" s="54"/>
      <c r="I90" s="56"/>
      <c r="K90" s="81"/>
      <c r="L90" s="93"/>
      <c r="M90" s="43"/>
    </row>
    <row r="91" spans="1:14" ht="21" customHeight="1" x14ac:dyDescent="0.2">
      <c r="B91" s="2">
        <v>110108</v>
      </c>
      <c r="C91" s="149" t="str">
        <f>'[2]PLANILHA ORCAMENTARIA'!$D$34</f>
        <v>EMBOÇO - ARGAMASSA MISTA DE CIMENTO, CAL E AREIA 1:4/12</v>
      </c>
      <c r="D91" s="150"/>
      <c r="E91" s="150"/>
      <c r="F91" s="150"/>
      <c r="G91" s="151"/>
      <c r="H91" s="54" t="s">
        <v>49</v>
      </c>
      <c r="I91" s="56">
        <v>62</v>
      </c>
      <c r="K91" s="81">
        <v>41.07</v>
      </c>
      <c r="L91" s="93">
        <f t="shared" si="27"/>
        <v>2546.34</v>
      </c>
      <c r="M91" s="43"/>
    </row>
    <row r="92" spans="1:14" ht="21" customHeight="1" x14ac:dyDescent="0.2">
      <c r="B92" s="2"/>
      <c r="C92" s="149"/>
      <c r="D92" s="150"/>
      <c r="E92" s="150"/>
      <c r="F92" s="150"/>
      <c r="G92" s="151"/>
      <c r="H92" s="54"/>
      <c r="I92" s="56"/>
      <c r="K92" s="81"/>
      <c r="L92" s="93"/>
      <c r="M92" s="43"/>
    </row>
    <row r="93" spans="1:14" ht="21" customHeight="1" x14ac:dyDescent="0.2">
      <c r="B93" s="2">
        <v>110113</v>
      </c>
      <c r="C93" s="149" t="str">
        <f>'[2]PLANILHA ORCAMENTARIA'!$D$35</f>
        <v>REBOCO INTERNO - ARGAMASSA PRÉ-FABRICADA</v>
      </c>
      <c r="D93" s="150"/>
      <c r="E93" s="150"/>
      <c r="F93" s="150"/>
      <c r="G93" s="151"/>
      <c r="H93" s="54" t="s">
        <v>49</v>
      </c>
      <c r="I93" s="56">
        <v>62</v>
      </c>
      <c r="K93" s="81">
        <f>VLOOKUP(B93,'[1]Comp EDIF SEM Des Jan22'!$A$1:$J$12515,10,0)</f>
        <v>31.05</v>
      </c>
      <c r="L93" s="93">
        <f t="shared" si="27"/>
        <v>1925.1000000000001</v>
      </c>
      <c r="M93" s="43"/>
    </row>
    <row r="94" spans="1:14" ht="21" customHeight="1" x14ac:dyDescent="0.2">
      <c r="B94" s="2"/>
      <c r="C94" s="149"/>
      <c r="D94" s="150"/>
      <c r="E94" s="150"/>
      <c r="F94" s="150"/>
      <c r="G94" s="151"/>
      <c r="H94" s="54"/>
      <c r="I94" s="56"/>
      <c r="K94" s="81"/>
      <c r="L94" s="93"/>
      <c r="M94" s="43"/>
    </row>
    <row r="95" spans="1:14" ht="21" customHeight="1" x14ac:dyDescent="0.2">
      <c r="B95" s="2">
        <v>130240</v>
      </c>
      <c r="C95" s="149" t="str">
        <f>'[2]PLANILHA ORCAMENTARIA'!$D$36</f>
        <v>PISO CERÂMICO ESMALTADO  (PEI-5) - ASSENTADO COM ARGAMASSA COMUM</v>
      </c>
      <c r="D95" s="150"/>
      <c r="E95" s="150"/>
      <c r="F95" s="150"/>
      <c r="G95" s="151"/>
      <c r="H95" s="54" t="s">
        <v>49</v>
      </c>
      <c r="I95" s="56">
        <v>70.17</v>
      </c>
      <c r="K95" s="81">
        <f>VLOOKUP(B95,'[1]Comp EDIF SEM Des Jan22'!$A$1:$J$12515,10,0)</f>
        <v>147.44999999999999</v>
      </c>
      <c r="L95" s="93">
        <f t="shared" si="27"/>
        <v>10346.566499999999</v>
      </c>
      <c r="M95" s="43"/>
    </row>
    <row r="96" spans="1:14" ht="21" customHeight="1" x14ac:dyDescent="0.2">
      <c r="B96" s="2"/>
      <c r="C96" s="149"/>
      <c r="D96" s="150"/>
      <c r="E96" s="150"/>
      <c r="F96" s="150"/>
      <c r="G96" s="151"/>
      <c r="H96" s="54"/>
      <c r="I96" s="56"/>
      <c r="K96" s="81"/>
      <c r="L96" s="93"/>
      <c r="M96" s="43"/>
    </row>
    <row r="97" spans="2:14" ht="21" customHeight="1" x14ac:dyDescent="0.2">
      <c r="B97" s="2" t="s">
        <v>479</v>
      </c>
      <c r="C97" s="149" t="str">
        <f>'[2]PLANILHA ORCAMENTARIA'!$D$37</f>
        <v>LAJE MISTA TRELIÇADA H-12CM COM CAPEAMENTO 4CM (16CM)</v>
      </c>
      <c r="D97" s="150"/>
      <c r="E97" s="150"/>
      <c r="F97" s="150"/>
      <c r="G97" s="151"/>
      <c r="H97" s="54" t="s">
        <v>49</v>
      </c>
      <c r="I97" s="56">
        <v>68.739999999999995</v>
      </c>
      <c r="K97" s="81">
        <v>172.82</v>
      </c>
      <c r="L97" s="93">
        <f t="shared" si="27"/>
        <v>11879.646799999999</v>
      </c>
      <c r="M97" s="43"/>
    </row>
    <row r="98" spans="2:14" ht="21" customHeight="1" x14ac:dyDescent="0.2">
      <c r="B98" s="2"/>
      <c r="C98" s="149"/>
      <c r="D98" s="150"/>
      <c r="E98" s="150"/>
      <c r="F98" s="150"/>
      <c r="G98" s="151"/>
      <c r="H98" s="54"/>
      <c r="I98" s="56"/>
      <c r="K98" s="81"/>
      <c r="L98" s="93"/>
      <c r="M98" s="43"/>
      <c r="N98" s="94">
        <f>SUM(L83:L98)</f>
        <v>51654.406299999988</v>
      </c>
    </row>
    <row r="99" spans="2:14" ht="21" customHeight="1" x14ac:dyDescent="0.2">
      <c r="B99" s="95"/>
      <c r="C99" s="146" t="s">
        <v>494</v>
      </c>
      <c r="D99" s="147"/>
      <c r="E99" s="147"/>
      <c r="F99" s="147"/>
      <c r="G99" s="148"/>
      <c r="H99" s="96"/>
      <c r="I99" s="97"/>
      <c r="K99" s="81"/>
      <c r="L99" s="93"/>
      <c r="M99" s="43"/>
    </row>
    <row r="100" spans="2:14" ht="21" customHeight="1" x14ac:dyDescent="0.2">
      <c r="B100" s="2">
        <v>200361</v>
      </c>
      <c r="C100" s="149" t="str">
        <f>'[2]PLANILHA ORCAMENTARIA'!$D$45</f>
        <v>PROJETO RECUPERAÇÃO ESTRUTURAL</v>
      </c>
      <c r="D100" s="150"/>
      <c r="E100" s="150"/>
      <c r="F100" s="150"/>
      <c r="G100" s="151"/>
      <c r="H100" s="54" t="s">
        <v>9</v>
      </c>
      <c r="I100" s="56">
        <v>4</v>
      </c>
      <c r="K100" s="81">
        <v>3069.22</v>
      </c>
      <c r="L100" s="93">
        <f t="shared" ref="L100:L102" si="29">I100*K100</f>
        <v>12276.88</v>
      </c>
      <c r="M100" s="43"/>
    </row>
    <row r="101" spans="2:14" ht="21" customHeight="1" x14ac:dyDescent="0.2">
      <c r="B101" s="2">
        <v>200361</v>
      </c>
      <c r="C101" s="149" t="str">
        <f>'[2]PLANILHA ORCAMENTARIA'!$D$46</f>
        <v>Projeto executivo de instalações elétricas em formato A1</v>
      </c>
      <c r="D101" s="150"/>
      <c r="E101" s="150"/>
      <c r="F101" s="150"/>
      <c r="G101" s="151"/>
      <c r="H101" s="54" t="s">
        <v>482</v>
      </c>
      <c r="I101" s="56">
        <v>6</v>
      </c>
      <c r="K101" s="81">
        <v>3069.22</v>
      </c>
      <c r="L101" s="93">
        <f t="shared" si="29"/>
        <v>18415.32</v>
      </c>
      <c r="M101" s="43"/>
    </row>
    <row r="102" spans="2:14" ht="21" customHeight="1" x14ac:dyDescent="0.2">
      <c r="B102" s="2">
        <v>200361</v>
      </c>
      <c r="C102" s="149" t="str">
        <f>'[2]PLANILHA ORCAMENTARIA'!$D$47</f>
        <v>Projeto executivo de instalações hidráulicas em formato A1</v>
      </c>
      <c r="D102" s="150"/>
      <c r="E102" s="150"/>
      <c r="F102" s="150"/>
      <c r="G102" s="151"/>
      <c r="H102" s="54" t="s">
        <v>9</v>
      </c>
      <c r="I102" s="56">
        <v>6</v>
      </c>
      <c r="K102" s="81">
        <v>3069.22</v>
      </c>
      <c r="L102" s="93">
        <f t="shared" si="29"/>
        <v>18415.32</v>
      </c>
      <c r="M102" s="43"/>
    </row>
    <row r="103" spans="2:14" ht="21" customHeight="1" x14ac:dyDescent="0.2">
      <c r="B103" s="2"/>
      <c r="C103" s="149"/>
      <c r="D103" s="150"/>
      <c r="E103" s="150"/>
      <c r="F103" s="150"/>
      <c r="G103" s="151"/>
      <c r="H103" s="54"/>
      <c r="I103" s="56"/>
      <c r="K103" s="81"/>
      <c r="L103" s="93"/>
      <c r="M103" s="43"/>
      <c r="N103" s="94">
        <f>SUM(L100:L102)</f>
        <v>49107.519999999997</v>
      </c>
    </row>
    <row r="104" spans="2:14" ht="21" customHeight="1" x14ac:dyDescent="0.2">
      <c r="B104" s="95"/>
      <c r="C104" s="146" t="s">
        <v>495</v>
      </c>
      <c r="D104" s="147"/>
      <c r="E104" s="147"/>
      <c r="F104" s="147"/>
      <c r="G104" s="148"/>
      <c r="H104" s="96"/>
      <c r="I104" s="97"/>
      <c r="K104" s="81"/>
      <c r="L104" s="93"/>
      <c r="M104" s="43"/>
    </row>
    <row r="105" spans="2:14" ht="21" customHeight="1" x14ac:dyDescent="0.2">
      <c r="B105" s="2">
        <v>34002</v>
      </c>
      <c r="C105" s="149" t="str">
        <f>'[2]PLANILHA ORCAMENTARIA'!$D$51</f>
        <v>APICOAMENTO DE SUPERFÍCIE DE CONCRETO</v>
      </c>
      <c r="D105" s="150"/>
      <c r="E105" s="150"/>
      <c r="F105" s="150"/>
      <c r="G105" s="151"/>
      <c r="H105" s="54" t="s">
        <v>49</v>
      </c>
      <c r="I105" s="56">
        <v>18</v>
      </c>
      <c r="K105" s="81">
        <f>VLOOKUP(B105,'[1]Comp EDIF SEM Des Jan22'!$A$1:$J$12515,10,0)</f>
        <v>97.96</v>
      </c>
      <c r="L105" s="93">
        <f t="shared" ref="L105:L110" si="30">I105*K105</f>
        <v>1763.28</v>
      </c>
      <c r="M105" s="43"/>
    </row>
    <row r="106" spans="2:14" ht="21" customHeight="1" x14ac:dyDescent="0.2">
      <c r="B106" s="2">
        <v>100400</v>
      </c>
      <c r="C106" s="149" t="str">
        <f>'[2]PLANILHA ORCAMENTARIA'!$D$52</f>
        <v>CORTE SUPERFICIAL DE CONCRETO ATÉ 3 CM DE PROFUNDIDADE</v>
      </c>
      <c r="D106" s="150"/>
      <c r="E106" s="150"/>
      <c r="F106" s="150"/>
      <c r="G106" s="151"/>
      <c r="H106" s="54" t="s">
        <v>49</v>
      </c>
      <c r="I106" s="56">
        <v>12</v>
      </c>
      <c r="K106" s="81">
        <v>98.58</v>
      </c>
      <c r="L106" s="93">
        <f t="shared" si="30"/>
        <v>1182.96</v>
      </c>
      <c r="M106" s="43"/>
    </row>
    <row r="107" spans="2:14" ht="21" customHeight="1" x14ac:dyDescent="0.2">
      <c r="B107" s="2">
        <v>20404</v>
      </c>
      <c r="C107" s="149" t="str">
        <f>'[2]PLANILHA ORCAMENTARIA'!$D$53</f>
        <v>ARMADURA EM AÇO CA-50</v>
      </c>
      <c r="D107" s="150"/>
      <c r="E107" s="150"/>
      <c r="F107" s="150"/>
      <c r="G107" s="151"/>
      <c r="H107" s="54" t="s">
        <v>347</v>
      </c>
      <c r="I107" s="56">
        <v>52</v>
      </c>
      <c r="K107" s="81">
        <f>VLOOKUP(B107,'[1]Comp EDIF SEM Des Jan22'!$A$1:$J$12515,10,0)</f>
        <v>12.5</v>
      </c>
      <c r="L107" s="93">
        <f t="shared" si="30"/>
        <v>650</v>
      </c>
      <c r="M107" s="43"/>
    </row>
    <row r="108" spans="2:14" ht="24.95" customHeight="1" x14ac:dyDescent="0.2">
      <c r="B108" s="2">
        <v>102000</v>
      </c>
      <c r="C108" s="149" t="str">
        <f>'[2]PLANILHA ORCAMENTARIA'!$D$54</f>
        <v>FORNECIMENTO E APLICAÇÃO DE RESINA EPOXÍDICA PARA CHUMBAMENTO DE ARMADURAS EM FUROS DE CONCRETO</v>
      </c>
      <c r="D108" s="150"/>
      <c r="E108" s="150"/>
      <c r="F108" s="150"/>
      <c r="G108" s="151"/>
      <c r="H108" s="54" t="s">
        <v>347</v>
      </c>
      <c r="I108" s="56">
        <v>8</v>
      </c>
      <c r="K108" s="81">
        <v>98.58</v>
      </c>
      <c r="L108" s="93">
        <f t="shared" si="30"/>
        <v>788.64</v>
      </c>
      <c r="M108" s="43"/>
    </row>
    <row r="109" spans="2:14" ht="21" customHeight="1" x14ac:dyDescent="0.2">
      <c r="B109" s="2">
        <v>34022</v>
      </c>
      <c r="C109" s="149" t="str">
        <f>'[2]PLANILHA ORCAMENTARIA'!$D$55</f>
        <v>TRATAMENTO DE ARMADURA COM APLICAÇÃO DE PRODUTO INIBIDOR OXIDANTE</v>
      </c>
      <c r="D109" s="150"/>
      <c r="E109" s="150"/>
      <c r="F109" s="150"/>
      <c r="G109" s="151"/>
      <c r="H109" s="54" t="s">
        <v>49</v>
      </c>
      <c r="I109" s="56">
        <v>34</v>
      </c>
      <c r="K109" s="81">
        <f>VLOOKUP(B109,'[1]Comp EDIF SEM Des Jan22'!$A$1:$J$12515,10,0)</f>
        <v>5.61</v>
      </c>
      <c r="L109" s="93">
        <f t="shared" si="30"/>
        <v>190.74</v>
      </c>
      <c r="M109" s="43"/>
    </row>
    <row r="110" spans="2:14" ht="21" customHeight="1" x14ac:dyDescent="0.2">
      <c r="B110" s="2">
        <v>34060</v>
      </c>
      <c r="C110" s="149" t="str">
        <f>'[2]PLANILHA ORCAMENTARIA'!$D$56</f>
        <v>PREPARAÇÃO DE PONTE DE ADERÊNCIA COM ADESIVO A BASE DE EPÓXI</v>
      </c>
      <c r="D110" s="150"/>
      <c r="E110" s="150"/>
      <c r="F110" s="150"/>
      <c r="G110" s="151"/>
      <c r="H110" s="54" t="s">
        <v>49</v>
      </c>
      <c r="I110" s="56">
        <v>12</v>
      </c>
      <c r="K110" s="81">
        <f>VLOOKUP(B110,'[1]Comp EDIF SEM Des Jan22'!$A$1:$J$12515,10,0)</f>
        <v>157.72999999999999</v>
      </c>
      <c r="L110" s="93">
        <f t="shared" si="30"/>
        <v>1892.7599999999998</v>
      </c>
      <c r="M110" s="43"/>
    </row>
    <row r="111" spans="2:14" ht="21" customHeight="1" x14ac:dyDescent="0.2">
      <c r="B111" s="2"/>
      <c r="C111" s="149"/>
      <c r="D111" s="150"/>
      <c r="E111" s="150"/>
      <c r="F111" s="150"/>
      <c r="G111" s="151"/>
      <c r="H111" s="54"/>
      <c r="I111" s="56"/>
      <c r="K111" s="81"/>
      <c r="L111" s="93"/>
      <c r="M111" s="43"/>
      <c r="N111" s="94">
        <f>SUM(L105:L110)</f>
        <v>6468.3799999999992</v>
      </c>
    </row>
    <row r="112" spans="2:14" ht="21" customHeight="1" x14ac:dyDescent="0.2">
      <c r="B112" s="95"/>
      <c r="C112" s="146" t="s">
        <v>496</v>
      </c>
      <c r="D112" s="147"/>
      <c r="E112" s="147"/>
      <c r="F112" s="147"/>
      <c r="G112" s="148"/>
      <c r="H112" s="96"/>
      <c r="I112" s="97"/>
      <c r="K112" s="81"/>
      <c r="L112" s="93"/>
      <c r="M112" s="43"/>
    </row>
    <row r="113" spans="1:14" ht="24.95" customHeight="1" x14ac:dyDescent="0.2">
      <c r="B113" s="2" t="s">
        <v>508</v>
      </c>
      <c r="C113" s="149" t="str">
        <f>'[2]PLANILHA ORCAMENTARIA'!$D$61</f>
        <v>Reservatório em polietileno de alta densidade (cisterna) com antioxidante e proteção contra raios ultravioleta (UV) - capacidade de 10.000 litros</v>
      </c>
      <c r="D113" s="150"/>
      <c r="E113" s="150"/>
      <c r="F113" s="150"/>
      <c r="G113" s="151"/>
      <c r="H113" s="54" t="s">
        <v>9</v>
      </c>
      <c r="I113" s="56">
        <v>7</v>
      </c>
      <c r="K113" s="81">
        <v>14957.69</v>
      </c>
      <c r="L113" s="93">
        <f t="shared" ref="L113:L116" si="31">I113*K113</f>
        <v>104703.83</v>
      </c>
      <c r="M113" s="43"/>
      <c r="N113" s="1" t="s">
        <v>326</v>
      </c>
    </row>
    <row r="114" spans="1:14" ht="24.95" customHeight="1" x14ac:dyDescent="0.2">
      <c r="B114" s="2" t="s">
        <v>510</v>
      </c>
      <c r="C114" s="149" t="str">
        <f>'[2]PLANILHA ORCAMENTARIA'!$D$62</f>
        <v>FILTRO VOLUMÉTRICO PARA ÁGUA DE CHUVA CONFORME  DIN 1989-2 TIPO C</v>
      </c>
      <c r="D114" s="150"/>
      <c r="E114" s="150"/>
      <c r="F114" s="150"/>
      <c r="G114" s="151"/>
      <c r="H114" s="54" t="s">
        <v>9</v>
      </c>
      <c r="I114" s="56">
        <v>5</v>
      </c>
      <c r="K114" s="123">
        <v>17829.900000000001</v>
      </c>
      <c r="L114" s="93">
        <f t="shared" si="31"/>
        <v>89149.5</v>
      </c>
      <c r="M114" s="43"/>
    </row>
    <row r="115" spans="1:14" ht="24.95" customHeight="1" x14ac:dyDescent="0.2">
      <c r="B115" s="2" t="s">
        <v>510</v>
      </c>
      <c r="C115" s="149" t="str">
        <f>'[2]PLANILHA ORCAMENTARIA'!$D$63</f>
        <v>FREIO D'ÁGUA 100 mm</v>
      </c>
      <c r="D115" s="150"/>
      <c r="E115" s="150"/>
      <c r="F115" s="150"/>
      <c r="G115" s="151"/>
      <c r="H115" s="54" t="s">
        <v>9</v>
      </c>
      <c r="I115" s="56">
        <v>5</v>
      </c>
      <c r="K115" s="123">
        <v>1384.8</v>
      </c>
      <c r="L115" s="93">
        <f t="shared" si="31"/>
        <v>6924</v>
      </c>
      <c r="M115" s="43"/>
    </row>
    <row r="116" spans="1:14" ht="24.95" customHeight="1" x14ac:dyDescent="0.2">
      <c r="B116" s="2" t="s">
        <v>510</v>
      </c>
      <c r="C116" s="149" t="str">
        <f>'[2]PLANILHA ORCAMENTARIA'!$D$64</f>
        <v>DOSADOR DE CLORO Q MINI 2,59 m³/h 0,72 l/s</v>
      </c>
      <c r="D116" s="150"/>
      <c r="E116" s="150"/>
      <c r="F116" s="150"/>
      <c r="G116" s="151"/>
      <c r="H116" s="54" t="s">
        <v>9</v>
      </c>
      <c r="I116" s="56">
        <v>5</v>
      </c>
      <c r="K116" s="123">
        <v>2240.63</v>
      </c>
      <c r="L116" s="93">
        <f t="shared" si="31"/>
        <v>11203.150000000001</v>
      </c>
      <c r="M116" s="43"/>
    </row>
    <row r="117" spans="1:14" ht="24.95" customHeight="1" x14ac:dyDescent="0.2">
      <c r="B117" s="2" t="s">
        <v>511</v>
      </c>
      <c r="C117" s="149" t="str">
        <f>'[2]PLANILHA ORCAMENTARIA'!$D$65</f>
        <v>Conjunto motor-bomba (centrífuga), 0,5 cv, monoestágio, Hman= 10 a 20 mca, Q= 7,5 a 1,5 m³/h</v>
      </c>
      <c r="D117" s="150"/>
      <c r="E117" s="150"/>
      <c r="F117" s="150"/>
      <c r="G117" s="151"/>
      <c r="H117" s="54" t="s">
        <v>9</v>
      </c>
      <c r="I117" s="56">
        <v>5</v>
      </c>
      <c r="K117" s="81">
        <v>1718.04</v>
      </c>
      <c r="L117" s="93">
        <f t="shared" ref="L117:L120" si="32">I117*K117</f>
        <v>8590.2000000000007</v>
      </c>
      <c r="M117" s="43"/>
    </row>
    <row r="118" spans="1:14" ht="24.95" customHeight="1" x14ac:dyDescent="0.2">
      <c r="B118" s="2" t="s">
        <v>480</v>
      </c>
      <c r="C118" s="149" t="str">
        <f>'[2]PLANILHA ORCAMENTARIA'!$D$66</f>
        <v>TUBO, PVC, SOLDÁVEL, DN 25MM, INSTALADO EM RAMAL DE DISTRIBUIÇÃO DE ÁGUA - FORNECIMENTO E INSTALAÇÃO. AF_06/2022</v>
      </c>
      <c r="D118" s="150"/>
      <c r="E118" s="150"/>
      <c r="F118" s="150"/>
      <c r="G118" s="151"/>
      <c r="H118" s="54" t="s">
        <v>325</v>
      </c>
      <c r="I118" s="56">
        <v>189</v>
      </c>
      <c r="K118" s="81">
        <v>14.97</v>
      </c>
      <c r="L118" s="93">
        <f t="shared" si="32"/>
        <v>2829.33</v>
      </c>
      <c r="M118" s="43"/>
    </row>
    <row r="119" spans="1:14" ht="24.95" customHeight="1" x14ac:dyDescent="0.2">
      <c r="B119" s="2" t="s">
        <v>481</v>
      </c>
      <c r="C119" s="149" t="str">
        <f>'[2]PLANILHA ORCAMENTARIA'!$D$67</f>
        <v>TUBO, PVC, SOLDÁVEL, DN 32MM, INSTALADO EM RAMAL DE DISTRIBUIÇÃO DE ÁGUA - FORNECIMENTO E INSTALAÇÃO. AF_06/2022</v>
      </c>
      <c r="D119" s="150"/>
      <c r="E119" s="150"/>
      <c r="F119" s="150"/>
      <c r="G119" s="151"/>
      <c r="H119" s="54" t="s">
        <v>325</v>
      </c>
      <c r="I119" s="56">
        <v>20</v>
      </c>
      <c r="K119" s="81">
        <v>23.39</v>
      </c>
      <c r="L119" s="93">
        <f t="shared" si="32"/>
        <v>467.8</v>
      </c>
      <c r="M119" s="43"/>
    </row>
    <row r="120" spans="1:14" ht="24.95" customHeight="1" x14ac:dyDescent="0.2">
      <c r="B120" s="2" t="s">
        <v>510</v>
      </c>
      <c r="C120" s="149" t="str">
        <f>'[2]PLANILHA ORCAMENTARIA'!$D$68</f>
        <v>REALIMENTADOR 3/4"</v>
      </c>
      <c r="D120" s="150"/>
      <c r="E120" s="150"/>
      <c r="F120" s="150"/>
      <c r="G120" s="151"/>
      <c r="H120" s="54" t="s">
        <v>9</v>
      </c>
      <c r="I120" s="56">
        <v>1</v>
      </c>
      <c r="K120" s="81">
        <v>399.6</v>
      </c>
      <c r="L120" s="93">
        <f t="shared" si="32"/>
        <v>399.6</v>
      </c>
      <c r="M120" s="43"/>
    </row>
    <row r="121" spans="1:14" ht="21" customHeight="1" x14ac:dyDescent="0.2">
      <c r="B121" s="2"/>
      <c r="C121" s="149"/>
      <c r="D121" s="150"/>
      <c r="E121" s="150"/>
      <c r="F121" s="150"/>
      <c r="G121" s="151"/>
      <c r="H121" s="54"/>
      <c r="I121" s="56"/>
      <c r="K121" s="81"/>
      <c r="L121" s="93"/>
      <c r="M121" s="43"/>
      <c r="N121" s="94">
        <f>SUM(L113:L120)</f>
        <v>224267.41</v>
      </c>
    </row>
    <row r="122" spans="1:14" ht="21" customHeight="1" x14ac:dyDescent="0.2">
      <c r="A122" s="1" t="s">
        <v>6</v>
      </c>
      <c r="B122" s="95"/>
      <c r="C122" s="146" t="s">
        <v>497</v>
      </c>
      <c r="D122" s="147"/>
      <c r="E122" s="147"/>
      <c r="F122" s="147"/>
      <c r="G122" s="148"/>
      <c r="H122" s="96"/>
      <c r="I122" s="97"/>
      <c r="K122" s="81"/>
      <c r="L122" s="93"/>
      <c r="M122" s="43"/>
    </row>
    <row r="123" spans="1:14" ht="21" customHeight="1" x14ac:dyDescent="0.2">
      <c r="A123" s="1" t="s">
        <v>23</v>
      </c>
      <c r="B123" s="2">
        <v>60249</v>
      </c>
      <c r="C123" s="152" t="s">
        <v>351</v>
      </c>
      <c r="D123" s="153"/>
      <c r="E123" s="153"/>
      <c r="F123" s="153"/>
      <c r="G123" s="154"/>
      <c r="H123" s="54" t="s">
        <v>49</v>
      </c>
      <c r="I123" s="56">
        <v>876</v>
      </c>
      <c r="K123" s="81">
        <f>VLOOKUP(B123,'[1]Comp EDIF SEM Des Jan22'!$A$1:$J$12515,10,0)</f>
        <v>257.81</v>
      </c>
      <c r="L123" s="93">
        <f t="shared" ref="L123" si="33">I123*K123</f>
        <v>225841.56</v>
      </c>
      <c r="M123" s="43">
        <f t="shared" ref="M123" si="34">B123</f>
        <v>60249</v>
      </c>
    </row>
    <row r="124" spans="1:14" ht="21" customHeight="1" x14ac:dyDescent="0.2">
      <c r="A124" s="1" t="s">
        <v>6</v>
      </c>
      <c r="B124" s="2"/>
      <c r="C124" s="155" t="s">
        <v>84</v>
      </c>
      <c r="D124" s="156"/>
      <c r="E124" s="156"/>
      <c r="F124" s="156"/>
      <c r="G124" s="157"/>
      <c r="H124" s="54"/>
      <c r="I124" s="56"/>
      <c r="J124" s="1">
        <v>514.70000000000005</v>
      </c>
      <c r="K124" s="81"/>
      <c r="L124" s="93"/>
      <c r="M124" s="43"/>
    </row>
    <row r="125" spans="1:14" ht="21" customHeight="1" x14ac:dyDescent="0.2">
      <c r="A125" s="1" t="s">
        <v>6</v>
      </c>
      <c r="B125" s="2"/>
      <c r="C125" s="155" t="s">
        <v>119</v>
      </c>
      <c r="D125" s="156"/>
      <c r="E125" s="156"/>
      <c r="F125" s="156"/>
      <c r="G125" s="157"/>
      <c r="H125" s="54"/>
      <c r="I125" s="56"/>
      <c r="J125" s="1">
        <v>217.6</v>
      </c>
      <c r="K125" s="81"/>
      <c r="L125" s="93"/>
      <c r="M125" s="43"/>
    </row>
    <row r="126" spans="1:14" ht="21" customHeight="1" x14ac:dyDescent="0.2">
      <c r="A126" s="1" t="s">
        <v>6</v>
      </c>
      <c r="B126" s="2"/>
      <c r="C126" s="155" t="s">
        <v>120</v>
      </c>
      <c r="D126" s="156"/>
      <c r="E126" s="156"/>
      <c r="F126" s="156"/>
      <c r="G126" s="157"/>
      <c r="H126" s="54"/>
      <c r="I126" s="56"/>
      <c r="J126" s="1">
        <v>25.37</v>
      </c>
      <c r="K126" s="81"/>
      <c r="L126" s="93"/>
      <c r="M126" s="43"/>
    </row>
    <row r="127" spans="1:14" ht="21" customHeight="1" x14ac:dyDescent="0.2">
      <c r="A127" s="1" t="s">
        <v>6</v>
      </c>
      <c r="B127" s="2"/>
      <c r="C127" s="155" t="s">
        <v>121</v>
      </c>
      <c r="D127" s="156"/>
      <c r="E127" s="156"/>
      <c r="F127" s="156"/>
      <c r="G127" s="157"/>
      <c r="H127" s="54"/>
      <c r="I127" s="56"/>
      <c r="J127" s="1">
        <v>69.180000000000007</v>
      </c>
      <c r="K127" s="81"/>
      <c r="L127" s="93"/>
      <c r="M127" s="43"/>
    </row>
    <row r="128" spans="1:14" ht="21" customHeight="1" x14ac:dyDescent="0.2">
      <c r="A128" s="1" t="s">
        <v>6</v>
      </c>
      <c r="B128" s="2"/>
      <c r="C128" s="82"/>
      <c r="D128" s="83"/>
      <c r="E128" s="83"/>
      <c r="F128" s="83"/>
      <c r="G128" s="84"/>
      <c r="H128" s="54"/>
      <c r="I128" s="56"/>
      <c r="K128" s="81"/>
      <c r="L128" s="93"/>
      <c r="M128" s="43"/>
    </row>
    <row r="129" spans="1:14" ht="27" customHeight="1" x14ac:dyDescent="0.2">
      <c r="A129" s="1" t="s">
        <v>135</v>
      </c>
      <c r="B129" s="2">
        <v>92616</v>
      </c>
      <c r="C129" s="152" t="s">
        <v>352</v>
      </c>
      <c r="D129" s="153"/>
      <c r="E129" s="153"/>
      <c r="F129" s="153"/>
      <c r="G129" s="154"/>
      <c r="H129" s="54" t="s">
        <v>353</v>
      </c>
      <c r="I129" s="56">
        <v>7</v>
      </c>
      <c r="K129" s="81">
        <v>2172.9699999999998</v>
      </c>
      <c r="L129" s="93">
        <f t="shared" ref="L129" si="35">I129*K129</f>
        <v>15210.789999999999</v>
      </c>
      <c r="M129" s="43">
        <f t="shared" ref="M129" si="36">B129</f>
        <v>92616</v>
      </c>
    </row>
    <row r="130" spans="1:14" ht="21" customHeight="1" x14ac:dyDescent="0.2">
      <c r="A130" s="1" t="s">
        <v>6</v>
      </c>
      <c r="B130" s="2"/>
      <c r="C130" s="77"/>
      <c r="D130" s="70"/>
      <c r="E130" s="70"/>
      <c r="F130" s="70"/>
      <c r="G130" s="71"/>
      <c r="H130" s="54"/>
      <c r="I130" s="56"/>
      <c r="K130" s="81"/>
      <c r="L130" s="93"/>
      <c r="M130" s="43"/>
    </row>
    <row r="131" spans="1:14" ht="24" customHeight="1" x14ac:dyDescent="0.2">
      <c r="A131" s="1" t="s">
        <v>135</v>
      </c>
      <c r="B131" s="2">
        <v>100378</v>
      </c>
      <c r="C131" s="149" t="s">
        <v>354</v>
      </c>
      <c r="D131" s="150"/>
      <c r="E131" s="150"/>
      <c r="F131" s="150"/>
      <c r="G131" s="151"/>
      <c r="H131" s="54" t="s">
        <v>347</v>
      </c>
      <c r="I131" s="56">
        <v>2264.4</v>
      </c>
      <c r="K131" s="81">
        <v>13.59</v>
      </c>
      <c r="L131" s="93">
        <f t="shared" ref="L131" si="37">I131*K131</f>
        <v>30773.196</v>
      </c>
      <c r="M131" s="43">
        <f t="shared" ref="M131" si="38">B131</f>
        <v>100378</v>
      </c>
    </row>
    <row r="132" spans="1:14" ht="21" customHeight="1" x14ac:dyDescent="0.2">
      <c r="A132" s="1" t="s">
        <v>6</v>
      </c>
      <c r="B132" s="2" t="s">
        <v>135</v>
      </c>
      <c r="C132" s="155" t="s">
        <v>118</v>
      </c>
      <c r="D132" s="156"/>
      <c r="E132" s="156"/>
      <c r="F132" s="156"/>
      <c r="G132" s="157"/>
      <c r="H132" s="54"/>
      <c r="I132" s="56"/>
      <c r="J132" s="1">
        <v>1132.2</v>
      </c>
      <c r="K132" s="81"/>
      <c r="L132" s="93"/>
      <c r="M132" s="43"/>
    </row>
    <row r="133" spans="1:14" ht="21" customHeight="1" x14ac:dyDescent="0.2">
      <c r="A133" s="1" t="s">
        <v>6</v>
      </c>
      <c r="B133" s="2"/>
      <c r="C133" s="155" t="s">
        <v>117</v>
      </c>
      <c r="D133" s="156"/>
      <c r="E133" s="156"/>
      <c r="F133" s="156"/>
      <c r="G133" s="157"/>
      <c r="H133" s="54"/>
      <c r="I133" s="56"/>
      <c r="J133" s="1">
        <v>319.15460000000002</v>
      </c>
      <c r="K133" s="81"/>
      <c r="L133" s="93"/>
      <c r="M133" s="43"/>
    </row>
    <row r="134" spans="1:14" ht="21" customHeight="1" x14ac:dyDescent="0.2">
      <c r="A134" s="1" t="s">
        <v>6</v>
      </c>
      <c r="B134" s="2"/>
      <c r="C134" s="69"/>
      <c r="D134" s="70"/>
      <c r="E134" s="70"/>
      <c r="F134" s="70"/>
      <c r="G134" s="71"/>
      <c r="H134" s="54"/>
      <c r="I134" s="56"/>
      <c r="K134" s="81"/>
      <c r="L134" s="93"/>
      <c r="M134" s="43"/>
    </row>
    <row r="135" spans="1:14" ht="21" customHeight="1" x14ac:dyDescent="0.2">
      <c r="A135" s="1" t="s">
        <v>23</v>
      </c>
      <c r="B135" s="2">
        <v>60130</v>
      </c>
      <c r="C135" s="149" t="s">
        <v>355</v>
      </c>
      <c r="D135" s="150"/>
      <c r="E135" s="150"/>
      <c r="F135" s="150"/>
      <c r="G135" s="151"/>
      <c r="H135" s="54" t="s">
        <v>347</v>
      </c>
      <c r="I135" s="56">
        <v>10512</v>
      </c>
      <c r="K135" s="81">
        <f>VLOOKUP(B135,'[1]Comp EDIF SEM Des Jan22'!$A$1:$J$12515,10,0)</f>
        <v>17.059999999999999</v>
      </c>
      <c r="L135" s="93">
        <f t="shared" ref="L135" si="39">I135*K135</f>
        <v>179334.71999999997</v>
      </c>
      <c r="M135" s="43">
        <f t="shared" ref="M135" si="40">B135</f>
        <v>60130</v>
      </c>
    </row>
    <row r="136" spans="1:14" ht="21" customHeight="1" x14ac:dyDescent="0.2">
      <c r="A136" s="1" t="s">
        <v>6</v>
      </c>
      <c r="B136" s="2"/>
      <c r="C136" s="155" t="s">
        <v>111</v>
      </c>
      <c r="D136" s="156"/>
      <c r="E136" s="156"/>
      <c r="F136" s="156"/>
      <c r="G136" s="157"/>
      <c r="H136" s="54"/>
      <c r="I136" s="56"/>
      <c r="J136" s="1">
        <v>6460.7106000000003</v>
      </c>
      <c r="K136" s="81"/>
      <c r="L136" s="93"/>
      <c r="M136" s="43"/>
    </row>
    <row r="137" spans="1:14" ht="21" customHeight="1" x14ac:dyDescent="0.2">
      <c r="A137" s="1" t="s">
        <v>6</v>
      </c>
      <c r="B137" s="2"/>
      <c r="C137" s="77"/>
      <c r="D137" s="70"/>
      <c r="E137" s="70"/>
      <c r="F137" s="70"/>
      <c r="G137" s="71"/>
      <c r="H137" s="54"/>
      <c r="I137" s="56"/>
      <c r="K137" s="81"/>
      <c r="L137" s="93"/>
      <c r="M137" s="43"/>
    </row>
    <row r="138" spans="1:14" ht="21" customHeight="1" x14ac:dyDescent="0.2">
      <c r="A138" s="1" t="s">
        <v>23</v>
      </c>
      <c r="B138" s="2">
        <v>60131</v>
      </c>
      <c r="C138" s="149" t="s">
        <v>356</v>
      </c>
      <c r="D138" s="150"/>
      <c r="E138" s="150"/>
      <c r="F138" s="150"/>
      <c r="G138" s="151"/>
      <c r="H138" s="54" t="s">
        <v>347</v>
      </c>
      <c r="I138" s="56">
        <f>I135</f>
        <v>10512</v>
      </c>
      <c r="K138" s="81">
        <f>VLOOKUP(B138,'[1]Comp EDIF SEM Des Jan22'!$A$1:$J$12515,10,0)</f>
        <v>2.92</v>
      </c>
      <c r="L138" s="93">
        <f t="shared" ref="L138:L140" si="41">I138*K138</f>
        <v>30695.040000000001</v>
      </c>
      <c r="M138" s="43">
        <f t="shared" ref="M138" si="42">B138</f>
        <v>60131</v>
      </c>
    </row>
    <row r="139" spans="1:14" ht="21" customHeight="1" x14ac:dyDescent="0.2">
      <c r="A139" s="1" t="s">
        <v>6</v>
      </c>
      <c r="B139" s="2"/>
      <c r="C139" s="177" t="s">
        <v>112</v>
      </c>
      <c r="D139" s="178"/>
      <c r="E139" s="178"/>
      <c r="F139" s="178"/>
      <c r="G139" s="179"/>
      <c r="H139" s="54"/>
      <c r="I139" s="56"/>
      <c r="K139" s="81"/>
      <c r="L139" s="93">
        <f t="shared" si="41"/>
        <v>0</v>
      </c>
      <c r="M139" s="43"/>
    </row>
    <row r="140" spans="1:14" ht="21" customHeight="1" x14ac:dyDescent="0.2">
      <c r="A140" s="1" t="s">
        <v>6</v>
      </c>
      <c r="B140" s="2" t="s">
        <v>483</v>
      </c>
      <c r="C140" s="149" t="str">
        <f>'[2]PLANILHA ORCAMENTARIA'!$D$77</f>
        <v>PINTURA COM ESMALTE ALQUÍDICO EM ESTRUTURA METÁLICA</v>
      </c>
      <c r="D140" s="150"/>
      <c r="E140" s="150"/>
      <c r="F140" s="150"/>
      <c r="G140" s="151"/>
      <c r="H140" s="54" t="s">
        <v>347</v>
      </c>
      <c r="I140" s="56">
        <v>10512</v>
      </c>
      <c r="K140" s="81">
        <v>2.96</v>
      </c>
      <c r="L140" s="93">
        <f t="shared" si="41"/>
        <v>31115.52</v>
      </c>
      <c r="M140" s="43"/>
    </row>
    <row r="141" spans="1:14" ht="21" customHeight="1" x14ac:dyDescent="0.2">
      <c r="A141" s="1" t="s">
        <v>6</v>
      </c>
      <c r="B141" s="2" t="s">
        <v>326</v>
      </c>
      <c r="C141" s="149"/>
      <c r="D141" s="150"/>
      <c r="E141" s="150"/>
      <c r="F141" s="150"/>
      <c r="G141" s="151"/>
      <c r="H141" s="54"/>
      <c r="I141" s="56"/>
      <c r="K141" s="81"/>
      <c r="L141" s="93"/>
      <c r="M141" s="43"/>
      <c r="N141" s="94">
        <f>SUM(L123:L140)</f>
        <v>512970.826</v>
      </c>
    </row>
    <row r="142" spans="1:14" ht="21" customHeight="1" x14ac:dyDescent="0.2">
      <c r="A142" s="1" t="s">
        <v>6</v>
      </c>
      <c r="B142" s="95"/>
      <c r="C142" s="146" t="s">
        <v>498</v>
      </c>
      <c r="D142" s="147"/>
      <c r="E142" s="147"/>
      <c r="F142" s="147"/>
      <c r="G142" s="148"/>
      <c r="H142" s="96"/>
      <c r="I142" s="97"/>
      <c r="K142" s="81"/>
      <c r="L142" s="93"/>
      <c r="M142" s="43">
        <f t="shared" ref="M142:M150" si="43">B142</f>
        <v>0</v>
      </c>
    </row>
    <row r="143" spans="1:14" ht="24.95" customHeight="1" x14ac:dyDescent="0.2">
      <c r="A143" s="1" t="s">
        <v>23</v>
      </c>
      <c r="B143" s="2">
        <v>170195</v>
      </c>
      <c r="C143" s="149" t="s">
        <v>357</v>
      </c>
      <c r="D143" s="150"/>
      <c r="E143" s="150"/>
      <c r="F143" s="150"/>
      <c r="G143" s="151"/>
      <c r="H143" s="54" t="s">
        <v>49</v>
      </c>
      <c r="I143" s="56">
        <f>SUM(J144:J146)</f>
        <v>12</v>
      </c>
      <c r="K143" s="81">
        <f>VLOOKUP(B143,'[1]Comp EDIF SEM Des Jan22'!$A$1:$J$12515,10,0)</f>
        <v>1125.94</v>
      </c>
      <c r="L143" s="93">
        <f t="shared" ref="L143" si="44">I143*K143</f>
        <v>13511.28</v>
      </c>
      <c r="M143" s="43">
        <f t="shared" ref="M143" si="45">B143</f>
        <v>170195</v>
      </c>
    </row>
    <row r="144" spans="1:14" ht="21" customHeight="1" x14ac:dyDescent="0.2">
      <c r="A144" s="1" t="s">
        <v>6</v>
      </c>
      <c r="B144" s="2"/>
      <c r="C144" s="155" t="s">
        <v>36</v>
      </c>
      <c r="D144" s="156"/>
      <c r="E144" s="156"/>
      <c r="F144" s="156"/>
      <c r="G144" s="157"/>
      <c r="H144" s="54"/>
      <c r="I144" s="56"/>
      <c r="J144" s="1">
        <f>2*2</f>
        <v>4</v>
      </c>
      <c r="K144" s="81"/>
      <c r="L144" s="93"/>
      <c r="M144" s="43"/>
    </row>
    <row r="145" spans="1:15" ht="21" customHeight="1" x14ac:dyDescent="0.2">
      <c r="A145" s="1" t="s">
        <v>6</v>
      </c>
      <c r="B145" s="2"/>
      <c r="C145" s="155" t="s">
        <v>37</v>
      </c>
      <c r="D145" s="156"/>
      <c r="E145" s="156"/>
      <c r="F145" s="156"/>
      <c r="G145" s="157"/>
      <c r="H145" s="54"/>
      <c r="I145" s="56"/>
      <c r="J145" s="1">
        <f>4*2</f>
        <v>8</v>
      </c>
      <c r="K145" s="81"/>
      <c r="L145" s="93"/>
      <c r="M145" s="43"/>
    </row>
    <row r="146" spans="1:15" ht="21" customHeight="1" x14ac:dyDescent="0.2">
      <c r="A146" s="1" t="s">
        <v>6</v>
      </c>
      <c r="B146" s="2"/>
      <c r="C146" s="77"/>
      <c r="D146" s="78"/>
      <c r="E146" s="78"/>
      <c r="F146" s="78"/>
      <c r="G146" s="79"/>
      <c r="H146" s="54"/>
      <c r="I146" s="56"/>
      <c r="K146" s="81"/>
      <c r="L146" s="93"/>
      <c r="M146" s="43"/>
    </row>
    <row r="147" spans="1:15" ht="21" customHeight="1" x14ac:dyDescent="0.2">
      <c r="A147" s="1" t="s">
        <v>23</v>
      </c>
      <c r="B147" s="2">
        <v>80140</v>
      </c>
      <c r="C147" s="149" t="s">
        <v>358</v>
      </c>
      <c r="D147" s="150"/>
      <c r="E147" s="150"/>
      <c r="F147" s="150"/>
      <c r="G147" s="151"/>
      <c r="H147" s="54" t="s">
        <v>49</v>
      </c>
      <c r="I147" s="56">
        <f>SUM(J148:J149)</f>
        <v>33.6</v>
      </c>
      <c r="K147" s="81">
        <f>VLOOKUP(B147,'[1]Comp EDIF SEM Des Jan22'!$A$1:$J$12515,10,0)</f>
        <v>1057.23</v>
      </c>
      <c r="L147" s="93">
        <f t="shared" ref="L147" si="46">I147*K147</f>
        <v>35522.928</v>
      </c>
      <c r="M147" s="43">
        <f t="shared" ref="M147" si="47">B147</f>
        <v>80140</v>
      </c>
    </row>
    <row r="148" spans="1:15" ht="21" customHeight="1" x14ac:dyDescent="0.2">
      <c r="A148" s="1" t="s">
        <v>6</v>
      </c>
      <c r="B148" s="2"/>
      <c r="C148" s="155" t="s">
        <v>38</v>
      </c>
      <c r="D148" s="156"/>
      <c r="E148" s="156"/>
      <c r="F148" s="156"/>
      <c r="G148" s="157"/>
      <c r="H148" s="54"/>
      <c r="I148" s="56"/>
      <c r="J148" s="1">
        <v>33.6</v>
      </c>
      <c r="K148" s="81"/>
      <c r="L148" s="93"/>
      <c r="M148" s="43"/>
    </row>
    <row r="149" spans="1:15" ht="21" customHeight="1" x14ac:dyDescent="0.2">
      <c r="A149" s="1" t="s">
        <v>6</v>
      </c>
      <c r="B149" s="2"/>
      <c r="C149" s="77"/>
      <c r="D149" s="78"/>
      <c r="E149" s="78"/>
      <c r="F149" s="78"/>
      <c r="G149" s="79"/>
      <c r="H149" s="54"/>
      <c r="I149" s="56"/>
      <c r="K149" s="81"/>
      <c r="L149" s="93"/>
      <c r="M149" s="43"/>
    </row>
    <row r="150" spans="1:15" ht="21" customHeight="1" x14ac:dyDescent="0.2">
      <c r="A150" s="1" t="s">
        <v>23</v>
      </c>
      <c r="B150" s="2">
        <v>70107</v>
      </c>
      <c r="C150" s="149" t="s">
        <v>359</v>
      </c>
      <c r="D150" s="150"/>
      <c r="E150" s="150"/>
      <c r="F150" s="150"/>
      <c r="G150" s="151"/>
      <c r="H150" s="54" t="s">
        <v>353</v>
      </c>
      <c r="I150" s="56">
        <v>59</v>
      </c>
      <c r="K150" s="81">
        <f>VLOOKUP(B150,'[1]Comp EDIF SEM Des Jan22'!$A$1:$J$12515,10,0)</f>
        <v>561.99</v>
      </c>
      <c r="L150" s="93">
        <f t="shared" ref="L150" si="48">I150*K150</f>
        <v>33157.410000000003</v>
      </c>
      <c r="M150" s="43">
        <f t="shared" si="43"/>
        <v>70107</v>
      </c>
    </row>
    <row r="151" spans="1:15" ht="21" customHeight="1" x14ac:dyDescent="0.2">
      <c r="A151" s="1" t="s">
        <v>6</v>
      </c>
      <c r="B151" s="2"/>
      <c r="C151" s="155" t="s">
        <v>43</v>
      </c>
      <c r="D151" s="156"/>
      <c r="E151" s="156"/>
      <c r="F151" s="156"/>
      <c r="G151" s="157"/>
      <c r="H151" s="54"/>
      <c r="I151" s="56"/>
      <c r="J151" s="1">
        <v>47</v>
      </c>
      <c r="K151" s="81"/>
      <c r="L151" s="93"/>
      <c r="M151" s="43"/>
    </row>
    <row r="152" spans="1:15" ht="21" customHeight="1" x14ac:dyDescent="0.2">
      <c r="A152" s="1" t="s">
        <v>6</v>
      </c>
      <c r="B152" s="2"/>
      <c r="C152" s="155" t="s">
        <v>44</v>
      </c>
      <c r="D152" s="156"/>
      <c r="E152" s="156"/>
      <c r="F152" s="156"/>
      <c r="G152" s="157"/>
      <c r="H152" s="54"/>
      <c r="I152" s="56"/>
      <c r="J152" s="1">
        <v>10</v>
      </c>
      <c r="K152" s="81"/>
      <c r="L152" s="93"/>
      <c r="M152" s="43"/>
    </row>
    <row r="153" spans="1:15" ht="21" customHeight="1" x14ac:dyDescent="0.2">
      <c r="A153" s="1" t="s">
        <v>6</v>
      </c>
      <c r="B153" s="2"/>
      <c r="C153" s="69"/>
      <c r="D153" s="70"/>
      <c r="E153" s="70"/>
      <c r="F153" s="70"/>
      <c r="G153" s="71"/>
      <c r="H153" s="54"/>
      <c r="I153" s="56"/>
      <c r="K153" s="81"/>
      <c r="L153" s="93"/>
      <c r="M153" s="43"/>
    </row>
    <row r="154" spans="1:15" ht="21" customHeight="1" x14ac:dyDescent="0.2">
      <c r="A154" s="1" t="s">
        <v>135</v>
      </c>
      <c r="B154" s="2">
        <v>91313</v>
      </c>
      <c r="C154" s="152" t="s">
        <v>360</v>
      </c>
      <c r="D154" s="153"/>
      <c r="E154" s="153"/>
      <c r="F154" s="153"/>
      <c r="G154" s="154"/>
      <c r="H154" s="54" t="s">
        <v>353</v>
      </c>
      <c r="I154" s="56">
        <v>2</v>
      </c>
      <c r="K154" s="81">
        <f>VLOOKUP(B154,'[1]Comp EDIF SEM Des Jan22'!$A$1:$J$12515,10,0)</f>
        <v>90.93</v>
      </c>
      <c r="L154" s="93">
        <f t="shared" ref="L154" si="49">I154*K154</f>
        <v>181.86</v>
      </c>
      <c r="M154" s="43">
        <f t="shared" ref="M154" si="50">B154</f>
        <v>91313</v>
      </c>
    </row>
    <row r="155" spans="1:15" ht="21" customHeight="1" x14ac:dyDescent="0.2">
      <c r="A155" s="1" t="s">
        <v>6</v>
      </c>
      <c r="B155" s="2"/>
      <c r="C155" s="155" t="s">
        <v>39</v>
      </c>
      <c r="D155" s="156"/>
      <c r="E155" s="156"/>
      <c r="F155" s="156"/>
      <c r="G155" s="157"/>
      <c r="H155" s="54"/>
      <c r="I155" s="56"/>
      <c r="K155" s="81"/>
      <c r="L155" s="93"/>
      <c r="M155" s="43"/>
    </row>
    <row r="156" spans="1:15" ht="21" customHeight="1" x14ac:dyDescent="0.2">
      <c r="A156" s="1" t="s">
        <v>6</v>
      </c>
      <c r="B156" s="2"/>
      <c r="C156" s="69"/>
      <c r="D156" s="70"/>
      <c r="E156" s="70"/>
      <c r="F156" s="70"/>
      <c r="G156" s="71"/>
      <c r="H156" s="54"/>
      <c r="I156" s="56"/>
      <c r="K156" s="81"/>
      <c r="L156" s="93"/>
      <c r="M156" s="43"/>
    </row>
    <row r="157" spans="1:15" ht="21" customHeight="1" x14ac:dyDescent="0.2">
      <c r="A157" s="1" t="s">
        <v>23</v>
      </c>
      <c r="B157" s="2">
        <v>70104</v>
      </c>
      <c r="C157" s="149" t="s">
        <v>361</v>
      </c>
      <c r="D157" s="150"/>
      <c r="E157" s="150"/>
      <c r="F157" s="150"/>
      <c r="G157" s="151"/>
      <c r="H157" s="54" t="s">
        <v>353</v>
      </c>
      <c r="I157" s="56">
        <v>4</v>
      </c>
      <c r="K157" s="81">
        <f>VLOOKUP(B157,'[1]Comp EDIF SEM Des Jan22'!$A$1:$J$12515,10,0)</f>
        <v>852.68</v>
      </c>
      <c r="L157" s="93">
        <f t="shared" ref="L157" si="51">I157*K157</f>
        <v>3410.72</v>
      </c>
      <c r="M157" s="43">
        <f t="shared" ref="M157" si="52">B157</f>
        <v>70104</v>
      </c>
    </row>
    <row r="158" spans="1:15" ht="21" customHeight="1" x14ac:dyDescent="0.2">
      <c r="A158" s="1" t="s">
        <v>6</v>
      </c>
      <c r="B158" s="2"/>
      <c r="C158" s="155" t="s">
        <v>40</v>
      </c>
      <c r="D158" s="156"/>
      <c r="E158" s="156"/>
      <c r="F158" s="156"/>
      <c r="G158" s="157"/>
      <c r="H158" s="54"/>
      <c r="I158" s="56"/>
      <c r="K158" s="81"/>
      <c r="L158" s="93"/>
      <c r="M158" s="43"/>
    </row>
    <row r="159" spans="1:15" ht="21" customHeight="1" x14ac:dyDescent="0.2">
      <c r="A159" s="1" t="s">
        <v>6</v>
      </c>
      <c r="B159" s="2"/>
      <c r="C159" s="69"/>
      <c r="D159" s="70"/>
      <c r="E159" s="70"/>
      <c r="F159" s="70"/>
      <c r="G159" s="71"/>
      <c r="H159" s="54"/>
      <c r="I159" s="56"/>
      <c r="K159" s="81"/>
      <c r="L159" s="93"/>
      <c r="M159" s="43"/>
    </row>
    <row r="160" spans="1:15" ht="21" customHeight="1" x14ac:dyDescent="0.2">
      <c r="A160" s="1" t="s">
        <v>134</v>
      </c>
      <c r="B160" s="2" t="s">
        <v>35</v>
      </c>
      <c r="C160" s="149" t="s">
        <v>362</v>
      </c>
      <c r="D160" s="150"/>
      <c r="E160" s="150"/>
      <c r="F160" s="150"/>
      <c r="G160" s="151"/>
      <c r="H160" s="54" t="s">
        <v>353</v>
      </c>
      <c r="I160" s="56">
        <f>SUM(J161:J162)</f>
        <v>20</v>
      </c>
      <c r="K160" s="81">
        <v>598.58000000000004</v>
      </c>
      <c r="L160" s="93">
        <f t="shared" ref="L160" si="53">I160*K160</f>
        <v>11971.6</v>
      </c>
      <c r="M160" s="43" t="str">
        <f t="shared" ref="M160" si="54">B160</f>
        <v>05.01.029</v>
      </c>
      <c r="N160" s="93">
        <f>O160/1.23</f>
        <v>598.57723577235777</v>
      </c>
      <c r="O160" s="1">
        <v>736.25</v>
      </c>
    </row>
    <row r="161" spans="1:15" ht="21" customHeight="1" x14ac:dyDescent="0.2">
      <c r="A161" s="1" t="s">
        <v>6</v>
      </c>
      <c r="B161" s="2" t="s">
        <v>134</v>
      </c>
      <c r="C161" s="155" t="s">
        <v>42</v>
      </c>
      <c r="D161" s="156"/>
      <c r="E161" s="156"/>
      <c r="F161" s="156"/>
      <c r="G161" s="157"/>
      <c r="H161" s="54"/>
      <c r="I161" s="56" t="s">
        <v>31</v>
      </c>
      <c r="J161" s="1">
        <v>12</v>
      </c>
      <c r="K161" s="81"/>
      <c r="L161" s="93"/>
      <c r="M161" s="43"/>
    </row>
    <row r="162" spans="1:15" ht="21" customHeight="1" x14ac:dyDescent="0.2">
      <c r="A162" s="1" t="s">
        <v>6</v>
      </c>
      <c r="B162" s="2"/>
      <c r="C162" s="155" t="s">
        <v>45</v>
      </c>
      <c r="D162" s="156"/>
      <c r="E162" s="156"/>
      <c r="F162" s="156"/>
      <c r="G162" s="157"/>
      <c r="H162" s="54"/>
      <c r="I162" s="56"/>
      <c r="J162" s="1">
        <v>8</v>
      </c>
      <c r="K162" s="81"/>
      <c r="L162" s="93"/>
      <c r="M162" s="43"/>
    </row>
    <row r="163" spans="1:15" ht="21" customHeight="1" x14ac:dyDescent="0.2">
      <c r="A163" s="1" t="s">
        <v>6</v>
      </c>
      <c r="B163" s="2"/>
      <c r="C163" s="69"/>
      <c r="D163" s="70"/>
      <c r="E163" s="70"/>
      <c r="F163" s="70"/>
      <c r="G163" s="71"/>
      <c r="H163" s="54"/>
      <c r="I163" s="56"/>
      <c r="K163" s="81"/>
      <c r="L163" s="93"/>
      <c r="M163" s="43"/>
    </row>
    <row r="164" spans="1:15" ht="21" customHeight="1" x14ac:dyDescent="0.2">
      <c r="A164" s="1" t="s">
        <v>23</v>
      </c>
      <c r="B164" s="2">
        <v>70149</v>
      </c>
      <c r="C164" s="149" t="s">
        <v>363</v>
      </c>
      <c r="D164" s="150"/>
      <c r="E164" s="150"/>
      <c r="F164" s="150"/>
      <c r="G164" s="151"/>
      <c r="H164" s="54" t="s">
        <v>353</v>
      </c>
      <c r="I164" s="56">
        <v>1</v>
      </c>
      <c r="K164" s="81">
        <f>VLOOKUP(B164,'[1]Comp EDIF SEM Des Jan22'!$A$1:$J$12515,10,0)</f>
        <v>983.41</v>
      </c>
      <c r="L164" s="93">
        <f t="shared" ref="L164" si="55">I164*K164</f>
        <v>983.41</v>
      </c>
      <c r="M164" s="43">
        <f t="shared" ref="M164" si="56">B164</f>
        <v>70149</v>
      </c>
    </row>
    <row r="165" spans="1:15" ht="21" customHeight="1" x14ac:dyDescent="0.2">
      <c r="A165" s="1" t="s">
        <v>6</v>
      </c>
      <c r="B165" s="2" t="s">
        <v>23</v>
      </c>
      <c r="C165" s="155" t="s">
        <v>41</v>
      </c>
      <c r="D165" s="156"/>
      <c r="E165" s="156"/>
      <c r="F165" s="156"/>
      <c r="G165" s="157"/>
      <c r="H165" s="54"/>
      <c r="I165" s="56"/>
      <c r="K165" s="81"/>
      <c r="L165" s="93"/>
      <c r="M165" s="43"/>
    </row>
    <row r="166" spans="1:15" ht="21" customHeight="1" x14ac:dyDescent="0.2">
      <c r="A166" s="1" t="s">
        <v>6</v>
      </c>
      <c r="B166" s="2"/>
      <c r="C166" s="149"/>
      <c r="D166" s="150"/>
      <c r="E166" s="150"/>
      <c r="F166" s="150"/>
      <c r="G166" s="151"/>
      <c r="H166" s="54"/>
      <c r="I166" s="56"/>
      <c r="K166" s="81"/>
      <c r="L166" s="93"/>
      <c r="M166" s="43"/>
    </row>
    <row r="167" spans="1:15" ht="21" customHeight="1" x14ac:dyDescent="0.2">
      <c r="A167" s="1" t="s">
        <v>134</v>
      </c>
      <c r="B167" s="2" t="s">
        <v>46</v>
      </c>
      <c r="C167" s="149" t="s">
        <v>364</v>
      </c>
      <c r="D167" s="150"/>
      <c r="E167" s="150"/>
      <c r="F167" s="150"/>
      <c r="G167" s="151"/>
      <c r="H167" s="54" t="s">
        <v>353</v>
      </c>
      <c r="I167" s="56">
        <v>1</v>
      </c>
      <c r="K167" s="81">
        <v>2907.36</v>
      </c>
      <c r="L167" s="93">
        <f t="shared" ref="L167" si="57">I167*K167</f>
        <v>2907.36</v>
      </c>
      <c r="M167" s="43" t="str">
        <f t="shared" ref="M167" si="58">B167</f>
        <v>05.01.070</v>
      </c>
      <c r="N167" s="93">
        <f>O167/1.23</f>
        <v>2907.3577235772359</v>
      </c>
      <c r="O167" s="80">
        <v>3576.05</v>
      </c>
    </row>
    <row r="168" spans="1:15" ht="21" customHeight="1" x14ac:dyDescent="0.2">
      <c r="B168" s="2" t="s">
        <v>134</v>
      </c>
      <c r="C168" s="155" t="s">
        <v>47</v>
      </c>
      <c r="D168" s="156"/>
      <c r="E168" s="156"/>
      <c r="F168" s="156"/>
      <c r="G168" s="157"/>
      <c r="H168" s="54"/>
      <c r="I168" s="56"/>
      <c r="K168" s="81"/>
      <c r="L168" s="93"/>
      <c r="M168" s="43"/>
    </row>
    <row r="169" spans="1:15" ht="21" customHeight="1" x14ac:dyDescent="0.2">
      <c r="B169" s="2"/>
      <c r="C169" s="69"/>
      <c r="D169" s="70"/>
      <c r="E169" s="70"/>
      <c r="F169" s="70"/>
      <c r="G169" s="71"/>
      <c r="H169" s="54"/>
      <c r="I169" s="56"/>
      <c r="K169" s="81"/>
      <c r="L169" s="93"/>
      <c r="M169" s="43"/>
    </row>
    <row r="170" spans="1:15" ht="21" customHeight="1" x14ac:dyDescent="0.2">
      <c r="A170" s="1" t="s">
        <v>23</v>
      </c>
      <c r="B170" s="2">
        <v>80139</v>
      </c>
      <c r="C170" s="149" t="s">
        <v>365</v>
      </c>
      <c r="D170" s="150"/>
      <c r="E170" s="150"/>
      <c r="F170" s="150"/>
      <c r="G170" s="151"/>
      <c r="H170" s="54" t="s">
        <v>49</v>
      </c>
      <c r="I170" s="56">
        <v>0.6</v>
      </c>
      <c r="K170" s="81">
        <f>VLOOKUP(B170,'[1]Comp EDIF SEM Des Jan22'!$A$1:$J$12515,10,0)</f>
        <v>976.47</v>
      </c>
      <c r="L170" s="93">
        <f t="shared" ref="L170" si="59">I170*K170</f>
        <v>585.88199999999995</v>
      </c>
      <c r="M170" s="43">
        <f t="shared" ref="M170" si="60">B170</f>
        <v>80139</v>
      </c>
    </row>
    <row r="171" spans="1:15" ht="21" customHeight="1" x14ac:dyDescent="0.2">
      <c r="B171" s="2"/>
      <c r="C171" s="77"/>
      <c r="D171" s="78"/>
      <c r="E171" s="78"/>
      <c r="F171" s="78"/>
      <c r="G171" s="79"/>
      <c r="H171" s="54"/>
      <c r="I171" s="56"/>
      <c r="K171" s="81"/>
      <c r="L171" s="93"/>
      <c r="M171" s="43"/>
    </row>
    <row r="172" spans="1:15" ht="21.75" customHeight="1" x14ac:dyDescent="0.2">
      <c r="B172" s="2"/>
      <c r="C172" s="77"/>
      <c r="D172" s="78"/>
      <c r="E172" s="78"/>
      <c r="F172" s="78"/>
      <c r="G172" s="79"/>
      <c r="H172" s="54"/>
      <c r="I172" s="56"/>
      <c r="K172" s="81"/>
      <c r="L172" s="93"/>
      <c r="M172" s="43"/>
    </row>
    <row r="173" spans="1:15" ht="21" customHeight="1" x14ac:dyDescent="0.2">
      <c r="A173" s="1" t="s">
        <v>136</v>
      </c>
      <c r="B173" s="2" t="s">
        <v>512</v>
      </c>
      <c r="C173" s="149" t="str">
        <f>'[2]PLANILHA ORCAMENTARIA'!$D$90</f>
        <v>Porta de entrada de abrir em alumínio com vidro, linha comercial</v>
      </c>
      <c r="D173" s="150"/>
      <c r="E173" s="150"/>
      <c r="F173" s="150"/>
      <c r="G173" s="151"/>
      <c r="H173" s="54" t="s">
        <v>49</v>
      </c>
      <c r="I173" s="56">
        <v>12</v>
      </c>
      <c r="K173" s="81">
        <v>580.32000000000005</v>
      </c>
      <c r="L173" s="93">
        <f t="shared" ref="L173" si="61">I173*K173</f>
        <v>6963.84</v>
      </c>
      <c r="M173" s="43" t="str">
        <f t="shared" ref="M173" si="62">B173</f>
        <v>25.02.010</v>
      </c>
    </row>
    <row r="174" spans="1:15" ht="21" customHeight="1" x14ac:dyDescent="0.2">
      <c r="B174" s="2" t="s">
        <v>326</v>
      </c>
      <c r="C174" s="69"/>
      <c r="D174" s="70"/>
      <c r="E174" s="70"/>
      <c r="F174" s="70"/>
      <c r="G174" s="71"/>
      <c r="H174" s="54"/>
      <c r="I174" s="56"/>
      <c r="K174" s="81"/>
      <c r="L174" s="93"/>
      <c r="M174" s="43"/>
    </row>
    <row r="175" spans="1:15" ht="21" customHeight="1" x14ac:dyDescent="0.2">
      <c r="B175" s="2"/>
      <c r="C175" s="69"/>
      <c r="D175" s="70"/>
      <c r="E175" s="70"/>
      <c r="F175" s="70"/>
      <c r="G175" s="71"/>
      <c r="H175" s="54"/>
      <c r="I175" s="56"/>
      <c r="K175" s="81"/>
      <c r="L175" s="93"/>
      <c r="M175" s="43"/>
    </row>
    <row r="176" spans="1:15" ht="21" customHeight="1" x14ac:dyDescent="0.2">
      <c r="A176" s="1" t="s">
        <v>23</v>
      </c>
      <c r="B176" s="2">
        <v>70154</v>
      </c>
      <c r="C176" s="149" t="s">
        <v>366</v>
      </c>
      <c r="D176" s="150"/>
      <c r="E176" s="150"/>
      <c r="F176" s="150"/>
      <c r="G176" s="151"/>
      <c r="H176" s="54" t="s">
        <v>367</v>
      </c>
      <c r="I176" s="56">
        <v>63</v>
      </c>
      <c r="K176" s="81">
        <f>VLOOKUP(B176,'[1]Comp EDIF SEM Des Jan22'!$A$1:$J$12515,10,0)</f>
        <v>733.36</v>
      </c>
      <c r="L176" s="93">
        <f t="shared" ref="L176" si="63">I176*K176</f>
        <v>46201.68</v>
      </c>
      <c r="M176" s="43">
        <f t="shared" ref="M176" si="64">B176</f>
        <v>70154</v>
      </c>
    </row>
    <row r="177" spans="1:13" ht="21" customHeight="1" x14ac:dyDescent="0.2">
      <c r="B177" s="2"/>
      <c r="C177" s="155" t="s">
        <v>72</v>
      </c>
      <c r="D177" s="156"/>
      <c r="E177" s="156"/>
      <c r="F177" s="156"/>
      <c r="G177" s="157"/>
      <c r="H177" s="54"/>
      <c r="I177" s="56"/>
      <c r="J177" s="80">
        <f>I150</f>
        <v>59</v>
      </c>
      <c r="K177" s="81"/>
      <c r="L177" s="93"/>
      <c r="M177" s="43"/>
    </row>
    <row r="178" spans="1:13" ht="21" customHeight="1" x14ac:dyDescent="0.2">
      <c r="B178" s="2"/>
      <c r="C178" s="155" t="s">
        <v>75</v>
      </c>
      <c r="D178" s="156"/>
      <c r="E178" s="156"/>
      <c r="F178" s="156"/>
      <c r="G178" s="157"/>
      <c r="H178" s="54"/>
      <c r="I178" s="56"/>
      <c r="J178" s="80">
        <f>I157</f>
        <v>4</v>
      </c>
      <c r="K178" s="81"/>
      <c r="L178" s="93"/>
      <c r="M178" s="43"/>
    </row>
    <row r="179" spans="1:13" ht="21" customHeight="1" x14ac:dyDescent="0.2">
      <c r="B179" s="2"/>
      <c r="C179" s="155" t="s">
        <v>76</v>
      </c>
      <c r="D179" s="156"/>
      <c r="E179" s="156"/>
      <c r="F179" s="156"/>
      <c r="G179" s="157"/>
      <c r="H179" s="54"/>
      <c r="I179" s="56"/>
      <c r="J179" s="80">
        <f>I154</f>
        <v>2</v>
      </c>
      <c r="K179" s="81"/>
      <c r="L179" s="93"/>
      <c r="M179" s="43"/>
    </row>
    <row r="180" spans="1:13" ht="21" customHeight="1" x14ac:dyDescent="0.2">
      <c r="B180" s="2"/>
      <c r="C180" s="155" t="s">
        <v>75</v>
      </c>
      <c r="D180" s="156"/>
      <c r="E180" s="156"/>
      <c r="F180" s="156"/>
      <c r="G180" s="157"/>
      <c r="H180" s="54"/>
      <c r="I180" s="56"/>
      <c r="J180" s="80">
        <f>I157</f>
        <v>4</v>
      </c>
      <c r="K180" s="81"/>
      <c r="L180" s="93"/>
      <c r="M180" s="43"/>
    </row>
    <row r="181" spans="1:13" ht="21" customHeight="1" x14ac:dyDescent="0.2">
      <c r="B181" s="2"/>
      <c r="C181" s="69"/>
      <c r="D181" s="70"/>
      <c r="E181" s="70"/>
      <c r="F181" s="70"/>
      <c r="G181" s="71"/>
      <c r="H181" s="54"/>
      <c r="I181" s="56"/>
      <c r="K181" s="81"/>
      <c r="L181" s="93"/>
      <c r="M181" s="43"/>
    </row>
    <row r="182" spans="1:13" ht="21" customHeight="1" x14ac:dyDescent="0.2">
      <c r="A182" s="1" t="s">
        <v>23</v>
      </c>
      <c r="B182" s="2">
        <v>70153</v>
      </c>
      <c r="C182" s="149" t="s">
        <v>368</v>
      </c>
      <c r="D182" s="150"/>
      <c r="E182" s="150"/>
      <c r="F182" s="150"/>
      <c r="G182" s="151"/>
      <c r="H182" s="54" t="s">
        <v>367</v>
      </c>
      <c r="I182" s="56">
        <f>SUM(J183:J184)</f>
        <v>20</v>
      </c>
      <c r="K182" s="81">
        <f>VLOOKUP(B182,'[1]Comp EDIF SEM Des Jan22'!$A$1:$J$12515,10,0)</f>
        <v>649.57000000000005</v>
      </c>
      <c r="L182" s="93">
        <f t="shared" ref="L182" si="65">I182*K182</f>
        <v>12991.400000000001</v>
      </c>
      <c r="M182" s="43">
        <f t="shared" ref="M182" si="66">B182</f>
        <v>70153</v>
      </c>
    </row>
    <row r="183" spans="1:13" ht="21" customHeight="1" x14ac:dyDescent="0.2">
      <c r="B183" s="2"/>
      <c r="C183" s="155" t="s">
        <v>73</v>
      </c>
      <c r="D183" s="156"/>
      <c r="E183" s="156"/>
      <c r="F183" s="156"/>
      <c r="G183" s="157"/>
      <c r="H183" s="54"/>
      <c r="I183" s="56"/>
      <c r="J183" s="80">
        <f>I160</f>
        <v>20</v>
      </c>
      <c r="K183" s="81"/>
      <c r="L183" s="93"/>
      <c r="M183" s="43"/>
    </row>
    <row r="184" spans="1:13" ht="21" customHeight="1" x14ac:dyDescent="0.2">
      <c r="B184" s="2"/>
      <c r="C184" s="69"/>
      <c r="D184" s="70"/>
      <c r="E184" s="70"/>
      <c r="F184" s="70"/>
      <c r="G184" s="71"/>
      <c r="H184" s="54"/>
      <c r="I184" s="56"/>
      <c r="K184" s="81"/>
      <c r="L184" s="93"/>
      <c r="M184" s="43"/>
    </row>
    <row r="185" spans="1:13" ht="21" customHeight="1" x14ac:dyDescent="0.2">
      <c r="A185" s="1" t="s">
        <v>23</v>
      </c>
      <c r="B185" s="2">
        <v>70155</v>
      </c>
      <c r="C185" s="149" t="s">
        <v>369</v>
      </c>
      <c r="D185" s="150"/>
      <c r="E185" s="150"/>
      <c r="F185" s="150"/>
      <c r="G185" s="151"/>
      <c r="H185" s="54" t="s">
        <v>367</v>
      </c>
      <c r="I185" s="56">
        <v>4</v>
      </c>
      <c r="K185" s="81">
        <f>VLOOKUP(B185,'[1]Comp EDIF SEM Des Jan22'!$A$1:$J$12515,10,0)</f>
        <v>1198.46</v>
      </c>
      <c r="L185" s="93">
        <f t="shared" ref="L185" si="67">I185*K185</f>
        <v>4793.84</v>
      </c>
      <c r="M185" s="43">
        <f t="shared" ref="M185" si="68">B185</f>
        <v>70155</v>
      </c>
    </row>
    <row r="186" spans="1:13" ht="21" customHeight="1" x14ac:dyDescent="0.2">
      <c r="B186" s="2"/>
      <c r="C186" s="155" t="s">
        <v>74</v>
      </c>
      <c r="D186" s="156"/>
      <c r="E186" s="156"/>
      <c r="F186" s="156"/>
      <c r="G186" s="157"/>
      <c r="H186" s="54"/>
      <c r="I186" s="56"/>
      <c r="J186" s="80">
        <f>I164</f>
        <v>1</v>
      </c>
      <c r="K186" s="81"/>
      <c r="L186" s="93"/>
      <c r="M186" s="43"/>
    </row>
    <row r="187" spans="1:13" ht="21" customHeight="1" x14ac:dyDescent="0.2">
      <c r="B187" s="2"/>
      <c r="C187" s="69"/>
      <c r="D187" s="70"/>
      <c r="E187" s="70"/>
      <c r="F187" s="70"/>
      <c r="G187" s="71"/>
      <c r="H187" s="54"/>
      <c r="I187" s="56"/>
      <c r="K187" s="81"/>
      <c r="L187" s="93"/>
      <c r="M187" s="43"/>
    </row>
    <row r="188" spans="1:13" ht="21" customHeight="1" x14ac:dyDescent="0.2">
      <c r="A188" s="1" t="s">
        <v>23</v>
      </c>
      <c r="B188" s="2">
        <v>80171</v>
      </c>
      <c r="C188" s="149" t="s">
        <v>370</v>
      </c>
      <c r="D188" s="150"/>
      <c r="E188" s="150"/>
      <c r="F188" s="150"/>
      <c r="G188" s="151"/>
      <c r="H188" s="54" t="s">
        <v>325</v>
      </c>
      <c r="I188" s="56">
        <v>52</v>
      </c>
      <c r="K188" s="81">
        <f>VLOOKUP(B188,'[1]Comp EDIF SEM Des Jan22'!$A$1:$J$12515,10,0)</f>
        <v>212.47</v>
      </c>
      <c r="L188" s="93">
        <f t="shared" ref="L188" si="69">I188*K188</f>
        <v>11048.44</v>
      </c>
      <c r="M188" s="43">
        <f t="shared" ref="M188" si="70">B188</f>
        <v>80171</v>
      </c>
    </row>
    <row r="189" spans="1:13" ht="21" customHeight="1" x14ac:dyDescent="0.2">
      <c r="B189" s="2"/>
      <c r="C189" s="155" t="s">
        <v>77</v>
      </c>
      <c r="D189" s="156"/>
      <c r="E189" s="156"/>
      <c r="F189" s="156"/>
      <c r="G189" s="157"/>
      <c r="H189" s="54"/>
      <c r="I189" s="56"/>
      <c r="J189" s="1">
        <v>48.8</v>
      </c>
      <c r="K189" s="81"/>
      <c r="L189" s="93"/>
      <c r="M189" s="43"/>
    </row>
    <row r="190" spans="1:13" ht="21" customHeight="1" x14ac:dyDescent="0.2">
      <c r="B190" s="2"/>
      <c r="C190" s="155" t="s">
        <v>78</v>
      </c>
      <c r="D190" s="156"/>
      <c r="E190" s="156"/>
      <c r="F190" s="156"/>
      <c r="G190" s="157"/>
      <c r="H190" s="54"/>
      <c r="I190" s="56"/>
      <c r="J190" s="1">
        <v>3.2</v>
      </c>
      <c r="K190" s="81"/>
      <c r="L190" s="93"/>
      <c r="M190" s="43"/>
    </row>
    <row r="191" spans="1:13" ht="21" customHeight="1" x14ac:dyDescent="0.2">
      <c r="B191" s="2"/>
      <c r="C191" s="155" t="s">
        <v>79</v>
      </c>
      <c r="D191" s="156"/>
      <c r="E191" s="156"/>
      <c r="F191" s="156"/>
      <c r="G191" s="157"/>
      <c r="H191" s="54"/>
      <c r="I191" s="56"/>
      <c r="J191" s="1">
        <v>25.6</v>
      </c>
      <c r="K191" s="81"/>
      <c r="L191" s="93"/>
      <c r="M191" s="43"/>
    </row>
    <row r="192" spans="1:13" ht="21" customHeight="1" x14ac:dyDescent="0.2">
      <c r="B192" s="2"/>
      <c r="C192" s="69"/>
      <c r="D192" s="70"/>
      <c r="E192" s="70"/>
      <c r="F192" s="70"/>
      <c r="G192" s="71"/>
      <c r="H192" s="54"/>
      <c r="I192" s="56"/>
      <c r="K192" s="81"/>
      <c r="L192" s="93"/>
      <c r="M192" s="43"/>
    </row>
    <row r="193" spans="1:13" ht="21" customHeight="1" x14ac:dyDescent="0.2">
      <c r="A193" s="1" t="s">
        <v>23</v>
      </c>
      <c r="B193" s="2">
        <v>80266</v>
      </c>
      <c r="C193" s="149" t="s">
        <v>371</v>
      </c>
      <c r="D193" s="150"/>
      <c r="E193" s="150"/>
      <c r="F193" s="150"/>
      <c r="G193" s="151"/>
      <c r="H193" s="54" t="s">
        <v>49</v>
      </c>
      <c r="I193" s="56">
        <v>188</v>
      </c>
      <c r="K193" s="81">
        <f>VLOOKUP(B193,'[1]Comp EDIF SEM Des Jan22'!$A$1:$J$12515,10,0)</f>
        <v>1073.77</v>
      </c>
      <c r="L193" s="93">
        <f t="shared" ref="L193" si="71">I193*K193</f>
        <v>201868.76</v>
      </c>
      <c r="M193" s="43">
        <f t="shared" ref="M193" si="72">B193</f>
        <v>80266</v>
      </c>
    </row>
    <row r="194" spans="1:13" ht="21" customHeight="1" x14ac:dyDescent="0.2">
      <c r="B194" s="2"/>
      <c r="C194" s="155" t="s">
        <v>51</v>
      </c>
      <c r="D194" s="156"/>
      <c r="E194" s="156"/>
      <c r="F194" s="156"/>
      <c r="G194" s="157"/>
      <c r="H194" s="54"/>
      <c r="I194" s="56"/>
      <c r="J194" s="1">
        <v>2.4</v>
      </c>
      <c r="K194" s="81"/>
      <c r="L194" s="93"/>
      <c r="M194" s="43"/>
    </row>
    <row r="195" spans="1:13" ht="21" customHeight="1" x14ac:dyDescent="0.2">
      <c r="B195" s="2"/>
      <c r="C195" s="155" t="s">
        <v>52</v>
      </c>
      <c r="D195" s="156"/>
      <c r="E195" s="156"/>
      <c r="F195" s="156"/>
      <c r="G195" s="157"/>
      <c r="H195" s="54"/>
      <c r="I195" s="56"/>
      <c r="J195" s="1">
        <v>130</v>
      </c>
      <c r="K195" s="81"/>
      <c r="L195" s="93"/>
      <c r="M195" s="43"/>
    </row>
    <row r="196" spans="1:13" ht="21" customHeight="1" x14ac:dyDescent="0.2">
      <c r="B196" s="2"/>
      <c r="C196" s="155" t="s">
        <v>53</v>
      </c>
      <c r="D196" s="156"/>
      <c r="E196" s="156"/>
      <c r="F196" s="156"/>
      <c r="G196" s="157"/>
      <c r="H196" s="54"/>
      <c r="I196" s="56"/>
      <c r="J196" s="1">
        <v>3.5999999999999996</v>
      </c>
      <c r="K196" s="81"/>
      <c r="L196" s="93"/>
      <c r="M196" s="43"/>
    </row>
    <row r="197" spans="1:13" ht="21" customHeight="1" x14ac:dyDescent="0.2">
      <c r="B197" s="2"/>
      <c r="C197" s="155" t="s">
        <v>54</v>
      </c>
      <c r="D197" s="156"/>
      <c r="E197" s="156"/>
      <c r="F197" s="156"/>
      <c r="G197" s="157"/>
      <c r="H197" s="54"/>
      <c r="I197" s="56"/>
      <c r="J197" s="1">
        <v>3.9000000000000004</v>
      </c>
      <c r="K197" s="81"/>
      <c r="L197" s="93"/>
      <c r="M197" s="43"/>
    </row>
    <row r="198" spans="1:13" ht="21" customHeight="1" x14ac:dyDescent="0.2">
      <c r="B198" s="2"/>
      <c r="C198" s="155" t="s">
        <v>55</v>
      </c>
      <c r="D198" s="156"/>
      <c r="E198" s="156"/>
      <c r="F198" s="156"/>
      <c r="G198" s="157"/>
      <c r="H198" s="54"/>
      <c r="I198" s="56"/>
      <c r="J198" s="1">
        <v>4.4400000000000004</v>
      </c>
      <c r="K198" s="81"/>
      <c r="L198" s="93"/>
      <c r="M198" s="43"/>
    </row>
    <row r="199" spans="1:13" ht="21" customHeight="1" x14ac:dyDescent="0.2">
      <c r="B199" s="2"/>
      <c r="C199" s="155" t="s">
        <v>56</v>
      </c>
      <c r="D199" s="156"/>
      <c r="E199" s="156"/>
      <c r="F199" s="156"/>
      <c r="G199" s="157"/>
      <c r="H199" s="54"/>
      <c r="I199" s="56"/>
      <c r="J199" s="1">
        <v>10.199999999999999</v>
      </c>
      <c r="K199" s="81"/>
      <c r="L199" s="93"/>
      <c r="M199" s="43"/>
    </row>
    <row r="200" spans="1:13" ht="21" customHeight="1" x14ac:dyDescent="0.2">
      <c r="B200" s="2"/>
      <c r="C200" s="155" t="s">
        <v>57</v>
      </c>
      <c r="D200" s="156"/>
      <c r="E200" s="156"/>
      <c r="F200" s="156"/>
      <c r="G200" s="157"/>
      <c r="H200" s="54"/>
      <c r="I200" s="56"/>
      <c r="J200" s="1">
        <v>10.5</v>
      </c>
      <c r="K200" s="81"/>
      <c r="L200" s="93"/>
      <c r="M200" s="43"/>
    </row>
    <row r="201" spans="1:13" ht="21" customHeight="1" x14ac:dyDescent="0.2">
      <c r="B201" s="2"/>
      <c r="C201" s="155" t="s">
        <v>58</v>
      </c>
      <c r="D201" s="156"/>
      <c r="E201" s="156"/>
      <c r="F201" s="156"/>
      <c r="G201" s="157"/>
      <c r="H201" s="54"/>
      <c r="I201" s="56"/>
      <c r="J201" s="1">
        <v>7.1999999999999993</v>
      </c>
      <c r="K201" s="81"/>
      <c r="L201" s="93"/>
      <c r="M201" s="43"/>
    </row>
    <row r="202" spans="1:13" ht="21" customHeight="1" x14ac:dyDescent="0.2">
      <c r="B202" s="2"/>
      <c r="C202" s="155" t="s">
        <v>59</v>
      </c>
      <c r="D202" s="156"/>
      <c r="E202" s="156"/>
      <c r="F202" s="156"/>
      <c r="G202" s="157"/>
      <c r="H202" s="54"/>
      <c r="I202" s="56"/>
      <c r="J202" s="1">
        <v>11.25</v>
      </c>
      <c r="K202" s="81"/>
      <c r="L202" s="93"/>
      <c r="M202" s="43"/>
    </row>
    <row r="203" spans="1:13" ht="21" customHeight="1" x14ac:dyDescent="0.2">
      <c r="B203" s="2"/>
      <c r="C203" s="158"/>
      <c r="D203" s="159"/>
      <c r="E203" s="159"/>
      <c r="F203" s="159"/>
      <c r="G203" s="160"/>
      <c r="H203" s="54"/>
      <c r="I203" s="56"/>
      <c r="K203" s="81"/>
      <c r="L203" s="93"/>
      <c r="M203" s="43"/>
    </row>
    <row r="204" spans="1:13" ht="21" customHeight="1" x14ac:dyDescent="0.2">
      <c r="A204" s="1" t="s">
        <v>23</v>
      </c>
      <c r="B204" s="2">
        <v>80262</v>
      </c>
      <c r="C204" s="149" t="s">
        <v>372</v>
      </c>
      <c r="D204" s="150"/>
      <c r="E204" s="150"/>
      <c r="F204" s="150"/>
      <c r="G204" s="151"/>
      <c r="H204" s="54" t="s">
        <v>49</v>
      </c>
      <c r="I204" s="56">
        <v>35</v>
      </c>
      <c r="K204" s="81">
        <f>VLOOKUP(B204,'[1]Comp EDIF SEM Des Jan22'!$A$1:$J$12515,10,0)</f>
        <v>1277.81</v>
      </c>
      <c r="L204" s="93">
        <f t="shared" ref="L204" si="73">I204*K204</f>
        <v>44723.35</v>
      </c>
      <c r="M204" s="43">
        <f t="shared" ref="M204" si="74">B204</f>
        <v>80262</v>
      </c>
    </row>
    <row r="205" spans="1:13" ht="21" customHeight="1" x14ac:dyDescent="0.2">
      <c r="B205" s="2"/>
      <c r="C205" s="155" t="s">
        <v>60</v>
      </c>
      <c r="D205" s="156"/>
      <c r="E205" s="156"/>
      <c r="F205" s="156"/>
      <c r="G205" s="157"/>
      <c r="H205" s="54"/>
      <c r="I205" s="56"/>
      <c r="J205" s="1">
        <v>3</v>
      </c>
      <c r="K205" s="81"/>
      <c r="L205" s="93"/>
      <c r="M205" s="43"/>
    </row>
    <row r="206" spans="1:13" ht="21" customHeight="1" x14ac:dyDescent="0.2">
      <c r="B206" s="2"/>
      <c r="C206" s="155" t="s">
        <v>61</v>
      </c>
      <c r="D206" s="156"/>
      <c r="E206" s="156"/>
      <c r="F206" s="156"/>
      <c r="G206" s="157"/>
      <c r="H206" s="54"/>
      <c r="I206" s="56"/>
      <c r="J206" s="1">
        <v>0.6</v>
      </c>
      <c r="K206" s="81"/>
      <c r="L206" s="93"/>
      <c r="M206" s="43"/>
    </row>
    <row r="207" spans="1:13" ht="21" customHeight="1" x14ac:dyDescent="0.2">
      <c r="B207" s="2"/>
      <c r="C207" s="155" t="s">
        <v>62</v>
      </c>
      <c r="D207" s="156"/>
      <c r="E207" s="156"/>
      <c r="F207" s="156"/>
      <c r="G207" s="157"/>
      <c r="H207" s="54"/>
      <c r="I207" s="56"/>
      <c r="J207" s="1">
        <v>1.2400000000000002</v>
      </c>
      <c r="K207" s="81"/>
      <c r="L207" s="93"/>
      <c r="M207" s="43"/>
    </row>
    <row r="208" spans="1:13" ht="21" customHeight="1" x14ac:dyDescent="0.2">
      <c r="B208" s="2"/>
      <c r="C208" s="155" t="s">
        <v>63</v>
      </c>
      <c r="D208" s="156"/>
      <c r="E208" s="156"/>
      <c r="F208" s="156"/>
      <c r="G208" s="157"/>
      <c r="H208" s="54"/>
      <c r="I208" s="56"/>
      <c r="J208" s="1">
        <v>0.48</v>
      </c>
      <c r="K208" s="81"/>
      <c r="L208" s="93"/>
      <c r="M208" s="43"/>
    </row>
    <row r="209" spans="1:14" ht="21" customHeight="1" x14ac:dyDescent="0.2">
      <c r="B209" s="2"/>
      <c r="C209" s="155" t="s">
        <v>64</v>
      </c>
      <c r="D209" s="156"/>
      <c r="E209" s="156"/>
      <c r="F209" s="156"/>
      <c r="G209" s="157"/>
      <c r="H209" s="54"/>
      <c r="I209" s="56"/>
      <c r="J209" s="1">
        <v>1.3019999999999998</v>
      </c>
      <c r="K209" s="81"/>
      <c r="L209" s="93"/>
      <c r="M209" s="43"/>
    </row>
    <row r="210" spans="1:14" ht="21" customHeight="1" x14ac:dyDescent="0.2">
      <c r="B210" s="2"/>
      <c r="C210" s="155" t="s">
        <v>66</v>
      </c>
      <c r="D210" s="156"/>
      <c r="E210" s="156"/>
      <c r="F210" s="156"/>
      <c r="G210" s="157"/>
      <c r="H210" s="54"/>
      <c r="I210" s="56"/>
      <c r="J210" s="1">
        <v>6.6</v>
      </c>
      <c r="K210" s="81"/>
      <c r="L210" s="93"/>
      <c r="M210" s="43"/>
    </row>
    <row r="211" spans="1:14" ht="21" customHeight="1" x14ac:dyDescent="0.2">
      <c r="B211" s="2"/>
      <c r="C211" s="155" t="s">
        <v>65</v>
      </c>
      <c r="D211" s="156"/>
      <c r="E211" s="156"/>
      <c r="F211" s="156"/>
      <c r="G211" s="157"/>
      <c r="H211" s="54"/>
      <c r="I211" s="56"/>
      <c r="J211" s="1">
        <v>11.25</v>
      </c>
      <c r="K211" s="81"/>
      <c r="L211" s="93"/>
      <c r="M211" s="43"/>
    </row>
    <row r="212" spans="1:14" ht="21" customHeight="1" x14ac:dyDescent="0.2">
      <c r="B212" s="2"/>
      <c r="C212" s="155" t="s">
        <v>67</v>
      </c>
      <c r="D212" s="156"/>
      <c r="E212" s="156"/>
      <c r="F212" s="156"/>
      <c r="G212" s="157"/>
      <c r="H212" s="54"/>
      <c r="I212" s="56"/>
      <c r="J212" s="1">
        <f>2*2*2</f>
        <v>8</v>
      </c>
      <c r="K212" s="81"/>
      <c r="L212" s="93"/>
      <c r="M212" s="43"/>
    </row>
    <row r="213" spans="1:14" ht="21" customHeight="1" x14ac:dyDescent="0.2">
      <c r="B213" s="2"/>
      <c r="C213" s="149"/>
      <c r="D213" s="150"/>
      <c r="E213" s="150"/>
      <c r="F213" s="150"/>
      <c r="G213" s="151"/>
      <c r="H213" s="54"/>
      <c r="I213" s="56"/>
      <c r="K213" s="81"/>
      <c r="L213" s="93"/>
      <c r="M213" s="43"/>
    </row>
    <row r="214" spans="1:14" ht="21" customHeight="1" x14ac:dyDescent="0.2">
      <c r="A214" s="1" t="s">
        <v>23</v>
      </c>
      <c r="B214" s="2">
        <v>80258</v>
      </c>
      <c r="C214" s="149" t="s">
        <v>373</v>
      </c>
      <c r="D214" s="150"/>
      <c r="E214" s="150"/>
      <c r="F214" s="150"/>
      <c r="G214" s="151"/>
      <c r="H214" s="54" t="s">
        <v>49</v>
      </c>
      <c r="I214" s="56">
        <v>35</v>
      </c>
      <c r="K214" s="81">
        <f>VLOOKUP(B214,'[1]Comp EDIF SEM Des Jan22'!$A$1:$J$12515,10,0)</f>
        <v>1036.1099999999999</v>
      </c>
      <c r="L214" s="93">
        <f t="shared" ref="L214" si="75">I214*K214</f>
        <v>36263.85</v>
      </c>
      <c r="M214" s="43">
        <f t="shared" ref="M214" si="76">B214</f>
        <v>80258</v>
      </c>
    </row>
    <row r="215" spans="1:14" ht="21" customHeight="1" x14ac:dyDescent="0.2">
      <c r="B215" s="2"/>
      <c r="C215" s="155" t="s">
        <v>50</v>
      </c>
      <c r="D215" s="156"/>
      <c r="E215" s="156"/>
      <c r="F215" s="156"/>
      <c r="G215" s="157"/>
      <c r="H215" s="54"/>
      <c r="I215" s="56"/>
      <c r="J215" s="1">
        <f>2*2</f>
        <v>4</v>
      </c>
      <c r="K215" s="81"/>
      <c r="L215" s="93"/>
      <c r="M215" s="43"/>
    </row>
    <row r="216" spans="1:14" ht="21" customHeight="1" x14ac:dyDescent="0.2">
      <c r="B216" s="2"/>
      <c r="C216" s="155" t="s">
        <v>71</v>
      </c>
      <c r="D216" s="156"/>
      <c r="E216" s="156"/>
      <c r="F216" s="156"/>
      <c r="G216" s="157"/>
      <c r="H216" s="54"/>
      <c r="I216" s="56"/>
      <c r="J216" s="1">
        <v>11.25</v>
      </c>
      <c r="K216" s="81"/>
      <c r="L216" s="93"/>
      <c r="M216" s="43"/>
    </row>
    <row r="217" spans="1:14" ht="21" customHeight="1" x14ac:dyDescent="0.2">
      <c r="B217" s="2"/>
      <c r="C217" s="155" t="s">
        <v>70</v>
      </c>
      <c r="D217" s="156"/>
      <c r="E217" s="156"/>
      <c r="F217" s="156"/>
      <c r="G217" s="157"/>
      <c r="H217" s="54"/>
      <c r="I217" s="56"/>
      <c r="J217" s="1">
        <f>2*2</f>
        <v>4</v>
      </c>
      <c r="K217" s="81"/>
      <c r="L217" s="93"/>
      <c r="M217" s="43">
        <f t="shared" ref="M217" si="77">B217</f>
        <v>0</v>
      </c>
    </row>
    <row r="218" spans="1:14" ht="21" customHeight="1" x14ac:dyDescent="0.2">
      <c r="B218" s="2"/>
      <c r="C218" s="155" t="s">
        <v>69</v>
      </c>
      <c r="D218" s="156"/>
      <c r="E218" s="156"/>
      <c r="F218" s="156"/>
      <c r="G218" s="157"/>
      <c r="H218" s="54"/>
      <c r="I218" s="56"/>
      <c r="J218" s="81">
        <v>5.625</v>
      </c>
      <c r="K218" s="81"/>
      <c r="L218" s="93"/>
      <c r="M218" s="43"/>
    </row>
    <row r="219" spans="1:14" ht="21" customHeight="1" x14ac:dyDescent="0.2">
      <c r="B219" s="2"/>
      <c r="C219" s="155" t="s">
        <v>68</v>
      </c>
      <c r="D219" s="156"/>
      <c r="E219" s="156"/>
      <c r="F219" s="156"/>
      <c r="G219" s="157"/>
      <c r="H219" s="54"/>
      <c r="I219" s="56"/>
      <c r="J219" s="1">
        <f>2*2*2</f>
        <v>8</v>
      </c>
      <c r="K219" s="81"/>
      <c r="L219" s="93"/>
      <c r="M219" s="43">
        <f t="shared" ref="M219" si="78">B219</f>
        <v>0</v>
      </c>
    </row>
    <row r="220" spans="1:14" ht="21" customHeight="1" x14ac:dyDescent="0.2">
      <c r="B220" s="2" t="s">
        <v>484</v>
      </c>
      <c r="C220" s="149" t="str">
        <f>'[3]PLANILHA ORCAMENTARIA'!$D$98</f>
        <v>Portão de ferro perfilado, tipo parque</v>
      </c>
      <c r="D220" s="150"/>
      <c r="E220" s="150"/>
      <c r="F220" s="150"/>
      <c r="G220" s="151"/>
      <c r="H220" s="54" t="s">
        <v>49</v>
      </c>
      <c r="I220" s="56">
        <v>3</v>
      </c>
      <c r="K220" s="81">
        <v>842.32</v>
      </c>
      <c r="L220" s="93">
        <f t="shared" ref="L220" si="79">I220*K220</f>
        <v>2526.96</v>
      </c>
      <c r="M220" s="43"/>
    </row>
    <row r="221" spans="1:14" ht="21" customHeight="1" x14ac:dyDescent="0.2">
      <c r="B221" s="2" t="s">
        <v>326</v>
      </c>
      <c r="C221" s="149"/>
      <c r="D221" s="150"/>
      <c r="E221" s="150"/>
      <c r="F221" s="150"/>
      <c r="G221" s="151"/>
      <c r="H221" s="54"/>
      <c r="I221" s="56"/>
      <c r="K221" s="81"/>
      <c r="L221" s="93"/>
      <c r="M221" s="43"/>
    </row>
    <row r="222" spans="1:14" ht="21" customHeight="1" x14ac:dyDescent="0.2">
      <c r="B222" s="2"/>
      <c r="C222" s="149"/>
      <c r="D222" s="150"/>
      <c r="E222" s="150"/>
      <c r="F222" s="150"/>
      <c r="G222" s="151"/>
      <c r="H222" s="54"/>
      <c r="I222" s="56"/>
      <c r="K222" s="81"/>
      <c r="L222" s="93"/>
      <c r="M222" s="43"/>
      <c r="N222" s="94">
        <f>SUM(L143:L221)</f>
        <v>469614.57</v>
      </c>
    </row>
    <row r="223" spans="1:14" ht="21" customHeight="1" x14ac:dyDescent="0.2">
      <c r="B223" s="95"/>
      <c r="C223" s="146" t="s">
        <v>499</v>
      </c>
      <c r="D223" s="147"/>
      <c r="E223" s="147"/>
      <c r="F223" s="147"/>
      <c r="G223" s="148"/>
      <c r="H223" s="96"/>
      <c r="I223" s="97"/>
      <c r="K223" s="81"/>
      <c r="L223" s="93"/>
      <c r="M223" s="43"/>
    </row>
    <row r="224" spans="1:14" ht="21" customHeight="1" x14ac:dyDescent="0.2">
      <c r="B224" s="2" t="s">
        <v>510</v>
      </c>
      <c r="C224" s="149" t="str">
        <f>'[3]PLANILHA ORCAMENTARIA'!$D$102</f>
        <v>SISTEMA DE GERAÇÃO DE ENERGIA FOTOVOLTAICA - 120 m²</v>
      </c>
      <c r="D224" s="150"/>
      <c r="E224" s="150"/>
      <c r="F224" s="150"/>
      <c r="G224" s="151"/>
      <c r="H224" s="54" t="s">
        <v>49</v>
      </c>
      <c r="I224" s="56">
        <v>120</v>
      </c>
      <c r="K224" s="81">
        <v>1017.05</v>
      </c>
      <c r="L224" s="93">
        <f t="shared" ref="L224:L226" si="80">I224*K224</f>
        <v>122046</v>
      </c>
      <c r="M224" s="43"/>
    </row>
    <row r="225" spans="1:13" ht="21" customHeight="1" x14ac:dyDescent="0.2">
      <c r="B225" s="2"/>
      <c r="C225" s="149" t="s">
        <v>513</v>
      </c>
      <c r="D225" s="150"/>
      <c r="E225" s="150"/>
      <c r="F225" s="150"/>
      <c r="G225" s="151"/>
      <c r="H225" s="54"/>
      <c r="I225" s="56"/>
      <c r="K225" s="81"/>
      <c r="L225" s="93"/>
      <c r="M225" s="43"/>
    </row>
    <row r="226" spans="1:13" ht="21" customHeight="1" x14ac:dyDescent="0.2">
      <c r="A226" s="1" t="s">
        <v>133</v>
      </c>
      <c r="B226" s="2" t="s">
        <v>92</v>
      </c>
      <c r="C226" s="149" t="s">
        <v>374</v>
      </c>
      <c r="D226" s="150"/>
      <c r="E226" s="150"/>
      <c r="F226" s="150"/>
      <c r="G226" s="151"/>
      <c r="H226" s="54" t="s">
        <v>375</v>
      </c>
      <c r="I226" s="56">
        <v>14</v>
      </c>
      <c r="K226" s="81">
        <v>3464.01</v>
      </c>
      <c r="L226" s="93">
        <f t="shared" si="80"/>
        <v>48496.14</v>
      </c>
      <c r="M226" s="43" t="str">
        <f t="shared" ref="M226" si="81">B226</f>
        <v>43.07.330</v>
      </c>
    </row>
    <row r="227" spans="1:13" ht="21" customHeight="1" x14ac:dyDescent="0.2">
      <c r="B227" s="2" t="s">
        <v>326</v>
      </c>
      <c r="C227" s="155" t="s">
        <v>94</v>
      </c>
      <c r="D227" s="156"/>
      <c r="E227" s="156"/>
      <c r="F227" s="156"/>
      <c r="G227" s="157"/>
      <c r="H227" s="54"/>
      <c r="I227" s="56"/>
      <c r="J227" s="1">
        <v>7</v>
      </c>
      <c r="K227" s="81"/>
      <c r="L227" s="93"/>
      <c r="M227" s="43"/>
    </row>
    <row r="228" spans="1:13" ht="21" customHeight="1" x14ac:dyDescent="0.2">
      <c r="B228" s="2"/>
      <c r="C228" s="77"/>
      <c r="D228" s="78"/>
      <c r="E228" s="78"/>
      <c r="F228" s="78"/>
      <c r="G228" s="79"/>
      <c r="H228" s="54"/>
      <c r="I228" s="56"/>
      <c r="K228" s="81"/>
      <c r="L228" s="93"/>
      <c r="M228" s="43"/>
    </row>
    <row r="229" spans="1:13" ht="21" customHeight="1" x14ac:dyDescent="0.2">
      <c r="A229" s="1" t="s">
        <v>133</v>
      </c>
      <c r="B229" s="2" t="s">
        <v>80</v>
      </c>
      <c r="C229" s="149" t="s">
        <v>376</v>
      </c>
      <c r="D229" s="150"/>
      <c r="E229" s="150"/>
      <c r="F229" s="150"/>
      <c r="G229" s="151"/>
      <c r="H229" s="54" t="s">
        <v>375</v>
      </c>
      <c r="I229" s="56">
        <v>22</v>
      </c>
      <c r="K229" s="81">
        <v>4733.32</v>
      </c>
      <c r="L229" s="93">
        <f t="shared" ref="L229" si="82">I229*K229</f>
        <v>104133.04</v>
      </c>
      <c r="M229" s="43" t="str">
        <f t="shared" ref="M229" si="83">B229</f>
        <v>43.07.340</v>
      </c>
    </row>
    <row r="230" spans="1:13" ht="21" customHeight="1" x14ac:dyDescent="0.2">
      <c r="B230" s="2" t="s">
        <v>326</v>
      </c>
      <c r="C230" s="155" t="s">
        <v>93</v>
      </c>
      <c r="D230" s="156"/>
      <c r="E230" s="156"/>
      <c r="F230" s="156"/>
      <c r="G230" s="157"/>
      <c r="H230" s="54"/>
      <c r="I230" s="56"/>
      <c r="J230" s="1">
        <v>21</v>
      </c>
      <c r="K230" s="81"/>
      <c r="L230" s="93"/>
      <c r="M230" s="43"/>
    </row>
    <row r="231" spans="1:13" ht="21" customHeight="1" x14ac:dyDescent="0.2">
      <c r="B231" s="2"/>
      <c r="C231" s="77"/>
      <c r="D231" s="78"/>
      <c r="E231" s="78"/>
      <c r="F231" s="78"/>
      <c r="G231" s="79"/>
      <c r="H231" s="54"/>
      <c r="I231" s="56"/>
      <c r="K231" s="81"/>
      <c r="L231" s="93"/>
      <c r="M231" s="43"/>
    </row>
    <row r="232" spans="1:13" ht="21" customHeight="1" x14ac:dyDescent="0.2">
      <c r="A232" s="1" t="s">
        <v>133</v>
      </c>
      <c r="B232" s="2" t="s">
        <v>81</v>
      </c>
      <c r="C232" s="149" t="s">
        <v>377</v>
      </c>
      <c r="D232" s="150"/>
      <c r="E232" s="150"/>
      <c r="F232" s="150"/>
      <c r="G232" s="151"/>
      <c r="H232" s="54" t="s">
        <v>375</v>
      </c>
      <c r="I232" s="56">
        <f>SUM(J233:J234)</f>
        <v>4</v>
      </c>
      <c r="K232" s="81">
        <v>13089.31</v>
      </c>
      <c r="L232" s="93">
        <f t="shared" ref="L232" si="84">I232*K232</f>
        <v>52357.24</v>
      </c>
      <c r="M232" s="43" t="str">
        <f t="shared" ref="M232" si="85">B232</f>
        <v>43.07.320</v>
      </c>
    </row>
    <row r="233" spans="1:13" ht="21" customHeight="1" x14ac:dyDescent="0.2">
      <c r="B233" s="2" t="s">
        <v>326</v>
      </c>
      <c r="C233" s="155" t="s">
        <v>82</v>
      </c>
      <c r="D233" s="156"/>
      <c r="E233" s="156"/>
      <c r="F233" s="156"/>
      <c r="G233" s="157"/>
      <c r="H233" s="54"/>
      <c r="I233" s="56"/>
      <c r="J233" s="1">
        <v>2</v>
      </c>
      <c r="K233" s="81"/>
      <c r="L233" s="93"/>
      <c r="M233" s="43"/>
    </row>
    <row r="234" spans="1:13" ht="21" customHeight="1" x14ac:dyDescent="0.2">
      <c r="B234" s="2"/>
      <c r="C234" s="155" t="s">
        <v>83</v>
      </c>
      <c r="D234" s="156"/>
      <c r="E234" s="156"/>
      <c r="F234" s="156"/>
      <c r="G234" s="157"/>
      <c r="H234" s="54"/>
      <c r="I234" s="56"/>
      <c r="J234" s="1">
        <v>2</v>
      </c>
      <c r="K234" s="81"/>
      <c r="L234" s="93"/>
      <c r="M234" s="43"/>
    </row>
    <row r="235" spans="1:13" ht="21" customHeight="1" x14ac:dyDescent="0.2">
      <c r="B235" s="2"/>
      <c r="C235" s="82"/>
      <c r="D235" s="83"/>
      <c r="E235" s="83"/>
      <c r="F235" s="83"/>
      <c r="G235" s="84"/>
      <c r="H235" s="54"/>
      <c r="I235" s="56"/>
      <c r="K235" s="81"/>
      <c r="L235" s="93"/>
      <c r="M235" s="43"/>
    </row>
    <row r="236" spans="1:13" ht="21" customHeight="1" x14ac:dyDescent="0.2">
      <c r="A236" s="1" t="s">
        <v>23</v>
      </c>
      <c r="B236" s="2">
        <v>90162</v>
      </c>
      <c r="C236" s="149" t="s">
        <v>378</v>
      </c>
      <c r="D236" s="150"/>
      <c r="E236" s="150"/>
      <c r="F236" s="150"/>
      <c r="G236" s="151"/>
      <c r="H236" s="54" t="s">
        <v>353</v>
      </c>
      <c r="I236" s="56">
        <v>1</v>
      </c>
      <c r="K236" s="81">
        <f>VLOOKUP(B236,'[1]Comp EDIF SEM Des Jan22'!$A$1:$J$12515,10,0)</f>
        <v>15742.9</v>
      </c>
      <c r="L236" s="93">
        <f t="shared" ref="L236" si="86">I236*K236</f>
        <v>15742.9</v>
      </c>
      <c r="M236" s="43">
        <f t="shared" ref="M236" si="87">B236</f>
        <v>90162</v>
      </c>
    </row>
    <row r="237" spans="1:13" ht="21" customHeight="1" x14ac:dyDescent="0.2">
      <c r="B237" s="2"/>
      <c r="C237" s="69"/>
      <c r="D237" s="70"/>
      <c r="E237" s="70"/>
      <c r="F237" s="70"/>
      <c r="G237" s="71"/>
      <c r="H237" s="54"/>
      <c r="I237" s="56"/>
      <c r="K237" s="81"/>
      <c r="L237" s="93"/>
      <c r="M237" s="43"/>
    </row>
    <row r="238" spans="1:13" ht="24.95" customHeight="1" x14ac:dyDescent="0.2">
      <c r="A238" s="1" t="s">
        <v>135</v>
      </c>
      <c r="B238" s="2">
        <v>101879</v>
      </c>
      <c r="C238" s="152" t="s">
        <v>379</v>
      </c>
      <c r="D238" s="153"/>
      <c r="E238" s="153"/>
      <c r="F238" s="153"/>
      <c r="G238" s="154"/>
      <c r="H238" s="54" t="s">
        <v>353</v>
      </c>
      <c r="I238" s="56">
        <f>SUM(J239:J243)</f>
        <v>5</v>
      </c>
      <c r="K238" s="81">
        <v>658.88</v>
      </c>
      <c r="L238" s="93">
        <f t="shared" ref="L238" si="88">I238*K238</f>
        <v>3294.4</v>
      </c>
      <c r="M238" s="43">
        <f t="shared" ref="M238" si="89">B238</f>
        <v>101879</v>
      </c>
    </row>
    <row r="239" spans="1:13" ht="21" customHeight="1" x14ac:dyDescent="0.2">
      <c r="B239" s="2" t="s">
        <v>135</v>
      </c>
      <c r="C239" s="155" t="s">
        <v>262</v>
      </c>
      <c r="D239" s="156"/>
      <c r="E239" s="156"/>
      <c r="F239" s="156"/>
      <c r="G239" s="157"/>
      <c r="H239" s="54"/>
      <c r="I239" s="56"/>
      <c r="J239" s="1">
        <v>1</v>
      </c>
      <c r="K239" s="81"/>
      <c r="L239" s="93"/>
      <c r="M239" s="43"/>
    </row>
    <row r="240" spans="1:13" ht="21" customHeight="1" x14ac:dyDescent="0.2">
      <c r="B240" s="2"/>
      <c r="C240" s="155" t="s">
        <v>261</v>
      </c>
      <c r="D240" s="156"/>
      <c r="E240" s="156"/>
      <c r="F240" s="156"/>
      <c r="G240" s="157"/>
      <c r="H240" s="54"/>
      <c r="I240" s="56"/>
      <c r="J240" s="1">
        <v>1</v>
      </c>
      <c r="K240" s="81"/>
      <c r="L240" s="93"/>
      <c r="M240" s="43"/>
    </row>
    <row r="241" spans="1:15" ht="21" customHeight="1" x14ac:dyDescent="0.2">
      <c r="B241" s="2"/>
      <c r="C241" s="155" t="s">
        <v>286</v>
      </c>
      <c r="D241" s="156"/>
      <c r="E241" s="156"/>
      <c r="F241" s="156"/>
      <c r="G241" s="157"/>
      <c r="H241" s="54"/>
      <c r="I241" s="56"/>
      <c r="J241" s="1">
        <v>1</v>
      </c>
      <c r="K241" s="81"/>
      <c r="L241" s="93"/>
      <c r="M241" s="43"/>
    </row>
    <row r="242" spans="1:15" ht="21" customHeight="1" x14ac:dyDescent="0.2">
      <c r="B242" s="2"/>
      <c r="C242" s="155" t="s">
        <v>287</v>
      </c>
      <c r="D242" s="156"/>
      <c r="E242" s="156"/>
      <c r="F242" s="156"/>
      <c r="G242" s="157"/>
      <c r="H242" s="54"/>
      <c r="I242" s="56"/>
      <c r="J242" s="1">
        <v>1</v>
      </c>
      <c r="K242" s="81"/>
      <c r="L242" s="93"/>
      <c r="M242" s="43"/>
    </row>
    <row r="243" spans="1:15" ht="21" customHeight="1" x14ac:dyDescent="0.2">
      <c r="B243" s="2"/>
      <c r="C243" s="155" t="s">
        <v>290</v>
      </c>
      <c r="D243" s="156"/>
      <c r="E243" s="156"/>
      <c r="F243" s="156"/>
      <c r="G243" s="157"/>
      <c r="H243" s="54"/>
      <c r="I243" s="56"/>
      <c r="J243" s="1">
        <v>1</v>
      </c>
      <c r="K243" s="81"/>
      <c r="L243" s="93"/>
      <c r="M243" s="43"/>
    </row>
    <row r="244" spans="1:15" ht="21" customHeight="1" x14ac:dyDescent="0.2">
      <c r="B244" s="2"/>
      <c r="C244" s="69"/>
      <c r="D244" s="70"/>
      <c r="E244" s="70"/>
      <c r="F244" s="70"/>
      <c r="G244" s="71"/>
      <c r="H244" s="54"/>
      <c r="I244" s="56"/>
      <c r="K244" s="81"/>
      <c r="L244" s="93"/>
      <c r="M244" s="43"/>
    </row>
    <row r="245" spans="1:15" ht="24.95" customHeight="1" x14ac:dyDescent="0.2">
      <c r="A245" s="1" t="s">
        <v>135</v>
      </c>
      <c r="B245" s="2">
        <v>101883</v>
      </c>
      <c r="C245" s="149" t="s">
        <v>380</v>
      </c>
      <c r="D245" s="150"/>
      <c r="E245" s="150"/>
      <c r="F245" s="150"/>
      <c r="G245" s="151"/>
      <c r="H245" s="54" t="s">
        <v>353</v>
      </c>
      <c r="I245" s="56">
        <f>SUM(J246:J247)</f>
        <v>2</v>
      </c>
      <c r="K245" s="81">
        <v>628.26</v>
      </c>
      <c r="L245" s="93">
        <f t="shared" ref="L245" si="90">I245*K245</f>
        <v>1256.52</v>
      </c>
      <c r="M245" s="43">
        <f t="shared" ref="M245" si="91">B245</f>
        <v>101883</v>
      </c>
    </row>
    <row r="246" spans="1:15" ht="21" customHeight="1" x14ac:dyDescent="0.2">
      <c r="B246" s="2" t="s">
        <v>135</v>
      </c>
      <c r="C246" s="155" t="s">
        <v>304</v>
      </c>
      <c r="D246" s="156"/>
      <c r="E246" s="156"/>
      <c r="F246" s="156"/>
      <c r="G246" s="157"/>
      <c r="H246" s="54"/>
      <c r="I246" s="56"/>
      <c r="J246" s="1">
        <v>1</v>
      </c>
      <c r="K246" s="81"/>
      <c r="L246" s="93"/>
      <c r="M246" s="43"/>
    </row>
    <row r="247" spans="1:15" ht="21" customHeight="1" x14ac:dyDescent="0.2">
      <c r="B247" s="2"/>
      <c r="C247" s="155" t="s">
        <v>305</v>
      </c>
      <c r="D247" s="156"/>
      <c r="E247" s="156"/>
      <c r="F247" s="156"/>
      <c r="G247" s="157"/>
      <c r="H247" s="54"/>
      <c r="I247" s="56"/>
      <c r="J247" s="1">
        <v>1</v>
      </c>
      <c r="K247" s="81"/>
      <c r="L247" s="93"/>
      <c r="M247" s="43"/>
    </row>
    <row r="248" spans="1:15" ht="21" customHeight="1" x14ac:dyDescent="0.2">
      <c r="B248" s="2"/>
      <c r="C248" s="69"/>
      <c r="D248" s="70"/>
      <c r="E248" s="70"/>
      <c r="F248" s="70"/>
      <c r="G248" s="71"/>
      <c r="H248" s="54"/>
      <c r="I248" s="56"/>
      <c r="K248" s="81"/>
      <c r="L248" s="93"/>
      <c r="M248" s="43"/>
    </row>
    <row r="249" spans="1:15" ht="21" customHeight="1" x14ac:dyDescent="0.2">
      <c r="A249" s="1" t="s">
        <v>134</v>
      </c>
      <c r="B249" s="2" t="s">
        <v>256</v>
      </c>
      <c r="C249" s="149" t="s">
        <v>381</v>
      </c>
      <c r="D249" s="150"/>
      <c r="E249" s="150"/>
      <c r="F249" s="150"/>
      <c r="G249" s="151"/>
      <c r="H249" s="54" t="s">
        <v>353</v>
      </c>
      <c r="I249" s="56">
        <f>SUM(J250:J254)</f>
        <v>5</v>
      </c>
      <c r="K249" s="81">
        <v>411.78</v>
      </c>
      <c r="L249" s="93">
        <f t="shared" ref="L249" si="92">I249*K249</f>
        <v>2058.8999999999996</v>
      </c>
      <c r="M249" s="43" t="str">
        <f t="shared" ref="M249" si="93">B249</f>
        <v>09.05.045</v>
      </c>
      <c r="N249" s="81">
        <f>O249/1.23</f>
        <v>411.78048780487808</v>
      </c>
      <c r="O249" s="1">
        <v>506.49</v>
      </c>
    </row>
    <row r="250" spans="1:15" ht="21" customHeight="1" x14ac:dyDescent="0.2">
      <c r="B250" s="2" t="s">
        <v>134</v>
      </c>
      <c r="C250" s="155" t="s">
        <v>288</v>
      </c>
      <c r="D250" s="156"/>
      <c r="E250" s="156"/>
      <c r="F250" s="156"/>
      <c r="G250" s="157"/>
      <c r="H250" s="54"/>
      <c r="I250" s="56"/>
      <c r="J250" s="1">
        <v>1</v>
      </c>
      <c r="K250" s="81"/>
      <c r="L250" s="93"/>
      <c r="M250" s="43"/>
    </row>
    <row r="251" spans="1:15" ht="21" customHeight="1" x14ac:dyDescent="0.2">
      <c r="B251" s="2"/>
      <c r="C251" s="155" t="s">
        <v>289</v>
      </c>
      <c r="D251" s="156"/>
      <c r="E251" s="156"/>
      <c r="F251" s="156"/>
      <c r="G251" s="157"/>
      <c r="H251" s="54"/>
      <c r="I251" s="56"/>
      <c r="J251" s="1">
        <v>1</v>
      </c>
      <c r="K251" s="81"/>
      <c r="L251" s="93"/>
      <c r="M251" s="43"/>
    </row>
    <row r="252" spans="1:15" ht="21" customHeight="1" x14ac:dyDescent="0.2">
      <c r="B252" s="2"/>
      <c r="C252" s="155" t="s">
        <v>291</v>
      </c>
      <c r="D252" s="156"/>
      <c r="E252" s="156"/>
      <c r="F252" s="156"/>
      <c r="G252" s="157"/>
      <c r="H252" s="54"/>
      <c r="I252" s="56"/>
      <c r="J252" s="1">
        <v>1</v>
      </c>
      <c r="K252" s="81"/>
      <c r="L252" s="93"/>
      <c r="M252" s="43"/>
    </row>
    <row r="253" spans="1:15" ht="21" customHeight="1" x14ac:dyDescent="0.2">
      <c r="B253" s="2"/>
      <c r="C253" s="155" t="s">
        <v>292</v>
      </c>
      <c r="D253" s="156"/>
      <c r="E253" s="156"/>
      <c r="F253" s="156"/>
      <c r="G253" s="157"/>
      <c r="H253" s="54"/>
      <c r="I253" s="56"/>
      <c r="J253" s="1">
        <v>1</v>
      </c>
      <c r="K253" s="81"/>
      <c r="L253" s="93"/>
      <c r="M253" s="43"/>
    </row>
    <row r="254" spans="1:15" ht="21" customHeight="1" x14ac:dyDescent="0.2">
      <c r="B254" s="2"/>
      <c r="C254" s="155" t="s">
        <v>306</v>
      </c>
      <c r="D254" s="156"/>
      <c r="E254" s="156"/>
      <c r="F254" s="156"/>
      <c r="G254" s="157"/>
      <c r="H254" s="54"/>
      <c r="I254" s="56"/>
      <c r="J254" s="1">
        <v>1</v>
      </c>
      <c r="K254" s="81"/>
      <c r="L254" s="93"/>
      <c r="M254" s="43"/>
    </row>
    <row r="255" spans="1:15" ht="21" customHeight="1" x14ac:dyDescent="0.2">
      <c r="B255" s="2"/>
      <c r="C255" s="82"/>
      <c r="D255" s="83"/>
      <c r="E255" s="83"/>
      <c r="F255" s="83"/>
      <c r="G255" s="84"/>
      <c r="H255" s="54"/>
      <c r="I255" s="56"/>
      <c r="K255" s="81"/>
      <c r="L255" s="93"/>
      <c r="M255" s="43"/>
    </row>
    <row r="256" spans="1:15" ht="21" customHeight="1" x14ac:dyDescent="0.2">
      <c r="A256" s="1" t="s">
        <v>135</v>
      </c>
      <c r="B256" s="2">
        <v>101896</v>
      </c>
      <c r="C256" s="149" t="s">
        <v>382</v>
      </c>
      <c r="D256" s="150"/>
      <c r="E256" s="150"/>
      <c r="F256" s="150"/>
      <c r="G256" s="151"/>
      <c r="H256" s="54" t="s">
        <v>353</v>
      </c>
      <c r="I256" s="56">
        <v>1</v>
      </c>
      <c r="K256" s="81">
        <v>663.53</v>
      </c>
      <c r="L256" s="93">
        <f t="shared" ref="L256" si="94">I256*K256</f>
        <v>663.53</v>
      </c>
      <c r="M256" s="43">
        <f t="shared" ref="M256" si="95">B256</f>
        <v>101896</v>
      </c>
    </row>
    <row r="257" spans="1:13" ht="21" customHeight="1" x14ac:dyDescent="0.2">
      <c r="B257" s="2" t="s">
        <v>135</v>
      </c>
      <c r="C257" s="69"/>
      <c r="D257" s="70"/>
      <c r="E257" s="70"/>
      <c r="F257" s="70"/>
      <c r="G257" s="71"/>
      <c r="H257" s="54"/>
      <c r="I257" s="56"/>
      <c r="K257" s="81"/>
      <c r="L257" s="93"/>
      <c r="M257" s="43"/>
    </row>
    <row r="258" spans="1:13" ht="21" customHeight="1" x14ac:dyDescent="0.2">
      <c r="B258" s="2"/>
      <c r="C258" s="77"/>
      <c r="D258" s="78"/>
      <c r="E258" s="78"/>
      <c r="F258" s="78"/>
      <c r="G258" s="79"/>
      <c r="H258" s="54"/>
      <c r="I258" s="56"/>
      <c r="K258" s="81"/>
      <c r="L258" s="93"/>
      <c r="M258" s="43"/>
    </row>
    <row r="259" spans="1:13" ht="21" customHeight="1" x14ac:dyDescent="0.2">
      <c r="A259" s="1" t="s">
        <v>23</v>
      </c>
      <c r="B259" s="2">
        <v>90460</v>
      </c>
      <c r="C259" s="149" t="s">
        <v>383</v>
      </c>
      <c r="D259" s="150"/>
      <c r="E259" s="150"/>
      <c r="F259" s="150"/>
      <c r="G259" s="151"/>
      <c r="H259" s="54" t="s">
        <v>353</v>
      </c>
      <c r="I259" s="56">
        <f>SUM(J260:J261)</f>
        <v>6</v>
      </c>
      <c r="K259" s="81">
        <f>VLOOKUP(B259,'[1]Comp EDIF SEM Des Jan22'!$A$1:$J$12515,10,0)</f>
        <v>69.78</v>
      </c>
      <c r="L259" s="93">
        <f t="shared" ref="L259" si="96">I259*K259</f>
        <v>418.68</v>
      </c>
      <c r="M259" s="43">
        <f t="shared" ref="M259" si="97">B259</f>
        <v>90460</v>
      </c>
    </row>
    <row r="260" spans="1:13" ht="21" customHeight="1" x14ac:dyDescent="0.2">
      <c r="B260" s="2"/>
      <c r="C260" s="69"/>
      <c r="D260" s="70"/>
      <c r="E260" s="70"/>
      <c r="F260" s="70"/>
      <c r="G260" s="71"/>
      <c r="H260" s="54"/>
      <c r="I260" s="56"/>
      <c r="J260" s="1">
        <v>6</v>
      </c>
      <c r="K260" s="81"/>
      <c r="L260" s="93"/>
      <c r="M260" s="43"/>
    </row>
    <row r="261" spans="1:13" ht="21" customHeight="1" x14ac:dyDescent="0.2">
      <c r="B261" s="2"/>
      <c r="C261" s="69"/>
      <c r="D261" s="70"/>
      <c r="E261" s="70"/>
      <c r="F261" s="70"/>
      <c r="G261" s="71"/>
      <c r="H261" s="54"/>
      <c r="I261" s="56"/>
      <c r="K261" s="81"/>
      <c r="L261" s="93"/>
      <c r="M261" s="43"/>
    </row>
    <row r="262" spans="1:13" ht="20.25" customHeight="1" x14ac:dyDescent="0.2">
      <c r="A262" s="1" t="s">
        <v>23</v>
      </c>
      <c r="B262" s="2">
        <v>90814</v>
      </c>
      <c r="C262" s="149" t="s">
        <v>384</v>
      </c>
      <c r="D262" s="150"/>
      <c r="E262" s="150"/>
      <c r="F262" s="150"/>
      <c r="G262" s="151"/>
      <c r="H262" s="54" t="s">
        <v>353</v>
      </c>
      <c r="I262" s="56">
        <f>SUM(J263:J267)</f>
        <v>5</v>
      </c>
      <c r="K262" s="81">
        <f>VLOOKUP(B262,'[1]Comp EDIF SEM Des Jan22'!$A$1:$J$12515,10,0)</f>
        <v>109.62</v>
      </c>
      <c r="L262" s="93">
        <f t="shared" ref="L262" si="98">I262*K262</f>
        <v>548.1</v>
      </c>
      <c r="M262" s="43">
        <f t="shared" ref="M262" si="99">B262</f>
        <v>90814</v>
      </c>
    </row>
    <row r="263" spans="1:13" ht="21" customHeight="1" x14ac:dyDescent="0.2">
      <c r="B263" s="2"/>
      <c r="C263" s="155" t="s">
        <v>257</v>
      </c>
      <c r="D263" s="156"/>
      <c r="E263" s="156"/>
      <c r="F263" s="156"/>
      <c r="G263" s="157"/>
      <c r="H263" s="54"/>
      <c r="I263" s="56"/>
      <c r="J263" s="1">
        <v>1</v>
      </c>
      <c r="K263" s="81"/>
      <c r="L263" s="93"/>
      <c r="M263" s="43"/>
    </row>
    <row r="264" spans="1:13" ht="21" customHeight="1" x14ac:dyDescent="0.2">
      <c r="B264" s="2"/>
      <c r="C264" s="155" t="s">
        <v>259</v>
      </c>
      <c r="D264" s="156"/>
      <c r="E264" s="156"/>
      <c r="F264" s="156"/>
      <c r="G264" s="157"/>
      <c r="H264" s="54"/>
      <c r="I264" s="56"/>
      <c r="J264" s="1">
        <v>1</v>
      </c>
      <c r="K264" s="81"/>
      <c r="L264" s="93"/>
      <c r="M264" s="43"/>
    </row>
    <row r="265" spans="1:13" ht="21" customHeight="1" x14ac:dyDescent="0.2">
      <c r="B265" s="2"/>
      <c r="C265" s="155" t="s">
        <v>260</v>
      </c>
      <c r="D265" s="156"/>
      <c r="E265" s="156"/>
      <c r="F265" s="156"/>
      <c r="G265" s="157"/>
      <c r="H265" s="54"/>
      <c r="I265" s="56"/>
      <c r="J265" s="1">
        <v>1</v>
      </c>
      <c r="K265" s="81"/>
      <c r="L265" s="93"/>
      <c r="M265" s="43"/>
    </row>
    <row r="266" spans="1:13" ht="21" customHeight="1" x14ac:dyDescent="0.2">
      <c r="B266" s="2"/>
      <c r="C266" s="155" t="s">
        <v>258</v>
      </c>
      <c r="D266" s="156"/>
      <c r="E266" s="156"/>
      <c r="F266" s="156"/>
      <c r="G266" s="157"/>
      <c r="H266" s="54"/>
      <c r="I266" s="56"/>
      <c r="J266" s="1">
        <v>1</v>
      </c>
      <c r="K266" s="81"/>
      <c r="L266" s="93"/>
      <c r="M266" s="43"/>
    </row>
    <row r="267" spans="1:13" ht="21" customHeight="1" x14ac:dyDescent="0.2">
      <c r="B267" s="2"/>
      <c r="C267" s="155" t="s">
        <v>295</v>
      </c>
      <c r="D267" s="156"/>
      <c r="E267" s="156"/>
      <c r="F267" s="156"/>
      <c r="G267" s="157"/>
      <c r="H267" s="54"/>
      <c r="I267" s="56"/>
      <c r="J267" s="1">
        <v>1</v>
      </c>
      <c r="K267" s="81"/>
      <c r="L267" s="93"/>
      <c r="M267" s="43"/>
    </row>
    <row r="268" spans="1:13" ht="21" customHeight="1" x14ac:dyDescent="0.2">
      <c r="B268" s="2"/>
      <c r="C268" s="69"/>
      <c r="D268" s="70"/>
      <c r="E268" s="70"/>
      <c r="F268" s="70"/>
      <c r="G268" s="71"/>
      <c r="H268" s="54"/>
      <c r="I268" s="56"/>
      <c r="K268" s="81"/>
      <c r="L268" s="93"/>
      <c r="M268" s="43"/>
    </row>
    <row r="269" spans="1:13" ht="21" customHeight="1" x14ac:dyDescent="0.2">
      <c r="A269" s="1" t="s">
        <v>23</v>
      </c>
      <c r="B269" s="2">
        <v>90815</v>
      </c>
      <c r="C269" s="149" t="s">
        <v>385</v>
      </c>
      <c r="D269" s="150"/>
      <c r="E269" s="150"/>
      <c r="F269" s="150"/>
      <c r="G269" s="151"/>
      <c r="H269" s="54" t="s">
        <v>353</v>
      </c>
      <c r="I269" s="56">
        <f>SUM(J270:J280)</f>
        <v>13</v>
      </c>
      <c r="K269" s="81">
        <f>VLOOKUP(B269,'[1]Comp EDIF SEM Des Jan22'!$A$1:$J$12515,10,0)</f>
        <v>103.9</v>
      </c>
      <c r="L269" s="93">
        <f t="shared" ref="L269" si="100">I269*K269</f>
        <v>1350.7</v>
      </c>
      <c r="M269" s="43">
        <f t="shared" ref="M269" si="101">B269</f>
        <v>90815</v>
      </c>
    </row>
    <row r="270" spans="1:13" ht="21" customHeight="1" x14ac:dyDescent="0.2">
      <c r="B270" s="2"/>
      <c r="C270" s="155" t="s">
        <v>266</v>
      </c>
      <c r="D270" s="156"/>
      <c r="E270" s="156"/>
      <c r="F270" s="156"/>
      <c r="G270" s="157"/>
      <c r="H270" s="54"/>
      <c r="I270" s="56"/>
      <c r="J270" s="1">
        <v>3</v>
      </c>
      <c r="K270" s="81"/>
      <c r="L270" s="93"/>
      <c r="M270" s="43"/>
    </row>
    <row r="271" spans="1:13" ht="21" customHeight="1" x14ac:dyDescent="0.2">
      <c r="B271" s="2"/>
      <c r="C271" s="155" t="s">
        <v>307</v>
      </c>
      <c r="D271" s="156"/>
      <c r="E271" s="156"/>
      <c r="F271" s="156"/>
      <c r="G271" s="157"/>
      <c r="H271" s="54"/>
      <c r="I271" s="56"/>
      <c r="J271" s="1">
        <v>1</v>
      </c>
      <c r="K271" s="81"/>
      <c r="L271" s="93"/>
      <c r="M271" s="43"/>
    </row>
    <row r="272" spans="1:13" ht="21" customHeight="1" x14ac:dyDescent="0.2">
      <c r="B272" s="2"/>
      <c r="C272" s="155" t="s">
        <v>308</v>
      </c>
      <c r="D272" s="156"/>
      <c r="E272" s="156"/>
      <c r="F272" s="156"/>
      <c r="G272" s="157"/>
      <c r="H272" s="54"/>
      <c r="I272" s="56"/>
      <c r="J272" s="1">
        <v>1</v>
      </c>
      <c r="K272" s="81"/>
      <c r="L272" s="93"/>
      <c r="M272" s="43"/>
    </row>
    <row r="273" spans="1:13" ht="21" customHeight="1" x14ac:dyDescent="0.2">
      <c r="B273" s="2"/>
      <c r="C273" s="155" t="s">
        <v>263</v>
      </c>
      <c r="D273" s="156"/>
      <c r="E273" s="156"/>
      <c r="F273" s="156"/>
      <c r="G273" s="157"/>
      <c r="H273" s="54"/>
      <c r="I273" s="56"/>
      <c r="J273" s="1">
        <v>1</v>
      </c>
      <c r="K273" s="81"/>
      <c r="L273" s="93"/>
      <c r="M273" s="43"/>
    </row>
    <row r="274" spans="1:13" ht="21" customHeight="1" x14ac:dyDescent="0.2">
      <c r="B274" s="2"/>
      <c r="C274" s="155" t="s">
        <v>268</v>
      </c>
      <c r="D274" s="156"/>
      <c r="E274" s="156"/>
      <c r="F274" s="156"/>
      <c r="G274" s="157"/>
      <c r="H274" s="54"/>
      <c r="I274" s="56"/>
      <c r="J274" s="1">
        <v>1</v>
      </c>
      <c r="K274" s="81"/>
      <c r="L274" s="93"/>
      <c r="M274" s="43"/>
    </row>
    <row r="275" spans="1:13" ht="21" customHeight="1" x14ac:dyDescent="0.2">
      <c r="B275" s="2"/>
      <c r="C275" s="155" t="s">
        <v>271</v>
      </c>
      <c r="D275" s="156"/>
      <c r="E275" s="156"/>
      <c r="F275" s="156"/>
      <c r="G275" s="157"/>
      <c r="H275" s="54"/>
      <c r="I275" s="56"/>
      <c r="J275" s="1">
        <v>1</v>
      </c>
      <c r="K275" s="81"/>
      <c r="L275" s="93"/>
      <c r="M275" s="43"/>
    </row>
    <row r="276" spans="1:13" ht="21" customHeight="1" x14ac:dyDescent="0.2">
      <c r="B276" s="2"/>
      <c r="C276" s="155" t="s">
        <v>273</v>
      </c>
      <c r="D276" s="156"/>
      <c r="E276" s="156"/>
      <c r="F276" s="156"/>
      <c r="G276" s="157"/>
      <c r="H276" s="54"/>
      <c r="I276" s="56"/>
      <c r="J276" s="1">
        <v>1</v>
      </c>
      <c r="K276" s="81"/>
      <c r="L276" s="93"/>
      <c r="M276" s="43"/>
    </row>
    <row r="277" spans="1:13" ht="21" customHeight="1" x14ac:dyDescent="0.2">
      <c r="B277" s="2"/>
      <c r="C277" s="155" t="s">
        <v>274</v>
      </c>
      <c r="D277" s="156"/>
      <c r="E277" s="156"/>
      <c r="F277" s="156"/>
      <c r="G277" s="157"/>
      <c r="H277" s="54"/>
      <c r="I277" s="56"/>
      <c r="J277" s="1">
        <v>1</v>
      </c>
      <c r="K277" s="81"/>
      <c r="L277" s="93"/>
      <c r="M277" s="43"/>
    </row>
    <row r="278" spans="1:13" ht="21" customHeight="1" x14ac:dyDescent="0.2">
      <c r="B278" s="2"/>
      <c r="C278" s="155" t="s">
        <v>275</v>
      </c>
      <c r="D278" s="156"/>
      <c r="E278" s="156"/>
      <c r="F278" s="156"/>
      <c r="G278" s="157"/>
      <c r="H278" s="54"/>
      <c r="I278" s="56"/>
      <c r="J278" s="1">
        <v>1</v>
      </c>
      <c r="K278" s="81"/>
      <c r="L278" s="93"/>
      <c r="M278" s="43"/>
    </row>
    <row r="279" spans="1:13" ht="21" customHeight="1" x14ac:dyDescent="0.2">
      <c r="B279" s="2"/>
      <c r="C279" s="155" t="s">
        <v>282</v>
      </c>
      <c r="D279" s="156"/>
      <c r="E279" s="156"/>
      <c r="F279" s="156"/>
      <c r="G279" s="157"/>
      <c r="H279" s="54"/>
      <c r="I279" s="56"/>
      <c r="J279" s="1">
        <v>1</v>
      </c>
      <c r="K279" s="81"/>
      <c r="L279" s="93"/>
      <c r="M279" s="43"/>
    </row>
    <row r="280" spans="1:13" ht="21" customHeight="1" x14ac:dyDescent="0.2">
      <c r="B280" s="2"/>
      <c r="C280" s="155" t="s">
        <v>294</v>
      </c>
      <c r="D280" s="156"/>
      <c r="E280" s="156"/>
      <c r="F280" s="156"/>
      <c r="G280" s="157"/>
      <c r="H280" s="54"/>
      <c r="I280" s="56"/>
      <c r="J280" s="1">
        <v>1</v>
      </c>
      <c r="K280" s="81"/>
      <c r="L280" s="93"/>
      <c r="M280" s="43"/>
    </row>
    <row r="281" spans="1:13" ht="21" customHeight="1" x14ac:dyDescent="0.2">
      <c r="B281" s="2"/>
      <c r="C281" s="69"/>
      <c r="D281" s="70"/>
      <c r="E281" s="70"/>
      <c r="F281" s="70"/>
      <c r="G281" s="71"/>
      <c r="H281" s="54"/>
      <c r="I281" s="56"/>
      <c r="K281" s="81"/>
      <c r="L281" s="93"/>
      <c r="M281" s="43"/>
    </row>
    <row r="282" spans="1:13" ht="21" customHeight="1" x14ac:dyDescent="0.2">
      <c r="A282" s="1" t="s">
        <v>23</v>
      </c>
      <c r="B282" s="2">
        <v>90819</v>
      </c>
      <c r="C282" s="149" t="s">
        <v>485</v>
      </c>
      <c r="D282" s="150"/>
      <c r="E282" s="150"/>
      <c r="F282" s="150"/>
      <c r="G282" s="151"/>
      <c r="H282" s="54" t="s">
        <v>353</v>
      </c>
      <c r="I282" s="56">
        <f>SUM(J283:J285)</f>
        <v>2</v>
      </c>
      <c r="K282" s="81">
        <f>VLOOKUP(B282,'[1]Comp EDIF SEM Des Jan22'!$A$1:$J$12515,10,0)</f>
        <v>75.14</v>
      </c>
      <c r="L282" s="93">
        <f t="shared" ref="L282" si="102">I282*K282</f>
        <v>150.28</v>
      </c>
      <c r="M282" s="43">
        <f t="shared" ref="M282" si="103">B282</f>
        <v>90819</v>
      </c>
    </row>
    <row r="283" spans="1:13" ht="21" customHeight="1" x14ac:dyDescent="0.2">
      <c r="B283" s="2"/>
      <c r="C283" s="155" t="s">
        <v>267</v>
      </c>
      <c r="D283" s="156"/>
      <c r="E283" s="156"/>
      <c r="F283" s="156"/>
      <c r="G283" s="157"/>
      <c r="H283" s="54"/>
      <c r="I283" s="56"/>
      <c r="J283" s="1">
        <v>1</v>
      </c>
      <c r="K283" s="81"/>
      <c r="L283" s="93"/>
      <c r="M283" s="43"/>
    </row>
    <row r="284" spans="1:13" ht="21" customHeight="1" x14ac:dyDescent="0.2">
      <c r="B284" s="2"/>
      <c r="C284" s="155" t="s">
        <v>293</v>
      </c>
      <c r="D284" s="156"/>
      <c r="E284" s="156"/>
      <c r="F284" s="156"/>
      <c r="G284" s="157"/>
      <c r="H284" s="54"/>
      <c r="I284" s="56"/>
      <c r="J284" s="1">
        <v>1</v>
      </c>
      <c r="K284" s="81"/>
      <c r="L284" s="93"/>
      <c r="M284" s="43"/>
    </row>
    <row r="285" spans="1:13" ht="21" customHeight="1" x14ac:dyDescent="0.2">
      <c r="B285" s="2"/>
      <c r="C285" s="69"/>
      <c r="D285" s="70"/>
      <c r="E285" s="70"/>
      <c r="F285" s="70"/>
      <c r="G285" s="71"/>
      <c r="H285" s="54"/>
      <c r="I285" s="56"/>
      <c r="K285" s="81"/>
      <c r="L285" s="93"/>
      <c r="M285" s="43"/>
    </row>
    <row r="286" spans="1:13" ht="21" customHeight="1" x14ac:dyDescent="0.2">
      <c r="A286" s="1" t="s">
        <v>23</v>
      </c>
      <c r="B286" s="2">
        <v>90818</v>
      </c>
      <c r="C286" s="149" t="s">
        <v>387</v>
      </c>
      <c r="D286" s="150"/>
      <c r="E286" s="150"/>
      <c r="F286" s="150"/>
      <c r="G286" s="151"/>
      <c r="H286" s="54" t="s">
        <v>353</v>
      </c>
      <c r="I286" s="56">
        <f>SUM(J287:J289)</f>
        <v>1</v>
      </c>
      <c r="K286" s="81">
        <f>VLOOKUP(B286,'[1]Comp EDIF SEM Des Jan22'!$A$1:$J$12515,10,0)</f>
        <v>221.33</v>
      </c>
      <c r="L286" s="93">
        <f t="shared" ref="L286" si="104">I286*K286</f>
        <v>221.33</v>
      </c>
      <c r="M286" s="43">
        <f t="shared" ref="M286" si="105">B286</f>
        <v>90818</v>
      </c>
    </row>
    <row r="287" spans="1:13" ht="21" customHeight="1" x14ac:dyDescent="0.2">
      <c r="B287" s="2"/>
      <c r="C287" s="155" t="s">
        <v>265</v>
      </c>
      <c r="D287" s="156"/>
      <c r="E287" s="156"/>
      <c r="F287" s="156"/>
      <c r="G287" s="157"/>
      <c r="H287" s="54"/>
      <c r="I287" s="56"/>
      <c r="J287" s="1">
        <v>1</v>
      </c>
      <c r="K287" s="81"/>
      <c r="L287" s="93"/>
      <c r="M287" s="43"/>
    </row>
    <row r="288" spans="1:13" ht="21" customHeight="1" x14ac:dyDescent="0.2">
      <c r="B288" s="2"/>
      <c r="C288" s="69"/>
      <c r="D288" s="70"/>
      <c r="E288" s="70"/>
      <c r="F288" s="70"/>
      <c r="G288" s="71"/>
      <c r="H288" s="54"/>
      <c r="I288" s="56"/>
      <c r="K288" s="81"/>
      <c r="L288" s="93"/>
      <c r="M288" s="43"/>
    </row>
    <row r="289" spans="1:13" ht="21" customHeight="1" x14ac:dyDescent="0.2">
      <c r="A289" s="1" t="s">
        <v>23</v>
      </c>
      <c r="B289" s="2">
        <v>90813</v>
      </c>
      <c r="C289" s="149" t="s">
        <v>388</v>
      </c>
      <c r="D289" s="150"/>
      <c r="E289" s="150"/>
      <c r="F289" s="150"/>
      <c r="G289" s="151"/>
      <c r="H289" s="54" t="s">
        <v>353</v>
      </c>
      <c r="I289" s="56">
        <v>5</v>
      </c>
      <c r="K289" s="81">
        <f>VLOOKUP(B289,'[1]Comp EDIF SEM Des Jan22'!$A$1:$J$12515,10,0)</f>
        <v>77.78</v>
      </c>
      <c r="L289" s="93">
        <f t="shared" ref="L289" si="106">I289*K289</f>
        <v>388.9</v>
      </c>
      <c r="M289" s="43">
        <f t="shared" ref="M289" si="107">B289</f>
        <v>90813</v>
      </c>
    </row>
    <row r="290" spans="1:13" ht="21" customHeight="1" x14ac:dyDescent="0.2">
      <c r="B290" s="2"/>
      <c r="C290" s="155" t="s">
        <v>264</v>
      </c>
      <c r="D290" s="156"/>
      <c r="E290" s="156"/>
      <c r="F290" s="156"/>
      <c r="G290" s="157"/>
      <c r="H290" s="54"/>
      <c r="I290" s="56"/>
      <c r="J290" s="1">
        <v>1</v>
      </c>
      <c r="K290" s="81"/>
      <c r="L290" s="93"/>
      <c r="M290" s="43"/>
    </row>
    <row r="291" spans="1:13" ht="21" customHeight="1" x14ac:dyDescent="0.2">
      <c r="B291" s="2"/>
      <c r="C291" s="82"/>
      <c r="D291" s="83"/>
      <c r="E291" s="83"/>
      <c r="F291" s="83"/>
      <c r="G291" s="84"/>
      <c r="H291" s="54"/>
      <c r="I291" s="56"/>
      <c r="K291" s="81"/>
      <c r="L291" s="93"/>
      <c r="M291" s="43"/>
    </row>
    <row r="292" spans="1:13" ht="21" customHeight="1" x14ac:dyDescent="0.2">
      <c r="A292" s="1" t="s">
        <v>23</v>
      </c>
      <c r="B292" s="2">
        <v>90812</v>
      </c>
      <c r="C292" s="149" t="s">
        <v>389</v>
      </c>
      <c r="D292" s="150"/>
      <c r="E292" s="150"/>
      <c r="F292" s="150"/>
      <c r="G292" s="151"/>
      <c r="H292" s="54" t="s">
        <v>353</v>
      </c>
      <c r="I292" s="56">
        <v>36</v>
      </c>
      <c r="K292" s="81">
        <f>VLOOKUP(B292,'[1]Comp EDIF SEM Des Jan22'!$A$1:$J$12515,10,0)</f>
        <v>76.290000000000006</v>
      </c>
      <c r="L292" s="93">
        <f t="shared" ref="L292" si="108">I292*K292</f>
        <v>2746.44</v>
      </c>
      <c r="M292" s="43">
        <f t="shared" ref="M292" si="109">B292</f>
        <v>90812</v>
      </c>
    </row>
    <row r="293" spans="1:13" ht="21" customHeight="1" x14ac:dyDescent="0.2">
      <c r="B293" s="2"/>
      <c r="C293" s="155" t="s">
        <v>309</v>
      </c>
      <c r="D293" s="156"/>
      <c r="E293" s="156"/>
      <c r="F293" s="156"/>
      <c r="G293" s="157"/>
      <c r="H293" s="54"/>
      <c r="I293" s="56"/>
      <c r="J293" s="1">
        <v>1</v>
      </c>
      <c r="K293" s="81"/>
      <c r="L293" s="93"/>
      <c r="M293" s="43"/>
    </row>
    <row r="294" spans="1:13" ht="21" customHeight="1" x14ac:dyDescent="0.2">
      <c r="B294" s="2"/>
      <c r="C294" s="149"/>
      <c r="D294" s="150"/>
      <c r="E294" s="150"/>
      <c r="F294" s="150"/>
      <c r="G294" s="151"/>
      <c r="H294" s="54"/>
      <c r="I294" s="56"/>
      <c r="K294" s="81"/>
      <c r="L294" s="93"/>
      <c r="M294" s="43"/>
    </row>
    <row r="295" spans="1:13" ht="21" customHeight="1" x14ac:dyDescent="0.2">
      <c r="A295" s="1" t="s">
        <v>23</v>
      </c>
      <c r="B295" s="2">
        <v>90810</v>
      </c>
      <c r="C295" s="149" t="s">
        <v>390</v>
      </c>
      <c r="D295" s="150"/>
      <c r="E295" s="150"/>
      <c r="F295" s="150"/>
      <c r="G295" s="151"/>
      <c r="H295" s="54" t="s">
        <v>353</v>
      </c>
      <c r="I295" s="56">
        <v>72</v>
      </c>
      <c r="K295" s="81">
        <f>VLOOKUP(B295,'[1]Comp EDIF SEM Des Jan22'!$A$1:$J$12515,10,0)</f>
        <v>29.16</v>
      </c>
      <c r="L295" s="93">
        <f t="shared" ref="L295" si="110">I295*K295</f>
        <v>2099.52</v>
      </c>
      <c r="M295" s="43">
        <f t="shared" ref="M295" si="111">B295</f>
        <v>90810</v>
      </c>
    </row>
    <row r="296" spans="1:13" ht="21" customHeight="1" x14ac:dyDescent="0.2">
      <c r="B296" s="2"/>
      <c r="C296" s="155" t="s">
        <v>310</v>
      </c>
      <c r="D296" s="156"/>
      <c r="E296" s="156"/>
      <c r="F296" s="156"/>
      <c r="G296" s="157"/>
      <c r="H296" s="54"/>
      <c r="I296" s="56"/>
      <c r="J296" s="1">
        <v>11</v>
      </c>
      <c r="K296" s="81"/>
      <c r="L296" s="93"/>
      <c r="M296" s="43"/>
    </row>
    <row r="297" spans="1:13" ht="21" customHeight="1" x14ac:dyDescent="0.2">
      <c r="B297" s="2"/>
      <c r="C297" s="155" t="s">
        <v>311</v>
      </c>
      <c r="D297" s="156"/>
      <c r="E297" s="156"/>
      <c r="F297" s="156"/>
      <c r="G297" s="157"/>
      <c r="H297" s="54"/>
      <c r="I297" s="56"/>
      <c r="J297" s="1">
        <v>1</v>
      </c>
      <c r="K297" s="81"/>
      <c r="L297" s="93"/>
      <c r="M297" s="43"/>
    </row>
    <row r="298" spans="1:13" ht="21" customHeight="1" x14ac:dyDescent="0.2">
      <c r="B298" s="2"/>
      <c r="C298" s="155" t="s">
        <v>312</v>
      </c>
      <c r="D298" s="156"/>
      <c r="E298" s="156"/>
      <c r="F298" s="156"/>
      <c r="G298" s="157"/>
      <c r="H298" s="54"/>
      <c r="I298" s="56"/>
      <c r="J298" s="1">
        <v>2</v>
      </c>
      <c r="K298" s="81"/>
      <c r="L298" s="93"/>
      <c r="M298" s="43"/>
    </row>
    <row r="299" spans="1:13" ht="21" customHeight="1" x14ac:dyDescent="0.2">
      <c r="B299" s="2"/>
      <c r="C299" s="155" t="s">
        <v>313</v>
      </c>
      <c r="D299" s="156"/>
      <c r="E299" s="156"/>
      <c r="F299" s="156"/>
      <c r="G299" s="157"/>
      <c r="H299" s="54"/>
      <c r="I299" s="56"/>
      <c r="J299" s="1">
        <v>8</v>
      </c>
      <c r="K299" s="81"/>
      <c r="L299" s="93"/>
      <c r="M299" s="43"/>
    </row>
    <row r="300" spans="1:13" ht="21" customHeight="1" x14ac:dyDescent="0.2">
      <c r="B300" s="2"/>
      <c r="C300" s="155" t="s">
        <v>314</v>
      </c>
      <c r="D300" s="156"/>
      <c r="E300" s="156"/>
      <c r="F300" s="156"/>
      <c r="G300" s="157"/>
      <c r="H300" s="54"/>
      <c r="I300" s="56"/>
      <c r="J300" s="1">
        <v>1</v>
      </c>
      <c r="K300" s="81"/>
      <c r="L300" s="93"/>
      <c r="M300" s="43"/>
    </row>
    <row r="301" spans="1:13" ht="21" customHeight="1" x14ac:dyDescent="0.2">
      <c r="B301" s="2"/>
      <c r="C301" s="155" t="s">
        <v>315</v>
      </c>
      <c r="D301" s="156"/>
      <c r="E301" s="156"/>
      <c r="F301" s="156"/>
      <c r="G301" s="157"/>
      <c r="H301" s="54"/>
      <c r="I301" s="56"/>
      <c r="J301" s="1">
        <v>2</v>
      </c>
      <c r="K301" s="81"/>
      <c r="L301" s="93"/>
      <c r="M301" s="43"/>
    </row>
    <row r="302" spans="1:13" ht="21" customHeight="1" x14ac:dyDescent="0.2">
      <c r="B302" s="2"/>
      <c r="C302" s="155" t="s">
        <v>316</v>
      </c>
      <c r="D302" s="156"/>
      <c r="E302" s="156"/>
      <c r="F302" s="156"/>
      <c r="G302" s="157"/>
      <c r="H302" s="54"/>
      <c r="I302" s="56"/>
      <c r="J302" s="1">
        <v>3</v>
      </c>
      <c r="K302" s="81"/>
      <c r="L302" s="93"/>
      <c r="M302" s="43"/>
    </row>
    <row r="303" spans="1:13" ht="21" customHeight="1" x14ac:dyDescent="0.2">
      <c r="B303" s="2"/>
      <c r="C303" s="155" t="s">
        <v>269</v>
      </c>
      <c r="D303" s="156"/>
      <c r="E303" s="156"/>
      <c r="F303" s="156"/>
      <c r="G303" s="157"/>
      <c r="H303" s="54"/>
      <c r="I303" s="56"/>
      <c r="J303" s="1">
        <v>8</v>
      </c>
      <c r="K303" s="81"/>
      <c r="L303" s="93"/>
      <c r="M303" s="43"/>
    </row>
    <row r="304" spans="1:13" ht="21" customHeight="1" x14ac:dyDescent="0.2">
      <c r="B304" s="2"/>
      <c r="C304" s="155" t="s">
        <v>270</v>
      </c>
      <c r="D304" s="156"/>
      <c r="E304" s="156"/>
      <c r="F304" s="156"/>
      <c r="G304" s="157"/>
      <c r="H304" s="54"/>
      <c r="I304" s="56"/>
      <c r="J304" s="1">
        <v>1</v>
      </c>
      <c r="K304" s="81"/>
      <c r="L304" s="93"/>
      <c r="M304" s="43"/>
    </row>
    <row r="305" spans="1:13" ht="21" customHeight="1" x14ac:dyDescent="0.2">
      <c r="B305" s="2"/>
      <c r="C305" s="155" t="s">
        <v>272</v>
      </c>
      <c r="D305" s="156"/>
      <c r="E305" s="156"/>
      <c r="F305" s="156"/>
      <c r="G305" s="157"/>
      <c r="H305" s="54"/>
      <c r="I305" s="56"/>
      <c r="J305" s="1">
        <v>3</v>
      </c>
      <c r="K305" s="81"/>
      <c r="L305" s="93"/>
      <c r="M305" s="43"/>
    </row>
    <row r="306" spans="1:13" ht="21" customHeight="1" x14ac:dyDescent="0.2">
      <c r="B306" s="2"/>
      <c r="C306" s="155" t="s">
        <v>276</v>
      </c>
      <c r="D306" s="156"/>
      <c r="E306" s="156"/>
      <c r="F306" s="156"/>
      <c r="G306" s="157"/>
      <c r="H306" s="54"/>
      <c r="I306" s="56"/>
      <c r="J306" s="1">
        <v>2</v>
      </c>
      <c r="K306" s="81"/>
      <c r="L306" s="93"/>
      <c r="M306" s="43"/>
    </row>
    <row r="307" spans="1:13" ht="21" customHeight="1" x14ac:dyDescent="0.2">
      <c r="B307" s="2"/>
      <c r="C307" s="155" t="s">
        <v>277</v>
      </c>
      <c r="D307" s="156"/>
      <c r="E307" s="156"/>
      <c r="F307" s="156"/>
      <c r="G307" s="157"/>
      <c r="H307" s="54"/>
      <c r="I307" s="56"/>
      <c r="J307" s="1">
        <v>2</v>
      </c>
      <c r="K307" s="81"/>
      <c r="L307" s="93"/>
      <c r="M307" s="43"/>
    </row>
    <row r="308" spans="1:13" ht="21" customHeight="1" x14ac:dyDescent="0.2">
      <c r="B308" s="2"/>
      <c r="C308" s="155" t="s">
        <v>279</v>
      </c>
      <c r="D308" s="156"/>
      <c r="E308" s="156"/>
      <c r="F308" s="156"/>
      <c r="G308" s="157"/>
      <c r="H308" s="54"/>
      <c r="I308" s="56"/>
      <c r="J308" s="1">
        <v>1</v>
      </c>
      <c r="K308" s="81"/>
      <c r="L308" s="93"/>
      <c r="M308" s="43"/>
    </row>
    <row r="309" spans="1:13" ht="21" customHeight="1" x14ac:dyDescent="0.2">
      <c r="B309" s="2"/>
      <c r="C309" s="155" t="s">
        <v>280</v>
      </c>
      <c r="D309" s="156"/>
      <c r="E309" s="156"/>
      <c r="F309" s="156"/>
      <c r="G309" s="157"/>
      <c r="H309" s="54"/>
      <c r="I309" s="56"/>
      <c r="J309" s="1">
        <v>5</v>
      </c>
      <c r="K309" s="81"/>
      <c r="L309" s="93"/>
      <c r="M309" s="43"/>
    </row>
    <row r="310" spans="1:13" ht="21" customHeight="1" x14ac:dyDescent="0.2">
      <c r="B310" s="2"/>
      <c r="C310" s="155" t="s">
        <v>281</v>
      </c>
      <c r="D310" s="156"/>
      <c r="E310" s="156"/>
      <c r="F310" s="156"/>
      <c r="G310" s="157"/>
      <c r="H310" s="54"/>
      <c r="I310" s="56"/>
      <c r="J310" s="1">
        <v>4</v>
      </c>
      <c r="K310" s="81"/>
      <c r="L310" s="93"/>
      <c r="M310" s="43"/>
    </row>
    <row r="311" spans="1:13" ht="21" customHeight="1" x14ac:dyDescent="0.2">
      <c r="B311" s="2"/>
      <c r="C311" s="155" t="s">
        <v>283</v>
      </c>
      <c r="D311" s="156"/>
      <c r="E311" s="156"/>
      <c r="F311" s="156"/>
      <c r="G311" s="157"/>
      <c r="H311" s="54"/>
      <c r="I311" s="56"/>
      <c r="J311" s="1">
        <v>1</v>
      </c>
      <c r="K311" s="81"/>
      <c r="L311" s="93"/>
      <c r="M311" s="43"/>
    </row>
    <row r="312" spans="1:13" ht="21" customHeight="1" x14ac:dyDescent="0.2">
      <c r="B312" s="2"/>
      <c r="C312" s="155" t="s">
        <v>284</v>
      </c>
      <c r="D312" s="156"/>
      <c r="E312" s="156"/>
      <c r="F312" s="156"/>
      <c r="G312" s="157"/>
      <c r="H312" s="54"/>
      <c r="I312" s="56"/>
      <c r="J312" s="1">
        <v>1</v>
      </c>
      <c r="K312" s="81"/>
      <c r="L312" s="93"/>
      <c r="M312" s="43"/>
    </row>
    <row r="313" spans="1:13" ht="21" customHeight="1" x14ac:dyDescent="0.2">
      <c r="B313" s="2"/>
      <c r="C313" s="155" t="s">
        <v>285</v>
      </c>
      <c r="D313" s="156"/>
      <c r="E313" s="156"/>
      <c r="F313" s="156"/>
      <c r="G313" s="157"/>
      <c r="H313" s="54"/>
      <c r="I313" s="56"/>
      <c r="J313" s="1">
        <v>1</v>
      </c>
      <c r="K313" s="81"/>
      <c r="L313" s="93"/>
      <c r="M313" s="43"/>
    </row>
    <row r="314" spans="1:13" ht="21" customHeight="1" x14ac:dyDescent="0.2">
      <c r="B314" s="2"/>
      <c r="C314" s="155" t="s">
        <v>297</v>
      </c>
      <c r="D314" s="156"/>
      <c r="E314" s="156"/>
      <c r="F314" s="156"/>
      <c r="G314" s="157"/>
      <c r="H314" s="54"/>
      <c r="I314" s="56"/>
      <c r="J314" s="1">
        <v>1</v>
      </c>
      <c r="K314" s="81"/>
      <c r="L314" s="93"/>
      <c r="M314" s="43"/>
    </row>
    <row r="315" spans="1:13" ht="21" customHeight="1" x14ac:dyDescent="0.2">
      <c r="B315" s="2"/>
      <c r="C315" s="155" t="s">
        <v>300</v>
      </c>
      <c r="D315" s="156"/>
      <c r="E315" s="156"/>
      <c r="F315" s="156"/>
      <c r="G315" s="157"/>
      <c r="H315" s="54"/>
      <c r="I315" s="56"/>
      <c r="J315" s="1">
        <v>1</v>
      </c>
      <c r="K315" s="81"/>
      <c r="L315" s="93"/>
      <c r="M315" s="43"/>
    </row>
    <row r="316" spans="1:13" ht="21" customHeight="1" x14ac:dyDescent="0.2">
      <c r="B316" s="2"/>
      <c r="C316" s="155" t="s">
        <v>299</v>
      </c>
      <c r="D316" s="156"/>
      <c r="E316" s="156"/>
      <c r="F316" s="156"/>
      <c r="G316" s="157"/>
      <c r="H316" s="54"/>
      <c r="I316" s="56"/>
      <c r="J316" s="1">
        <v>3</v>
      </c>
      <c r="K316" s="81"/>
      <c r="L316" s="93"/>
      <c r="M316" s="43"/>
    </row>
    <row r="317" spans="1:13" ht="21" customHeight="1" x14ac:dyDescent="0.2">
      <c r="B317" s="2"/>
      <c r="C317" s="155" t="s">
        <v>298</v>
      </c>
      <c r="D317" s="156"/>
      <c r="E317" s="156"/>
      <c r="F317" s="156"/>
      <c r="G317" s="157"/>
      <c r="H317" s="54"/>
      <c r="I317" s="56"/>
      <c r="J317" s="1">
        <v>1</v>
      </c>
      <c r="K317" s="81"/>
      <c r="L317" s="93"/>
      <c r="M317" s="43"/>
    </row>
    <row r="318" spans="1:13" ht="21" customHeight="1" x14ac:dyDescent="0.2">
      <c r="B318" s="2"/>
      <c r="C318" s="69"/>
      <c r="D318" s="70"/>
      <c r="E318" s="70"/>
      <c r="F318" s="70"/>
      <c r="G318" s="71"/>
      <c r="H318" s="54"/>
      <c r="I318" s="56"/>
      <c r="K318" s="81"/>
      <c r="L318" s="93"/>
      <c r="M318" s="43"/>
    </row>
    <row r="319" spans="1:13" ht="21" customHeight="1" x14ac:dyDescent="0.2">
      <c r="A319" s="1" t="s">
        <v>23</v>
      </c>
      <c r="B319" s="2">
        <v>90811</v>
      </c>
      <c r="C319" s="149" t="s">
        <v>391</v>
      </c>
      <c r="D319" s="150"/>
      <c r="E319" s="150"/>
      <c r="F319" s="150"/>
      <c r="G319" s="151"/>
      <c r="H319" s="54" t="s">
        <v>353</v>
      </c>
      <c r="I319" s="56">
        <f>SUM(J320:J322)</f>
        <v>15</v>
      </c>
      <c r="K319" s="81">
        <f>VLOOKUP(B319,'[1]Comp EDIF SEM Des Jan22'!$A$1:$J$12515,10,0)</f>
        <v>27.01</v>
      </c>
      <c r="L319" s="93">
        <f t="shared" ref="L319" si="112">I319*K319</f>
        <v>405.15000000000003</v>
      </c>
      <c r="M319" s="43">
        <f t="shared" ref="M319" si="113">B319</f>
        <v>90811</v>
      </c>
    </row>
    <row r="320" spans="1:13" ht="21" customHeight="1" x14ac:dyDescent="0.2">
      <c r="B320" s="2" t="s">
        <v>23</v>
      </c>
      <c r="C320" s="155" t="s">
        <v>278</v>
      </c>
      <c r="D320" s="156"/>
      <c r="E320" s="156"/>
      <c r="F320" s="156"/>
      <c r="G320" s="157"/>
      <c r="H320" s="54"/>
      <c r="I320" s="56"/>
      <c r="J320" s="1">
        <v>6</v>
      </c>
      <c r="K320" s="81"/>
      <c r="L320" s="93"/>
      <c r="M320" s="43"/>
    </row>
    <row r="321" spans="1:15" ht="21" customHeight="1" x14ac:dyDescent="0.2">
      <c r="B321" s="2"/>
      <c r="C321" s="155" t="s">
        <v>296</v>
      </c>
      <c r="D321" s="156"/>
      <c r="E321" s="156"/>
      <c r="F321" s="156"/>
      <c r="G321" s="157"/>
      <c r="H321" s="54"/>
      <c r="I321" s="56"/>
      <c r="J321" s="1">
        <v>8</v>
      </c>
      <c r="K321" s="81"/>
      <c r="L321" s="93"/>
      <c r="M321" s="43"/>
    </row>
    <row r="322" spans="1:15" ht="21" customHeight="1" x14ac:dyDescent="0.2">
      <c r="B322" s="2"/>
      <c r="C322" s="155" t="s">
        <v>301</v>
      </c>
      <c r="D322" s="156"/>
      <c r="E322" s="156"/>
      <c r="F322" s="156"/>
      <c r="G322" s="157"/>
      <c r="H322" s="54"/>
      <c r="I322" s="56"/>
      <c r="J322" s="1">
        <v>1</v>
      </c>
      <c r="K322" s="81"/>
      <c r="L322" s="93"/>
      <c r="M322" s="43"/>
    </row>
    <row r="323" spans="1:15" ht="21" customHeight="1" x14ac:dyDescent="0.2">
      <c r="B323" s="2"/>
      <c r="C323" s="69"/>
      <c r="D323" s="70"/>
      <c r="E323" s="70"/>
      <c r="F323" s="70"/>
      <c r="G323" s="71"/>
      <c r="H323" s="54"/>
      <c r="I323" s="56"/>
      <c r="K323" s="81"/>
      <c r="L323" s="93"/>
      <c r="M323" s="43"/>
    </row>
    <row r="324" spans="1:15" ht="21" customHeight="1" x14ac:dyDescent="0.2">
      <c r="A324" s="1" t="s">
        <v>134</v>
      </c>
      <c r="B324" s="2" t="s">
        <v>132</v>
      </c>
      <c r="C324" s="149" t="s">
        <v>392</v>
      </c>
      <c r="D324" s="150"/>
      <c r="E324" s="150"/>
      <c r="F324" s="150"/>
      <c r="G324" s="151"/>
      <c r="H324" s="54" t="s">
        <v>353</v>
      </c>
      <c r="I324" s="56">
        <f>SUM(J325:J336)</f>
        <v>633</v>
      </c>
      <c r="K324" s="81">
        <v>14.22</v>
      </c>
      <c r="L324" s="93">
        <f t="shared" ref="L324" si="114">I324*K324</f>
        <v>9001.26</v>
      </c>
      <c r="M324" s="43" t="str">
        <f t="shared" ref="M324" si="115">B324</f>
        <v>09.82.009</v>
      </c>
      <c r="N324" s="93">
        <f>O324/1.23</f>
        <v>14.219512195121951</v>
      </c>
      <c r="O324" s="1">
        <v>17.489999999999998</v>
      </c>
    </row>
    <row r="325" spans="1:15" ht="21" customHeight="1" x14ac:dyDescent="0.2">
      <c r="B325" s="2" t="s">
        <v>134</v>
      </c>
      <c r="C325" s="155" t="s">
        <v>187</v>
      </c>
      <c r="D325" s="156"/>
      <c r="E325" s="156"/>
      <c r="F325" s="156"/>
      <c r="G325" s="157"/>
      <c r="H325" s="54"/>
      <c r="I325" s="56"/>
      <c r="J325" s="1">
        <v>77</v>
      </c>
      <c r="K325" s="81"/>
      <c r="L325" s="93"/>
      <c r="M325" s="43"/>
    </row>
    <row r="326" spans="1:15" ht="21" customHeight="1" x14ac:dyDescent="0.2">
      <c r="B326" s="2"/>
      <c r="C326" s="155" t="s">
        <v>162</v>
      </c>
      <c r="D326" s="156"/>
      <c r="E326" s="156"/>
      <c r="F326" s="156"/>
      <c r="G326" s="157"/>
      <c r="H326" s="54"/>
      <c r="I326" s="56"/>
      <c r="J326" s="1">
        <v>11</v>
      </c>
      <c r="K326" s="81"/>
      <c r="L326" s="93"/>
      <c r="M326" s="43"/>
    </row>
    <row r="327" spans="1:15" ht="21" customHeight="1" x14ac:dyDescent="0.2">
      <c r="B327" s="2"/>
      <c r="C327" s="155" t="s">
        <v>163</v>
      </c>
      <c r="D327" s="156"/>
      <c r="E327" s="156"/>
      <c r="F327" s="156"/>
      <c r="G327" s="157"/>
      <c r="H327" s="54"/>
      <c r="I327" s="56"/>
      <c r="J327" s="1">
        <v>8</v>
      </c>
      <c r="K327" s="81"/>
      <c r="L327" s="93"/>
      <c r="M327" s="43"/>
    </row>
    <row r="328" spans="1:15" ht="21" customHeight="1" x14ac:dyDescent="0.2">
      <c r="B328" s="2"/>
      <c r="C328" s="155" t="s">
        <v>161</v>
      </c>
      <c r="D328" s="156"/>
      <c r="E328" s="156"/>
      <c r="F328" s="156"/>
      <c r="G328" s="157"/>
      <c r="H328" s="54"/>
      <c r="I328" s="56"/>
      <c r="J328" s="1">
        <v>55</v>
      </c>
      <c r="K328" s="81"/>
      <c r="L328" s="93"/>
      <c r="M328" s="43"/>
    </row>
    <row r="329" spans="1:15" ht="21" customHeight="1" x14ac:dyDescent="0.2">
      <c r="B329" s="2"/>
      <c r="C329" s="155" t="s">
        <v>165</v>
      </c>
      <c r="D329" s="156"/>
      <c r="E329" s="156"/>
      <c r="F329" s="156"/>
      <c r="G329" s="157"/>
      <c r="H329" s="54"/>
      <c r="I329" s="56"/>
      <c r="J329" s="1">
        <v>24</v>
      </c>
      <c r="K329" s="81"/>
      <c r="L329" s="93"/>
      <c r="M329" s="43"/>
    </row>
    <row r="330" spans="1:15" ht="21" customHeight="1" x14ac:dyDescent="0.2">
      <c r="B330" s="2"/>
      <c r="C330" s="155" t="s">
        <v>190</v>
      </c>
      <c r="D330" s="156"/>
      <c r="E330" s="156"/>
      <c r="F330" s="156"/>
      <c r="G330" s="157"/>
      <c r="H330" s="54"/>
      <c r="I330" s="56"/>
      <c r="J330" s="1">
        <v>63</v>
      </c>
      <c r="K330" s="81"/>
      <c r="L330" s="93"/>
      <c r="M330" s="43"/>
    </row>
    <row r="331" spans="1:15" ht="21" customHeight="1" x14ac:dyDescent="0.2">
      <c r="B331" s="2"/>
      <c r="C331" s="155" t="s">
        <v>189</v>
      </c>
      <c r="D331" s="156"/>
      <c r="E331" s="156"/>
      <c r="F331" s="156"/>
      <c r="G331" s="157"/>
      <c r="H331" s="54"/>
      <c r="I331" s="56"/>
      <c r="J331" s="1">
        <v>26</v>
      </c>
      <c r="K331" s="81"/>
      <c r="L331" s="93"/>
      <c r="M331" s="43"/>
    </row>
    <row r="332" spans="1:15" ht="21" customHeight="1" x14ac:dyDescent="0.2">
      <c r="B332" s="2"/>
      <c r="C332" s="155" t="s">
        <v>196</v>
      </c>
      <c r="D332" s="156"/>
      <c r="E332" s="156"/>
      <c r="F332" s="156"/>
      <c r="G332" s="157"/>
      <c r="H332" s="54"/>
      <c r="I332" s="56"/>
      <c r="J332" s="1">
        <v>45</v>
      </c>
      <c r="K332" s="81"/>
      <c r="L332" s="93"/>
      <c r="M332" s="43"/>
    </row>
    <row r="333" spans="1:15" ht="21" customHeight="1" x14ac:dyDescent="0.2">
      <c r="B333" s="2"/>
      <c r="C333" s="155" t="s">
        <v>197</v>
      </c>
      <c r="D333" s="156"/>
      <c r="E333" s="156"/>
      <c r="F333" s="156"/>
      <c r="G333" s="157"/>
      <c r="H333" s="54"/>
      <c r="I333" s="56"/>
      <c r="J333" s="1">
        <v>20</v>
      </c>
      <c r="K333" s="81"/>
      <c r="L333" s="93"/>
      <c r="M333" s="43"/>
    </row>
    <row r="334" spans="1:15" ht="21" customHeight="1" x14ac:dyDescent="0.2">
      <c r="B334" s="2"/>
      <c r="C334" s="155" t="s">
        <v>211</v>
      </c>
      <c r="D334" s="156"/>
      <c r="E334" s="156"/>
      <c r="F334" s="156"/>
      <c r="G334" s="157"/>
      <c r="H334" s="54"/>
      <c r="I334" s="56"/>
      <c r="J334" s="1">
        <v>117</v>
      </c>
      <c r="K334" s="81"/>
      <c r="L334" s="93"/>
      <c r="M334" s="43"/>
    </row>
    <row r="335" spans="1:15" ht="21" customHeight="1" x14ac:dyDescent="0.2">
      <c r="B335" s="2"/>
      <c r="C335" s="155" t="s">
        <v>212</v>
      </c>
      <c r="D335" s="156"/>
      <c r="E335" s="156"/>
      <c r="F335" s="156"/>
      <c r="G335" s="157"/>
      <c r="H335" s="54"/>
      <c r="I335" s="56"/>
      <c r="J335" s="1">
        <v>30</v>
      </c>
      <c r="K335" s="81"/>
      <c r="L335" s="93"/>
      <c r="M335" s="43"/>
    </row>
    <row r="336" spans="1:15" ht="21" customHeight="1" x14ac:dyDescent="0.2">
      <c r="B336" s="2"/>
      <c r="C336" s="155" t="s">
        <v>227</v>
      </c>
      <c r="D336" s="156"/>
      <c r="E336" s="156"/>
      <c r="F336" s="156"/>
      <c r="G336" s="157"/>
      <c r="H336" s="54"/>
      <c r="I336" s="56"/>
      <c r="J336" s="1">
        <v>157</v>
      </c>
      <c r="K336" s="81"/>
      <c r="L336" s="93"/>
      <c r="M336" s="43"/>
    </row>
    <row r="337" spans="1:13" ht="21" customHeight="1" x14ac:dyDescent="0.2">
      <c r="B337" s="2"/>
      <c r="C337" s="155" t="s">
        <v>228</v>
      </c>
      <c r="D337" s="156"/>
      <c r="E337" s="156"/>
      <c r="F337" s="156"/>
      <c r="G337" s="157"/>
      <c r="H337" s="54"/>
      <c r="I337" s="56"/>
      <c r="K337" s="81"/>
      <c r="L337" s="93"/>
      <c r="M337" s="43"/>
    </row>
    <row r="338" spans="1:13" ht="21" customHeight="1" x14ac:dyDescent="0.2">
      <c r="B338" s="2"/>
      <c r="C338" s="69"/>
      <c r="D338" s="70"/>
      <c r="E338" s="70"/>
      <c r="F338" s="70"/>
      <c r="G338" s="71"/>
      <c r="H338" s="54"/>
      <c r="I338" s="56"/>
      <c r="K338" s="81"/>
      <c r="L338" s="93"/>
      <c r="M338" s="43"/>
    </row>
    <row r="339" spans="1:13" ht="21" customHeight="1" x14ac:dyDescent="0.2">
      <c r="B339" s="2"/>
      <c r="C339" s="69"/>
      <c r="D339" s="70"/>
      <c r="E339" s="70"/>
      <c r="F339" s="70"/>
      <c r="G339" s="71"/>
      <c r="H339" s="54"/>
      <c r="I339" s="56"/>
      <c r="K339" s="81"/>
      <c r="L339" s="93"/>
      <c r="M339" s="43"/>
    </row>
    <row r="340" spans="1:13" ht="24.95" customHeight="1" x14ac:dyDescent="0.2">
      <c r="A340" s="1" t="s">
        <v>23</v>
      </c>
      <c r="B340" s="2">
        <v>90520</v>
      </c>
      <c r="C340" s="152" t="s">
        <v>393</v>
      </c>
      <c r="D340" s="153"/>
      <c r="E340" s="153"/>
      <c r="F340" s="153"/>
      <c r="G340" s="154"/>
      <c r="H340" s="54" t="s">
        <v>353</v>
      </c>
      <c r="I340" s="56">
        <f>SUM(J341:J343)</f>
        <v>204</v>
      </c>
      <c r="K340" s="123">
        <f>VLOOKUP(B340,'[1]Comp EDIF SEM Des Jan22'!$A$1:$J$12515,10,0)</f>
        <v>18.8</v>
      </c>
      <c r="L340" s="93">
        <f t="shared" ref="L340" si="116">I340*K340</f>
        <v>3835.2000000000003</v>
      </c>
      <c r="M340" s="43">
        <f t="shared" ref="M340" si="117">B340</f>
        <v>90520</v>
      </c>
    </row>
    <row r="341" spans="1:13" ht="21" customHeight="1" x14ac:dyDescent="0.2">
      <c r="B341" s="2" t="s">
        <v>23</v>
      </c>
      <c r="C341" s="155" t="s">
        <v>164</v>
      </c>
      <c r="D341" s="156"/>
      <c r="E341" s="156"/>
      <c r="F341" s="156"/>
      <c r="G341" s="157"/>
      <c r="H341" s="54"/>
      <c r="I341" s="56"/>
      <c r="J341" s="1">
        <v>204</v>
      </c>
      <c r="K341" s="123"/>
      <c r="L341" s="93"/>
      <c r="M341" s="43"/>
    </row>
    <row r="342" spans="1:13" ht="21" customHeight="1" x14ac:dyDescent="0.2">
      <c r="B342" s="2"/>
      <c r="C342" s="69"/>
      <c r="D342" s="70"/>
      <c r="E342" s="70"/>
      <c r="F342" s="70"/>
      <c r="G342" s="71"/>
      <c r="H342" s="54"/>
      <c r="I342" s="56"/>
      <c r="K342" s="123"/>
      <c r="L342" s="93"/>
      <c r="M342" s="43"/>
    </row>
    <row r="343" spans="1:13" ht="21" customHeight="1" x14ac:dyDescent="0.2">
      <c r="A343" s="1" t="s">
        <v>135</v>
      </c>
      <c r="B343" s="2">
        <v>91905</v>
      </c>
      <c r="C343" s="152" t="s">
        <v>394</v>
      </c>
      <c r="D343" s="153"/>
      <c r="E343" s="153"/>
      <c r="F343" s="153"/>
      <c r="G343" s="154"/>
      <c r="H343" s="54" t="s">
        <v>353</v>
      </c>
      <c r="I343" s="56">
        <f>SUM(J344:J347)</f>
        <v>15</v>
      </c>
      <c r="K343" s="123">
        <v>20.100000000000001</v>
      </c>
      <c r="L343" s="93">
        <f t="shared" ref="L343" si="118">I343*K343</f>
        <v>301.5</v>
      </c>
      <c r="M343" s="43">
        <f t="shared" ref="M343" si="119">B343</f>
        <v>91905</v>
      </c>
    </row>
    <row r="344" spans="1:13" ht="21" customHeight="1" x14ac:dyDescent="0.2">
      <c r="B344" s="2" t="s">
        <v>135</v>
      </c>
      <c r="C344" s="155" t="s">
        <v>140</v>
      </c>
      <c r="D344" s="156"/>
      <c r="E344" s="156"/>
      <c r="F344" s="156"/>
      <c r="G344" s="157"/>
      <c r="H344" s="54"/>
      <c r="I344" s="56"/>
      <c r="J344" s="1">
        <v>7</v>
      </c>
      <c r="K344" s="81"/>
      <c r="L344" s="93"/>
      <c r="M344" s="43"/>
    </row>
    <row r="345" spans="1:13" ht="21" customHeight="1" x14ac:dyDescent="0.2">
      <c r="B345" s="2"/>
      <c r="C345" s="155" t="s">
        <v>166</v>
      </c>
      <c r="D345" s="156"/>
      <c r="E345" s="156"/>
      <c r="F345" s="156"/>
      <c r="G345" s="157"/>
      <c r="H345" s="54"/>
      <c r="I345" s="56"/>
      <c r="J345" s="1">
        <v>3</v>
      </c>
      <c r="K345" s="81"/>
      <c r="L345" s="93"/>
      <c r="M345" s="43"/>
    </row>
    <row r="346" spans="1:13" ht="21" customHeight="1" x14ac:dyDescent="0.2">
      <c r="B346" s="2"/>
      <c r="C346" s="155" t="s">
        <v>198</v>
      </c>
      <c r="D346" s="156"/>
      <c r="E346" s="156"/>
      <c r="F346" s="156"/>
      <c r="G346" s="157"/>
      <c r="H346" s="54"/>
      <c r="I346" s="56"/>
      <c r="J346" s="1">
        <v>2</v>
      </c>
      <c r="K346" s="81"/>
      <c r="L346" s="93"/>
      <c r="M346" s="43"/>
    </row>
    <row r="347" spans="1:13" ht="21" customHeight="1" x14ac:dyDescent="0.2">
      <c r="B347" s="2"/>
      <c r="C347" s="155" t="s">
        <v>213</v>
      </c>
      <c r="D347" s="156"/>
      <c r="E347" s="156"/>
      <c r="F347" s="156"/>
      <c r="G347" s="157"/>
      <c r="H347" s="54"/>
      <c r="I347" s="56"/>
      <c r="J347" s="1">
        <v>3</v>
      </c>
      <c r="K347" s="81"/>
      <c r="L347" s="93"/>
      <c r="M347" s="43"/>
    </row>
    <row r="348" spans="1:13" ht="21" customHeight="1" x14ac:dyDescent="0.2">
      <c r="B348" s="2"/>
      <c r="C348" s="69"/>
      <c r="D348" s="70"/>
      <c r="E348" s="70"/>
      <c r="F348" s="70"/>
      <c r="G348" s="71"/>
      <c r="H348" s="54"/>
      <c r="I348" s="56"/>
      <c r="K348" s="81"/>
      <c r="L348" s="93"/>
      <c r="M348" s="43"/>
    </row>
    <row r="349" spans="1:13" ht="21" customHeight="1" x14ac:dyDescent="0.2">
      <c r="A349" s="1" t="s">
        <v>136</v>
      </c>
      <c r="B349" s="2">
        <v>93018</v>
      </c>
      <c r="C349" s="149" t="s">
        <v>139</v>
      </c>
      <c r="D349" s="150"/>
      <c r="E349" s="150"/>
      <c r="F349" s="150"/>
      <c r="G349" s="151"/>
      <c r="H349" s="54" t="s">
        <v>138</v>
      </c>
      <c r="I349" s="56">
        <f>SUM(J350:J352)</f>
        <v>10</v>
      </c>
      <c r="K349" s="81">
        <v>27.09</v>
      </c>
      <c r="L349" s="93">
        <f t="shared" ref="L349" si="120">I349*K349</f>
        <v>270.89999999999998</v>
      </c>
      <c r="M349" s="43">
        <f t="shared" ref="M349" si="121">B349</f>
        <v>93018</v>
      </c>
    </row>
    <row r="350" spans="1:13" ht="21" customHeight="1" x14ac:dyDescent="0.2">
      <c r="B350" s="2" t="s">
        <v>135</v>
      </c>
      <c r="C350" s="155" t="s">
        <v>141</v>
      </c>
      <c r="D350" s="156"/>
      <c r="E350" s="156"/>
      <c r="F350" s="156"/>
      <c r="G350" s="157"/>
      <c r="H350" s="54"/>
      <c r="I350" s="56"/>
      <c r="J350" s="1">
        <v>10</v>
      </c>
      <c r="K350" s="81"/>
      <c r="L350" s="93"/>
      <c r="M350" s="43"/>
    </row>
    <row r="351" spans="1:13" ht="21" customHeight="1" x14ac:dyDescent="0.2">
      <c r="B351" s="2"/>
      <c r="C351" s="69"/>
      <c r="D351" s="70"/>
      <c r="E351" s="70"/>
      <c r="F351" s="70"/>
      <c r="G351" s="71"/>
      <c r="H351" s="54"/>
      <c r="I351" s="56"/>
      <c r="K351" s="81"/>
      <c r="L351" s="93"/>
      <c r="M351" s="43"/>
    </row>
    <row r="352" spans="1:13" ht="24.95" customHeight="1" x14ac:dyDescent="0.2">
      <c r="A352" s="1" t="s">
        <v>135</v>
      </c>
      <c r="B352" s="2">
        <v>91908</v>
      </c>
      <c r="C352" s="149" t="s">
        <v>395</v>
      </c>
      <c r="D352" s="150"/>
      <c r="E352" s="150"/>
      <c r="F352" s="150"/>
      <c r="G352" s="151"/>
      <c r="H352" s="54" t="s">
        <v>353</v>
      </c>
      <c r="I352" s="56">
        <f>SUM(J353:J355)</f>
        <v>4</v>
      </c>
      <c r="K352" s="81">
        <v>24.09</v>
      </c>
      <c r="L352" s="93">
        <f t="shared" ref="L352" si="122">I352*K352</f>
        <v>96.36</v>
      </c>
      <c r="M352" s="43">
        <f t="shared" ref="M352" si="123">B352</f>
        <v>91908</v>
      </c>
    </row>
    <row r="353" spans="1:13" ht="21" customHeight="1" x14ac:dyDescent="0.2">
      <c r="B353" s="2" t="s">
        <v>135</v>
      </c>
      <c r="C353" s="155" t="s">
        <v>229</v>
      </c>
      <c r="D353" s="156"/>
      <c r="E353" s="156"/>
      <c r="F353" s="156"/>
      <c r="G353" s="157"/>
      <c r="H353" s="54"/>
      <c r="I353" s="56"/>
      <c r="J353" s="1">
        <v>4</v>
      </c>
      <c r="K353" s="81"/>
      <c r="L353" s="93"/>
      <c r="M353" s="43"/>
    </row>
    <row r="354" spans="1:13" ht="21" customHeight="1" x14ac:dyDescent="0.2">
      <c r="B354" s="2"/>
      <c r="C354" s="69"/>
      <c r="D354" s="70"/>
      <c r="E354" s="70"/>
      <c r="F354" s="70"/>
      <c r="G354" s="71"/>
      <c r="H354" s="54"/>
      <c r="I354" s="56"/>
      <c r="K354" s="81"/>
      <c r="L354" s="93"/>
      <c r="M354" s="43"/>
    </row>
    <row r="355" spans="1:13" ht="21" customHeight="1" x14ac:dyDescent="0.2">
      <c r="A355" s="1" t="s">
        <v>135</v>
      </c>
      <c r="B355" s="2">
        <v>91902</v>
      </c>
      <c r="C355" s="152" t="s">
        <v>396</v>
      </c>
      <c r="D355" s="153"/>
      <c r="E355" s="153"/>
      <c r="F355" s="153"/>
      <c r="G355" s="154"/>
      <c r="H355" s="54" t="s">
        <v>353</v>
      </c>
      <c r="I355" s="56">
        <f>SUM(J356:J361)</f>
        <v>351</v>
      </c>
      <c r="K355" s="81">
        <v>15.42</v>
      </c>
      <c r="L355" s="93">
        <f t="shared" ref="L355" si="124">I355*K355</f>
        <v>5412.42</v>
      </c>
      <c r="M355" s="43">
        <f t="shared" ref="M355" si="125">B355</f>
        <v>91902</v>
      </c>
    </row>
    <row r="356" spans="1:13" ht="21" customHeight="1" x14ac:dyDescent="0.2">
      <c r="B356" s="2" t="s">
        <v>135</v>
      </c>
      <c r="C356" s="155" t="s">
        <v>142</v>
      </c>
      <c r="D356" s="156"/>
      <c r="E356" s="156"/>
      <c r="F356" s="156"/>
      <c r="G356" s="157"/>
      <c r="H356" s="54"/>
      <c r="I356" s="56"/>
      <c r="J356" s="1">
        <v>7</v>
      </c>
      <c r="K356" s="81"/>
      <c r="L356" s="93"/>
      <c r="M356" s="43"/>
    </row>
    <row r="357" spans="1:13" ht="21" customHeight="1" x14ac:dyDescent="0.2">
      <c r="B357" s="2"/>
      <c r="C357" s="155" t="s">
        <v>167</v>
      </c>
      <c r="D357" s="156"/>
      <c r="E357" s="156"/>
      <c r="F357" s="156"/>
      <c r="G357" s="157"/>
      <c r="H357" s="54"/>
      <c r="I357" s="56"/>
      <c r="J357" s="1">
        <v>130</v>
      </c>
      <c r="K357" s="81"/>
      <c r="L357" s="93"/>
      <c r="M357" s="43"/>
    </row>
    <row r="358" spans="1:13" ht="21" customHeight="1" x14ac:dyDescent="0.2">
      <c r="B358" s="2"/>
      <c r="C358" s="155" t="s">
        <v>188</v>
      </c>
      <c r="D358" s="156"/>
      <c r="E358" s="156"/>
      <c r="F358" s="156"/>
      <c r="G358" s="157"/>
      <c r="H358" s="54"/>
      <c r="I358" s="56"/>
      <c r="J358" s="1">
        <v>41</v>
      </c>
      <c r="K358" s="81"/>
      <c r="L358" s="93"/>
      <c r="M358" s="43"/>
    </row>
    <row r="359" spans="1:13" ht="21" customHeight="1" x14ac:dyDescent="0.2">
      <c r="B359" s="2"/>
      <c r="C359" s="155" t="s">
        <v>199</v>
      </c>
      <c r="D359" s="156"/>
      <c r="E359" s="156"/>
      <c r="F359" s="156"/>
      <c r="G359" s="157"/>
      <c r="H359" s="54"/>
      <c r="I359" s="56"/>
      <c r="J359" s="1">
        <v>100</v>
      </c>
      <c r="K359" s="81"/>
      <c r="L359" s="93"/>
      <c r="M359" s="43"/>
    </row>
    <row r="360" spans="1:13" ht="21" customHeight="1" x14ac:dyDescent="0.2">
      <c r="B360" s="2"/>
      <c r="C360" s="155" t="s">
        <v>214</v>
      </c>
      <c r="D360" s="156"/>
      <c r="E360" s="156"/>
      <c r="F360" s="156"/>
      <c r="G360" s="157"/>
      <c r="H360" s="54"/>
      <c r="I360" s="56"/>
      <c r="J360" s="1">
        <v>57</v>
      </c>
      <c r="K360" s="81"/>
      <c r="L360" s="93"/>
      <c r="M360" s="43"/>
    </row>
    <row r="361" spans="1:13" ht="21" customHeight="1" x14ac:dyDescent="0.2">
      <c r="B361" s="2"/>
      <c r="C361" s="155" t="s">
        <v>230</v>
      </c>
      <c r="D361" s="156"/>
      <c r="E361" s="156"/>
      <c r="F361" s="156"/>
      <c r="G361" s="157"/>
      <c r="H361" s="54"/>
      <c r="I361" s="56"/>
      <c r="J361" s="1">
        <v>16</v>
      </c>
      <c r="K361" s="81"/>
      <c r="L361" s="93"/>
      <c r="M361" s="43"/>
    </row>
    <row r="362" spans="1:13" ht="21" customHeight="1" x14ac:dyDescent="0.2">
      <c r="B362" s="2"/>
      <c r="C362" s="69"/>
      <c r="D362" s="70"/>
      <c r="E362" s="70"/>
      <c r="F362" s="70"/>
      <c r="G362" s="71"/>
      <c r="H362" s="54"/>
      <c r="I362" s="56"/>
      <c r="K362" s="81"/>
      <c r="L362" s="93"/>
      <c r="M362" s="43"/>
    </row>
    <row r="363" spans="1:13" ht="21" customHeight="1" x14ac:dyDescent="0.2">
      <c r="A363" s="1" t="s">
        <v>135</v>
      </c>
      <c r="B363" s="2">
        <v>91854</v>
      </c>
      <c r="C363" s="152" t="s">
        <v>397</v>
      </c>
      <c r="D363" s="153"/>
      <c r="E363" s="153"/>
      <c r="F363" s="153"/>
      <c r="G363" s="154"/>
      <c r="H363" s="54" t="s">
        <v>325</v>
      </c>
      <c r="I363" s="56">
        <f>SUM(J364:J366)</f>
        <v>558.16000000000008</v>
      </c>
      <c r="K363" s="81">
        <v>11.52</v>
      </c>
      <c r="L363" s="93">
        <f t="shared" ref="L363" si="126">I363*K363</f>
        <v>6430.003200000001</v>
      </c>
      <c r="M363" s="43">
        <f t="shared" ref="M363" si="127">B363</f>
        <v>91854</v>
      </c>
    </row>
    <row r="364" spans="1:13" ht="21" customHeight="1" x14ac:dyDescent="0.2">
      <c r="B364" s="2" t="s">
        <v>135</v>
      </c>
      <c r="C364" s="155" t="s">
        <v>143</v>
      </c>
      <c r="D364" s="156"/>
      <c r="E364" s="156"/>
      <c r="F364" s="156"/>
      <c r="G364" s="157"/>
      <c r="H364" s="54"/>
      <c r="I364" s="56"/>
      <c r="J364" s="1">
        <v>181.69</v>
      </c>
      <c r="K364" s="81"/>
      <c r="L364" s="93"/>
      <c r="M364" s="43"/>
    </row>
    <row r="365" spans="1:13" ht="21" customHeight="1" x14ac:dyDescent="0.2">
      <c r="B365" s="2"/>
      <c r="C365" s="155" t="s">
        <v>232</v>
      </c>
      <c r="D365" s="156"/>
      <c r="E365" s="156"/>
      <c r="F365" s="156"/>
      <c r="G365" s="157"/>
      <c r="H365" s="54"/>
      <c r="I365" s="56"/>
      <c r="J365" s="1">
        <v>376.47</v>
      </c>
      <c r="K365" s="81"/>
      <c r="L365" s="93"/>
      <c r="M365" s="43"/>
    </row>
    <row r="366" spans="1:13" ht="21" customHeight="1" x14ac:dyDescent="0.2">
      <c r="B366" s="2"/>
      <c r="C366" s="82"/>
      <c r="D366" s="83"/>
      <c r="E366" s="83"/>
      <c r="F366" s="83"/>
      <c r="G366" s="84"/>
      <c r="H366" s="54"/>
      <c r="I366" s="56"/>
      <c r="K366" s="81"/>
      <c r="L366" s="93"/>
      <c r="M366" s="43"/>
    </row>
    <row r="367" spans="1:13" ht="21" customHeight="1" x14ac:dyDescent="0.2">
      <c r="A367" s="1" t="s">
        <v>135</v>
      </c>
      <c r="B367" s="2">
        <v>91860</v>
      </c>
      <c r="C367" s="152" t="s">
        <v>398</v>
      </c>
      <c r="D367" s="153"/>
      <c r="E367" s="153"/>
      <c r="F367" s="153"/>
      <c r="G367" s="154"/>
      <c r="H367" s="54" t="s">
        <v>325</v>
      </c>
      <c r="I367" s="56">
        <v>32.5</v>
      </c>
      <c r="K367" s="81">
        <v>14.79</v>
      </c>
      <c r="L367" s="93">
        <f t="shared" ref="L367" si="128">I367*K367</f>
        <v>480.67499999999995</v>
      </c>
      <c r="M367" s="43">
        <f t="shared" ref="M367" si="129">B367</f>
        <v>91860</v>
      </c>
    </row>
    <row r="368" spans="1:13" ht="21" customHeight="1" x14ac:dyDescent="0.2">
      <c r="B368" s="2" t="s">
        <v>135</v>
      </c>
      <c r="C368" s="155" t="s">
        <v>233</v>
      </c>
      <c r="D368" s="156"/>
      <c r="E368" s="156"/>
      <c r="F368" s="156"/>
      <c r="G368" s="157"/>
      <c r="H368" s="54"/>
      <c r="I368" s="56"/>
      <c r="J368" s="1">
        <v>1.3</v>
      </c>
      <c r="K368" s="81"/>
      <c r="L368" s="93"/>
      <c r="M368" s="43"/>
    </row>
    <row r="369" spans="1:13" ht="21" customHeight="1" x14ac:dyDescent="0.2">
      <c r="B369" s="2"/>
      <c r="C369" s="69"/>
      <c r="D369" s="70"/>
      <c r="E369" s="70"/>
      <c r="F369" s="70"/>
      <c r="G369" s="71"/>
      <c r="H369" s="54"/>
      <c r="I369" s="56"/>
      <c r="K369" s="81"/>
      <c r="L369" s="93"/>
      <c r="M369" s="43"/>
    </row>
    <row r="370" spans="1:13" ht="21" customHeight="1" x14ac:dyDescent="0.2">
      <c r="A370" s="1" t="s">
        <v>135</v>
      </c>
      <c r="B370" s="2">
        <v>91856</v>
      </c>
      <c r="C370" s="152" t="s">
        <v>399</v>
      </c>
      <c r="D370" s="153"/>
      <c r="E370" s="153"/>
      <c r="F370" s="153"/>
      <c r="G370" s="154"/>
      <c r="H370" s="54" t="s">
        <v>325</v>
      </c>
      <c r="I370" s="56">
        <f>SUM(J371:J373)</f>
        <v>42.2</v>
      </c>
      <c r="K370" s="81">
        <v>14.84</v>
      </c>
      <c r="L370" s="93">
        <f t="shared" ref="L370" si="130">I370*K370</f>
        <v>626.24800000000005</v>
      </c>
      <c r="M370" s="43">
        <f t="shared" ref="M370" si="131">B370</f>
        <v>91856</v>
      </c>
    </row>
    <row r="371" spans="1:13" ht="21" customHeight="1" x14ac:dyDescent="0.2">
      <c r="B371" s="2" t="s">
        <v>135</v>
      </c>
      <c r="C371" s="155" t="s">
        <v>144</v>
      </c>
      <c r="D371" s="156"/>
      <c r="E371" s="156"/>
      <c r="F371" s="156"/>
      <c r="G371" s="157"/>
      <c r="H371" s="54"/>
      <c r="I371" s="56"/>
      <c r="J371" s="1">
        <v>31.2</v>
      </c>
      <c r="K371" s="81"/>
      <c r="L371" s="93"/>
      <c r="M371" s="43"/>
    </row>
    <row r="372" spans="1:13" ht="21" customHeight="1" x14ac:dyDescent="0.2">
      <c r="B372" s="2"/>
      <c r="C372" s="155" t="s">
        <v>231</v>
      </c>
      <c r="D372" s="156"/>
      <c r="E372" s="156"/>
      <c r="F372" s="156"/>
      <c r="G372" s="157"/>
      <c r="H372" s="54"/>
      <c r="I372" s="56"/>
      <c r="J372" s="1">
        <v>11</v>
      </c>
      <c r="K372" s="81"/>
      <c r="L372" s="93"/>
      <c r="M372" s="43"/>
    </row>
    <row r="373" spans="1:13" ht="21" customHeight="1" x14ac:dyDescent="0.2">
      <c r="B373" s="2"/>
      <c r="C373" s="82"/>
      <c r="D373" s="83"/>
      <c r="E373" s="83"/>
      <c r="F373" s="83"/>
      <c r="G373" s="84"/>
      <c r="H373" s="54"/>
      <c r="I373" s="56"/>
      <c r="K373" s="81"/>
      <c r="L373" s="93"/>
      <c r="M373" s="43"/>
    </row>
    <row r="374" spans="1:13" ht="21" customHeight="1" x14ac:dyDescent="0.2">
      <c r="A374" s="1" t="s">
        <v>135</v>
      </c>
      <c r="B374" s="2">
        <v>93009</v>
      </c>
      <c r="C374" s="152" t="s">
        <v>400</v>
      </c>
      <c r="D374" s="153"/>
      <c r="E374" s="153"/>
      <c r="F374" s="153"/>
      <c r="G374" s="154"/>
      <c r="H374" s="54" t="s">
        <v>325</v>
      </c>
      <c r="I374" s="56">
        <f>SUM(J375:J377)</f>
        <v>24.33</v>
      </c>
      <c r="K374" s="81">
        <v>30.59</v>
      </c>
      <c r="L374" s="93">
        <f t="shared" ref="L374" si="132">I374*K374</f>
        <v>744.25469999999996</v>
      </c>
      <c r="M374" s="43">
        <f t="shared" ref="M374" si="133">B374</f>
        <v>93009</v>
      </c>
    </row>
    <row r="375" spans="1:13" ht="21" customHeight="1" x14ac:dyDescent="0.2">
      <c r="B375" s="2" t="s">
        <v>135</v>
      </c>
      <c r="C375" s="155" t="s">
        <v>234</v>
      </c>
      <c r="D375" s="156"/>
      <c r="E375" s="156"/>
      <c r="F375" s="156"/>
      <c r="G375" s="157"/>
      <c r="H375" s="54"/>
      <c r="I375" s="56"/>
      <c r="J375" s="1">
        <v>3</v>
      </c>
      <c r="K375" s="81"/>
      <c r="L375" s="93"/>
      <c r="M375" s="43"/>
    </row>
    <row r="376" spans="1:13" ht="21" customHeight="1" x14ac:dyDescent="0.2">
      <c r="B376" s="2"/>
      <c r="C376" s="155" t="s">
        <v>237</v>
      </c>
      <c r="D376" s="156"/>
      <c r="E376" s="156"/>
      <c r="F376" s="156"/>
      <c r="G376" s="157"/>
      <c r="H376" s="54"/>
      <c r="I376" s="56"/>
      <c r="J376" s="1">
        <v>21.33</v>
      </c>
      <c r="K376" s="81"/>
      <c r="L376" s="93"/>
      <c r="M376" s="43"/>
    </row>
    <row r="377" spans="1:13" ht="21" customHeight="1" x14ac:dyDescent="0.2">
      <c r="B377" s="2"/>
      <c r="C377" s="69"/>
      <c r="D377" s="70"/>
      <c r="E377" s="70"/>
      <c r="F377" s="70"/>
      <c r="G377" s="71"/>
      <c r="H377" s="54"/>
      <c r="I377" s="56"/>
      <c r="K377" s="81"/>
      <c r="L377" s="93"/>
      <c r="M377" s="43"/>
    </row>
    <row r="378" spans="1:13" ht="21" customHeight="1" x14ac:dyDescent="0.2">
      <c r="A378" s="1" t="s">
        <v>135</v>
      </c>
      <c r="B378" s="2">
        <v>91846</v>
      </c>
      <c r="C378" s="152" t="s">
        <v>401</v>
      </c>
      <c r="D378" s="153"/>
      <c r="E378" s="153"/>
      <c r="F378" s="153"/>
      <c r="G378" s="154"/>
      <c r="H378" s="54" t="s">
        <v>325</v>
      </c>
      <c r="I378" s="56">
        <f>SUM(J379:J381)</f>
        <v>360.77</v>
      </c>
      <c r="K378" s="81">
        <v>11.92</v>
      </c>
      <c r="L378" s="93">
        <f t="shared" ref="L378" si="134">I378*K378</f>
        <v>4300.3783999999996</v>
      </c>
      <c r="M378" s="43">
        <f t="shared" ref="M378" si="135">B378</f>
        <v>91846</v>
      </c>
    </row>
    <row r="379" spans="1:13" ht="21" customHeight="1" x14ac:dyDescent="0.2">
      <c r="B379" s="2" t="s">
        <v>135</v>
      </c>
      <c r="C379" s="155" t="s">
        <v>145</v>
      </c>
      <c r="D379" s="156"/>
      <c r="E379" s="156"/>
      <c r="F379" s="156"/>
      <c r="G379" s="157"/>
      <c r="H379" s="54"/>
      <c r="I379" s="56"/>
      <c r="J379" s="1">
        <v>218.98</v>
      </c>
      <c r="K379" s="81"/>
      <c r="L379" s="93"/>
      <c r="M379" s="43"/>
    </row>
    <row r="380" spans="1:13" ht="21" customHeight="1" x14ac:dyDescent="0.2">
      <c r="B380" s="2"/>
      <c r="C380" s="155" t="s">
        <v>239</v>
      </c>
      <c r="D380" s="156"/>
      <c r="E380" s="156"/>
      <c r="F380" s="156"/>
      <c r="G380" s="157"/>
      <c r="H380" s="54"/>
      <c r="I380" s="56"/>
      <c r="J380" s="1">
        <v>141.79</v>
      </c>
      <c r="K380" s="81"/>
      <c r="L380" s="93"/>
      <c r="M380" s="43"/>
    </row>
    <row r="381" spans="1:13" ht="21" customHeight="1" x14ac:dyDescent="0.2">
      <c r="B381" s="2"/>
      <c r="C381" s="69"/>
      <c r="D381" s="70"/>
      <c r="E381" s="70"/>
      <c r="F381" s="70"/>
      <c r="G381" s="71"/>
      <c r="H381" s="54"/>
      <c r="I381" s="56"/>
      <c r="K381" s="81"/>
      <c r="L381" s="93"/>
      <c r="M381" s="43"/>
    </row>
    <row r="382" spans="1:13" ht="21" customHeight="1" x14ac:dyDescent="0.2">
      <c r="A382" s="1" t="s">
        <v>135</v>
      </c>
      <c r="B382" s="2">
        <v>91844</v>
      </c>
      <c r="C382" s="152" t="s">
        <v>402</v>
      </c>
      <c r="D382" s="153"/>
      <c r="E382" s="153"/>
      <c r="F382" s="153"/>
      <c r="G382" s="154"/>
      <c r="H382" s="54" t="s">
        <v>325</v>
      </c>
      <c r="I382" s="56">
        <f>SUM(J383:J386)</f>
        <v>543.73</v>
      </c>
      <c r="K382" s="81">
        <v>8.43</v>
      </c>
      <c r="L382" s="93">
        <f t="shared" ref="L382" si="136">I382*K382</f>
        <v>4583.6439</v>
      </c>
      <c r="M382" s="43">
        <f t="shared" ref="M382" si="137">B382</f>
        <v>91844</v>
      </c>
    </row>
    <row r="383" spans="1:13" ht="21" customHeight="1" x14ac:dyDescent="0.2">
      <c r="B383" s="2" t="s">
        <v>135</v>
      </c>
      <c r="C383" s="155" t="s">
        <v>146</v>
      </c>
      <c r="D383" s="156"/>
      <c r="E383" s="156"/>
      <c r="F383" s="156"/>
      <c r="G383" s="157"/>
      <c r="H383" s="54"/>
      <c r="I383" s="56"/>
      <c r="J383" s="1">
        <v>422.97</v>
      </c>
      <c r="K383" s="81"/>
      <c r="L383" s="93"/>
      <c r="M383" s="43"/>
    </row>
    <row r="384" spans="1:13" ht="21" customHeight="1" x14ac:dyDescent="0.2">
      <c r="B384" s="2"/>
      <c r="C384" s="155" t="s">
        <v>147</v>
      </c>
      <c r="D384" s="156"/>
      <c r="E384" s="156"/>
      <c r="F384" s="156"/>
      <c r="G384" s="157"/>
      <c r="H384" s="54"/>
      <c r="I384" s="56"/>
      <c r="J384" s="1">
        <v>19.12</v>
      </c>
      <c r="K384" s="81"/>
      <c r="L384" s="93"/>
      <c r="M384" s="43"/>
    </row>
    <row r="385" spans="1:13" ht="21" customHeight="1" x14ac:dyDescent="0.2">
      <c r="B385" s="2"/>
      <c r="C385" s="155" t="s">
        <v>235</v>
      </c>
      <c r="D385" s="156"/>
      <c r="E385" s="156"/>
      <c r="F385" s="156"/>
      <c r="G385" s="157"/>
      <c r="H385" s="54"/>
      <c r="I385" s="56"/>
      <c r="J385" s="1">
        <v>10.130000000000001</v>
      </c>
      <c r="K385" s="81"/>
      <c r="L385" s="93"/>
      <c r="M385" s="43"/>
    </row>
    <row r="386" spans="1:13" ht="21" customHeight="1" x14ac:dyDescent="0.2">
      <c r="B386" s="2"/>
      <c r="C386" s="155" t="s">
        <v>236</v>
      </c>
      <c r="D386" s="156"/>
      <c r="E386" s="156"/>
      <c r="F386" s="156"/>
      <c r="G386" s="157"/>
      <c r="H386" s="54"/>
      <c r="I386" s="56"/>
      <c r="J386" s="1">
        <v>91.51</v>
      </c>
      <c r="K386" s="81"/>
      <c r="L386" s="93"/>
      <c r="M386" s="43"/>
    </row>
    <row r="387" spans="1:13" ht="21" customHeight="1" x14ac:dyDescent="0.2">
      <c r="B387" s="2"/>
      <c r="C387" s="82"/>
      <c r="D387" s="83"/>
      <c r="E387" s="83"/>
      <c r="F387" s="83"/>
      <c r="G387" s="84"/>
      <c r="H387" s="54"/>
      <c r="I387" s="56"/>
      <c r="K387" s="81"/>
      <c r="L387" s="93"/>
      <c r="M387" s="43"/>
    </row>
    <row r="388" spans="1:13" ht="21" customHeight="1" x14ac:dyDescent="0.2">
      <c r="A388" s="1" t="s">
        <v>135</v>
      </c>
      <c r="B388" s="2">
        <v>91851</v>
      </c>
      <c r="C388" s="152" t="s">
        <v>403</v>
      </c>
      <c r="D388" s="153"/>
      <c r="E388" s="153"/>
      <c r="F388" s="153"/>
      <c r="G388" s="154"/>
      <c r="H388" s="54" t="s">
        <v>325</v>
      </c>
      <c r="I388" s="56">
        <v>87.14</v>
      </c>
      <c r="K388" s="81">
        <v>11.14</v>
      </c>
      <c r="L388" s="93">
        <f t="shared" ref="L388" si="138">I388*K388</f>
        <v>970.73960000000011</v>
      </c>
      <c r="M388" s="43">
        <f t="shared" ref="M388" si="139">B388</f>
        <v>91851</v>
      </c>
    </row>
    <row r="389" spans="1:13" ht="21" customHeight="1" x14ac:dyDescent="0.2">
      <c r="B389" s="2" t="s">
        <v>135</v>
      </c>
      <c r="C389" s="155" t="s">
        <v>238</v>
      </c>
      <c r="D389" s="156"/>
      <c r="E389" s="156"/>
      <c r="F389" s="156"/>
      <c r="G389" s="157"/>
      <c r="H389" s="54"/>
      <c r="I389" s="56"/>
      <c r="J389" s="1">
        <v>60.91</v>
      </c>
      <c r="K389" s="81"/>
      <c r="L389" s="93"/>
      <c r="M389" s="43"/>
    </row>
    <row r="390" spans="1:13" ht="21" customHeight="1" x14ac:dyDescent="0.2">
      <c r="B390" s="2"/>
      <c r="C390" s="69"/>
      <c r="D390" s="70"/>
      <c r="E390" s="70"/>
      <c r="F390" s="70"/>
      <c r="G390" s="71"/>
      <c r="H390" s="54"/>
      <c r="I390" s="56"/>
      <c r="K390" s="81"/>
      <c r="L390" s="93"/>
      <c r="M390" s="43"/>
    </row>
    <row r="391" spans="1:13" ht="21" customHeight="1" x14ac:dyDescent="0.2">
      <c r="A391" s="1" t="s">
        <v>135</v>
      </c>
      <c r="B391" s="2">
        <v>91872</v>
      </c>
      <c r="C391" s="152" t="s">
        <v>404</v>
      </c>
      <c r="D391" s="153"/>
      <c r="E391" s="153"/>
      <c r="F391" s="153"/>
      <c r="G391" s="154"/>
      <c r="H391" s="54" t="s">
        <v>325</v>
      </c>
      <c r="I391" s="56">
        <f>SUM(J392:J395)</f>
        <v>30.13</v>
      </c>
      <c r="K391" s="81">
        <v>20.39</v>
      </c>
      <c r="L391" s="93">
        <f t="shared" ref="L391" si="140">I391*K391</f>
        <v>614.35069999999996</v>
      </c>
      <c r="M391" s="43">
        <f t="shared" ref="M391" si="141">B391</f>
        <v>91872</v>
      </c>
    </row>
    <row r="392" spans="1:13" ht="21" customHeight="1" x14ac:dyDescent="0.2">
      <c r="B392" s="2" t="s">
        <v>135</v>
      </c>
      <c r="C392" s="155" t="s">
        <v>148</v>
      </c>
      <c r="D392" s="156"/>
      <c r="E392" s="156"/>
      <c r="F392" s="156"/>
      <c r="G392" s="157"/>
      <c r="H392" s="54"/>
      <c r="I392" s="56"/>
      <c r="J392" s="1">
        <v>6.5</v>
      </c>
      <c r="K392" s="81"/>
      <c r="L392" s="93"/>
      <c r="M392" s="43"/>
    </row>
    <row r="393" spans="1:13" ht="21" customHeight="1" x14ac:dyDescent="0.2">
      <c r="B393" s="2"/>
      <c r="C393" s="155" t="s">
        <v>168</v>
      </c>
      <c r="D393" s="156"/>
      <c r="E393" s="156"/>
      <c r="F393" s="156"/>
      <c r="G393" s="157"/>
      <c r="H393" s="54"/>
      <c r="I393" s="56"/>
      <c r="J393" s="1">
        <v>17.13</v>
      </c>
      <c r="K393" s="81"/>
      <c r="L393" s="93"/>
      <c r="M393" s="43"/>
    </row>
    <row r="394" spans="1:13" ht="21" customHeight="1" x14ac:dyDescent="0.2">
      <c r="B394" s="2"/>
      <c r="C394" s="155" t="s">
        <v>203</v>
      </c>
      <c r="D394" s="156"/>
      <c r="E394" s="156"/>
      <c r="F394" s="156"/>
      <c r="G394" s="157"/>
      <c r="H394" s="54"/>
      <c r="I394" s="56"/>
      <c r="J394" s="1">
        <v>2.6</v>
      </c>
      <c r="K394" s="81"/>
      <c r="L394" s="93"/>
      <c r="M394" s="43"/>
    </row>
    <row r="395" spans="1:13" ht="21" customHeight="1" x14ac:dyDescent="0.2">
      <c r="B395" s="2"/>
      <c r="C395" s="155" t="s">
        <v>215</v>
      </c>
      <c r="D395" s="156"/>
      <c r="E395" s="156"/>
      <c r="F395" s="156"/>
      <c r="G395" s="157"/>
      <c r="H395" s="54"/>
      <c r="I395" s="56"/>
      <c r="J395" s="1">
        <v>3.9</v>
      </c>
      <c r="K395" s="81"/>
      <c r="L395" s="93"/>
      <c r="M395" s="43"/>
    </row>
    <row r="396" spans="1:13" ht="21" customHeight="1" x14ac:dyDescent="0.2">
      <c r="B396" s="2"/>
      <c r="C396" s="69"/>
      <c r="D396" s="70"/>
      <c r="E396" s="70"/>
      <c r="F396" s="70"/>
      <c r="G396" s="71"/>
      <c r="H396" s="54"/>
      <c r="I396" s="56"/>
      <c r="K396" s="81"/>
      <c r="L396" s="93"/>
      <c r="M396" s="43"/>
    </row>
    <row r="397" spans="1:13" ht="21" customHeight="1" x14ac:dyDescent="0.2">
      <c r="A397" s="1" t="s">
        <v>135</v>
      </c>
      <c r="B397" s="2">
        <v>93008</v>
      </c>
      <c r="C397" s="152" t="s">
        <v>405</v>
      </c>
      <c r="D397" s="153"/>
      <c r="E397" s="153"/>
      <c r="F397" s="153"/>
      <c r="G397" s="154"/>
      <c r="H397" s="54" t="s">
        <v>325</v>
      </c>
      <c r="I397" s="56">
        <f>SUM(J398:J400)</f>
        <v>27.14</v>
      </c>
      <c r="K397" s="81">
        <v>20.69</v>
      </c>
      <c r="L397" s="93">
        <f t="shared" ref="L397" si="142">I397*K397</f>
        <v>561.52660000000003</v>
      </c>
      <c r="M397" s="43">
        <f t="shared" ref="M397" si="143">B397</f>
        <v>93008</v>
      </c>
    </row>
    <row r="398" spans="1:13" ht="21" customHeight="1" x14ac:dyDescent="0.2">
      <c r="B398" s="2" t="s">
        <v>135</v>
      </c>
      <c r="C398" s="155" t="s">
        <v>149</v>
      </c>
      <c r="D398" s="156"/>
      <c r="E398" s="156"/>
      <c r="F398" s="156"/>
      <c r="G398" s="157"/>
      <c r="H398" s="54"/>
      <c r="I398" s="56"/>
      <c r="J398" s="1">
        <v>5.6</v>
      </c>
      <c r="K398" s="81"/>
      <c r="L398" s="93"/>
      <c r="M398" s="43"/>
    </row>
    <row r="399" spans="1:13" ht="21" customHeight="1" x14ac:dyDescent="0.2">
      <c r="B399" s="2"/>
      <c r="C399" s="155" t="s">
        <v>150</v>
      </c>
      <c r="D399" s="156"/>
      <c r="E399" s="156"/>
      <c r="F399" s="156"/>
      <c r="G399" s="157"/>
      <c r="H399" s="54"/>
      <c r="I399" s="56"/>
      <c r="J399" s="1">
        <v>21.54</v>
      </c>
      <c r="K399" s="81"/>
      <c r="L399" s="93"/>
      <c r="M399" s="43"/>
    </row>
    <row r="400" spans="1:13" ht="21" customHeight="1" x14ac:dyDescent="0.2">
      <c r="B400" s="2"/>
      <c r="C400" s="69"/>
      <c r="D400" s="70"/>
      <c r="E400" s="70"/>
      <c r="F400" s="70"/>
      <c r="G400" s="71"/>
      <c r="H400" s="54"/>
      <c r="I400" s="56"/>
      <c r="K400" s="81"/>
      <c r="L400" s="93"/>
      <c r="M400" s="43"/>
    </row>
    <row r="401" spans="1:13" ht="21" customHeight="1" x14ac:dyDescent="0.2">
      <c r="A401" s="1" t="s">
        <v>135</v>
      </c>
      <c r="B401" s="2">
        <v>91873</v>
      </c>
      <c r="C401" s="152" t="s">
        <v>406</v>
      </c>
      <c r="D401" s="153"/>
      <c r="E401" s="153"/>
      <c r="F401" s="153"/>
      <c r="G401" s="154"/>
      <c r="H401" s="54" t="s">
        <v>325</v>
      </c>
      <c r="I401" s="56">
        <v>13.18</v>
      </c>
      <c r="K401" s="81">
        <v>24.93</v>
      </c>
      <c r="L401" s="93">
        <f t="shared" ref="L401" si="144">I401*K401</f>
        <v>328.57740000000001</v>
      </c>
      <c r="M401" s="43">
        <f t="shared" ref="M401" si="145">B401</f>
        <v>91873</v>
      </c>
    </row>
    <row r="402" spans="1:13" ht="21" customHeight="1" x14ac:dyDescent="0.2">
      <c r="B402" s="2" t="s">
        <v>135</v>
      </c>
      <c r="C402" s="155" t="s">
        <v>241</v>
      </c>
      <c r="D402" s="156"/>
      <c r="E402" s="156"/>
      <c r="F402" s="156"/>
      <c r="G402" s="157"/>
      <c r="H402" s="54"/>
      <c r="I402" s="56"/>
      <c r="J402" s="1">
        <v>1.3</v>
      </c>
      <c r="K402" s="81"/>
      <c r="L402" s="93"/>
      <c r="M402" s="43"/>
    </row>
    <row r="403" spans="1:13" ht="21" customHeight="1" x14ac:dyDescent="0.2">
      <c r="B403" s="2"/>
      <c r="C403" s="69"/>
      <c r="D403" s="70"/>
      <c r="E403" s="70"/>
      <c r="F403" s="70"/>
      <c r="G403" s="71"/>
      <c r="H403" s="54"/>
      <c r="I403" s="56"/>
      <c r="K403" s="81"/>
      <c r="L403" s="93"/>
      <c r="M403" s="43"/>
    </row>
    <row r="404" spans="1:13" ht="21" customHeight="1" x14ac:dyDescent="0.2">
      <c r="A404" s="1" t="s">
        <v>135</v>
      </c>
      <c r="B404" s="2">
        <v>91871</v>
      </c>
      <c r="C404" s="152" t="s">
        <v>407</v>
      </c>
      <c r="D404" s="153"/>
      <c r="E404" s="153"/>
      <c r="F404" s="153"/>
      <c r="G404" s="154"/>
      <c r="H404" s="54" t="s">
        <v>325</v>
      </c>
      <c r="I404" s="56">
        <f>SUM(J405:J410)</f>
        <v>906.53</v>
      </c>
      <c r="K404" s="81">
        <v>15.77</v>
      </c>
      <c r="L404" s="93">
        <f t="shared" ref="L404" si="146">I404*K404</f>
        <v>14295.978099999998</v>
      </c>
      <c r="M404" s="43">
        <f t="shared" ref="M404" si="147">B404</f>
        <v>91871</v>
      </c>
    </row>
    <row r="405" spans="1:13" ht="21" customHeight="1" x14ac:dyDescent="0.2">
      <c r="B405" s="2" t="s">
        <v>135</v>
      </c>
      <c r="C405" s="155" t="s">
        <v>151</v>
      </c>
      <c r="D405" s="156"/>
      <c r="E405" s="156"/>
      <c r="F405" s="156"/>
      <c r="G405" s="157"/>
      <c r="H405" s="54"/>
      <c r="I405" s="56"/>
      <c r="J405" s="1">
        <v>11.88</v>
      </c>
      <c r="K405" s="81"/>
      <c r="L405" s="93"/>
      <c r="M405" s="43"/>
    </row>
    <row r="406" spans="1:13" ht="21" customHeight="1" x14ac:dyDescent="0.2">
      <c r="B406" s="2"/>
      <c r="C406" s="155" t="s">
        <v>169</v>
      </c>
      <c r="D406" s="156"/>
      <c r="E406" s="156"/>
      <c r="F406" s="156"/>
      <c r="G406" s="157"/>
      <c r="H406" s="54"/>
      <c r="I406" s="56"/>
      <c r="J406" s="1">
        <v>398.4</v>
      </c>
      <c r="K406" s="81"/>
      <c r="L406" s="93"/>
      <c r="M406" s="43"/>
    </row>
    <row r="407" spans="1:13" ht="21" customHeight="1" x14ac:dyDescent="0.2">
      <c r="B407" s="2"/>
      <c r="C407" s="155" t="s">
        <v>201</v>
      </c>
      <c r="D407" s="156"/>
      <c r="E407" s="156"/>
      <c r="F407" s="156"/>
      <c r="G407" s="157"/>
      <c r="H407" s="54"/>
      <c r="I407" s="56"/>
      <c r="J407" s="1">
        <v>249.25</v>
      </c>
      <c r="K407" s="81"/>
      <c r="L407" s="93"/>
      <c r="M407" s="43"/>
    </row>
    <row r="408" spans="1:13" ht="21" customHeight="1" x14ac:dyDescent="0.2">
      <c r="B408" s="2"/>
      <c r="C408" s="155" t="s">
        <v>200</v>
      </c>
      <c r="D408" s="156"/>
      <c r="E408" s="156"/>
      <c r="F408" s="156"/>
      <c r="G408" s="157"/>
      <c r="H408" s="54"/>
      <c r="I408" s="56"/>
      <c r="J408" s="1">
        <v>36.799999999999997</v>
      </c>
      <c r="K408" s="81"/>
      <c r="L408" s="93"/>
      <c r="M408" s="43"/>
    </row>
    <row r="409" spans="1:13" ht="21" customHeight="1" x14ac:dyDescent="0.2">
      <c r="B409" s="2"/>
      <c r="C409" s="155" t="s">
        <v>216</v>
      </c>
      <c r="D409" s="156"/>
      <c r="E409" s="156"/>
      <c r="F409" s="156"/>
      <c r="G409" s="157"/>
      <c r="H409" s="54"/>
      <c r="I409" s="56"/>
      <c r="J409" s="1">
        <v>200.6</v>
      </c>
      <c r="K409" s="81"/>
      <c r="L409" s="93"/>
      <c r="M409" s="43"/>
    </row>
    <row r="410" spans="1:13" ht="21" customHeight="1" x14ac:dyDescent="0.2">
      <c r="B410" s="2"/>
      <c r="C410" s="155" t="s">
        <v>242</v>
      </c>
      <c r="D410" s="156"/>
      <c r="E410" s="156"/>
      <c r="F410" s="156"/>
      <c r="G410" s="157"/>
      <c r="H410" s="54"/>
      <c r="I410" s="56"/>
      <c r="J410" s="1">
        <v>9.6</v>
      </c>
      <c r="K410" s="81"/>
      <c r="L410" s="93"/>
      <c r="M410" s="43"/>
    </row>
    <row r="411" spans="1:13" ht="21" customHeight="1" x14ac:dyDescent="0.2">
      <c r="B411" s="2"/>
      <c r="C411" s="69"/>
      <c r="D411" s="70"/>
      <c r="E411" s="70"/>
      <c r="F411" s="70"/>
      <c r="G411" s="71"/>
      <c r="H411" s="54"/>
      <c r="I411" s="56"/>
      <c r="K411" s="81"/>
      <c r="L411" s="93"/>
      <c r="M411" s="43"/>
    </row>
    <row r="412" spans="1:13" ht="21" customHeight="1" x14ac:dyDescent="0.2">
      <c r="A412" s="1" t="s">
        <v>135</v>
      </c>
      <c r="B412" s="2">
        <v>91868</v>
      </c>
      <c r="C412" s="152" t="s">
        <v>408</v>
      </c>
      <c r="D412" s="153"/>
      <c r="E412" s="153"/>
      <c r="F412" s="153"/>
      <c r="G412" s="154"/>
      <c r="H412" s="54" t="s">
        <v>325</v>
      </c>
      <c r="I412" s="56">
        <f>SUM(J413:J416)</f>
        <v>419.15</v>
      </c>
      <c r="K412" s="81">
        <v>16.38</v>
      </c>
      <c r="L412" s="93">
        <f t="shared" ref="L412" si="148">I412*K412</f>
        <v>6865.6769999999988</v>
      </c>
      <c r="M412" s="43">
        <f t="shared" ref="M412" si="149">B412</f>
        <v>91868</v>
      </c>
    </row>
    <row r="413" spans="1:13" ht="21" customHeight="1" x14ac:dyDescent="0.2">
      <c r="B413" s="2" t="s">
        <v>135</v>
      </c>
      <c r="C413" s="155" t="s">
        <v>152</v>
      </c>
      <c r="D413" s="156"/>
      <c r="E413" s="156"/>
      <c r="F413" s="156"/>
      <c r="G413" s="157"/>
      <c r="H413" s="54"/>
      <c r="I413" s="56"/>
      <c r="J413" s="1">
        <v>106.28</v>
      </c>
      <c r="K413" s="81"/>
      <c r="L413" s="93"/>
      <c r="M413" s="43"/>
    </row>
    <row r="414" spans="1:13" ht="21" customHeight="1" x14ac:dyDescent="0.2">
      <c r="B414" s="2"/>
      <c r="C414" s="155" t="s">
        <v>171</v>
      </c>
      <c r="D414" s="156"/>
      <c r="E414" s="156"/>
      <c r="F414" s="156"/>
      <c r="G414" s="157"/>
      <c r="H414" s="54"/>
      <c r="I414" s="56"/>
      <c r="J414" s="1">
        <v>98.45</v>
      </c>
      <c r="K414" s="81"/>
      <c r="L414" s="93"/>
      <c r="M414" s="43"/>
    </row>
    <row r="415" spans="1:13" ht="21" customHeight="1" x14ac:dyDescent="0.2">
      <c r="B415" s="2"/>
      <c r="C415" s="155" t="s">
        <v>204</v>
      </c>
      <c r="D415" s="156"/>
      <c r="E415" s="156"/>
      <c r="F415" s="156"/>
      <c r="G415" s="157"/>
      <c r="H415" s="54"/>
      <c r="I415" s="56"/>
      <c r="J415" s="1">
        <v>91.91</v>
      </c>
      <c r="K415" s="81"/>
      <c r="L415" s="93"/>
      <c r="M415" s="43"/>
    </row>
    <row r="416" spans="1:13" ht="21" customHeight="1" x14ac:dyDescent="0.2">
      <c r="B416" s="2"/>
      <c r="C416" s="155" t="s">
        <v>217</v>
      </c>
      <c r="D416" s="156"/>
      <c r="E416" s="156"/>
      <c r="F416" s="156"/>
      <c r="G416" s="157"/>
      <c r="H416" s="54"/>
      <c r="I416" s="56"/>
      <c r="J416" s="1">
        <v>122.51</v>
      </c>
      <c r="K416" s="81"/>
      <c r="L416" s="93"/>
      <c r="M416" s="43"/>
    </row>
    <row r="417" spans="1:13" ht="21" customHeight="1" x14ac:dyDescent="0.2">
      <c r="B417" s="2"/>
      <c r="C417" s="69"/>
      <c r="D417" s="70"/>
      <c r="E417" s="70"/>
      <c r="F417" s="70"/>
      <c r="G417" s="71"/>
      <c r="H417" s="54"/>
      <c r="I417" s="56"/>
      <c r="K417" s="81"/>
      <c r="L417" s="93"/>
      <c r="M417" s="43"/>
    </row>
    <row r="418" spans="1:13" ht="21" customHeight="1" x14ac:dyDescent="0.2">
      <c r="A418" s="1" t="s">
        <v>135</v>
      </c>
      <c r="B418" s="2">
        <v>91869</v>
      </c>
      <c r="C418" s="152" t="s">
        <v>409</v>
      </c>
      <c r="D418" s="153"/>
      <c r="E418" s="153"/>
      <c r="F418" s="153"/>
      <c r="G418" s="154"/>
      <c r="H418" s="54" t="s">
        <v>325</v>
      </c>
      <c r="I418" s="56">
        <f>SUM(J419:J421)</f>
        <v>27.900000000000002</v>
      </c>
      <c r="K418" s="81">
        <v>21</v>
      </c>
      <c r="L418" s="93">
        <f t="shared" ref="L418" si="150">I418*K418</f>
        <v>585.90000000000009</v>
      </c>
      <c r="M418" s="43">
        <f t="shared" ref="M418" si="151">B418</f>
        <v>91869</v>
      </c>
    </row>
    <row r="419" spans="1:13" ht="21" customHeight="1" x14ac:dyDescent="0.2">
      <c r="B419" s="2" t="s">
        <v>135</v>
      </c>
      <c r="C419" s="155" t="s">
        <v>153</v>
      </c>
      <c r="D419" s="156"/>
      <c r="E419" s="156"/>
      <c r="F419" s="156"/>
      <c r="G419" s="157"/>
      <c r="H419" s="54"/>
      <c r="I419" s="56"/>
      <c r="J419" s="1">
        <v>22.71</v>
      </c>
      <c r="K419" s="81"/>
      <c r="L419" s="93"/>
      <c r="M419" s="43"/>
    </row>
    <row r="420" spans="1:13" ht="21" customHeight="1" x14ac:dyDescent="0.2">
      <c r="B420" s="2"/>
      <c r="C420" s="155" t="s">
        <v>240</v>
      </c>
      <c r="D420" s="156"/>
      <c r="E420" s="156"/>
      <c r="F420" s="156"/>
      <c r="G420" s="157"/>
      <c r="H420" s="54"/>
      <c r="I420" s="56"/>
      <c r="J420" s="1">
        <v>5.19</v>
      </c>
      <c r="K420" s="81"/>
      <c r="L420" s="93"/>
      <c r="M420" s="43"/>
    </row>
    <row r="421" spans="1:13" ht="21" customHeight="1" x14ac:dyDescent="0.2">
      <c r="B421" s="2"/>
      <c r="C421" s="69"/>
      <c r="D421" s="70"/>
      <c r="E421" s="70"/>
      <c r="F421" s="70"/>
      <c r="G421" s="71"/>
      <c r="H421" s="54"/>
      <c r="I421" s="56"/>
      <c r="K421" s="81"/>
      <c r="L421" s="93"/>
      <c r="M421" s="43"/>
    </row>
    <row r="422" spans="1:13" ht="21" customHeight="1" x14ac:dyDescent="0.2">
      <c r="A422" s="1" t="s">
        <v>135</v>
      </c>
      <c r="B422" s="2">
        <v>91867</v>
      </c>
      <c r="C422" s="152" t="s">
        <v>410</v>
      </c>
      <c r="D422" s="153"/>
      <c r="E422" s="153"/>
      <c r="F422" s="153"/>
      <c r="G422" s="154"/>
      <c r="H422" s="54" t="s">
        <v>325</v>
      </c>
      <c r="I422" s="56">
        <f>SUM(J423:J427)</f>
        <v>332.9</v>
      </c>
      <c r="K422" s="81">
        <v>11.77</v>
      </c>
      <c r="L422" s="93">
        <f t="shared" ref="L422" si="152">I422*K422</f>
        <v>3918.2329999999997</v>
      </c>
      <c r="M422" s="43">
        <f t="shared" ref="M422" si="153">B422</f>
        <v>91867</v>
      </c>
    </row>
    <row r="423" spans="1:13" ht="21" customHeight="1" x14ac:dyDescent="0.2">
      <c r="B423" s="2" t="s">
        <v>135</v>
      </c>
      <c r="C423" s="155" t="s">
        <v>154</v>
      </c>
      <c r="D423" s="156"/>
      <c r="E423" s="156"/>
      <c r="F423" s="156"/>
      <c r="G423" s="157"/>
      <c r="H423" s="54"/>
      <c r="I423" s="56"/>
      <c r="J423" s="1">
        <v>85.14</v>
      </c>
      <c r="K423" s="81"/>
      <c r="L423" s="93"/>
      <c r="M423" s="43"/>
    </row>
    <row r="424" spans="1:13" ht="21" customHeight="1" x14ac:dyDescent="0.2">
      <c r="B424" s="2"/>
      <c r="C424" s="155" t="s">
        <v>170</v>
      </c>
      <c r="D424" s="156"/>
      <c r="E424" s="156"/>
      <c r="F424" s="156"/>
      <c r="G424" s="157"/>
      <c r="H424" s="54"/>
      <c r="I424" s="56"/>
      <c r="J424" s="1">
        <v>8.06</v>
      </c>
      <c r="K424" s="81"/>
      <c r="L424" s="93"/>
      <c r="M424" s="43"/>
    </row>
    <row r="425" spans="1:13" ht="21" customHeight="1" x14ac:dyDescent="0.2">
      <c r="B425" s="2"/>
      <c r="C425" s="155" t="s">
        <v>202</v>
      </c>
      <c r="D425" s="156"/>
      <c r="E425" s="156"/>
      <c r="F425" s="156"/>
      <c r="G425" s="157"/>
      <c r="H425" s="54"/>
      <c r="I425" s="56"/>
      <c r="J425" s="1">
        <v>111.14</v>
      </c>
      <c r="K425" s="81"/>
      <c r="L425" s="93"/>
      <c r="M425" s="43"/>
    </row>
    <row r="426" spans="1:13" ht="21" customHeight="1" x14ac:dyDescent="0.2">
      <c r="B426" s="2"/>
      <c r="C426" s="155" t="s">
        <v>218</v>
      </c>
      <c r="D426" s="156"/>
      <c r="E426" s="156"/>
      <c r="F426" s="156"/>
      <c r="G426" s="157"/>
      <c r="H426" s="54"/>
      <c r="I426" s="56"/>
      <c r="J426" s="1">
        <v>114.92</v>
      </c>
      <c r="K426" s="81"/>
      <c r="L426" s="93"/>
      <c r="M426" s="43"/>
    </row>
    <row r="427" spans="1:13" ht="21" customHeight="1" x14ac:dyDescent="0.2">
      <c r="B427" s="2"/>
      <c r="C427" s="155" t="s">
        <v>243</v>
      </c>
      <c r="D427" s="156"/>
      <c r="E427" s="156"/>
      <c r="F427" s="156"/>
      <c r="G427" s="157"/>
      <c r="H427" s="54"/>
      <c r="I427" s="56"/>
      <c r="J427" s="1">
        <v>13.64</v>
      </c>
      <c r="K427" s="81"/>
      <c r="L427" s="93"/>
      <c r="M427" s="43"/>
    </row>
    <row r="428" spans="1:13" ht="21" customHeight="1" x14ac:dyDescent="0.2">
      <c r="B428" s="2"/>
      <c r="C428" s="69"/>
      <c r="D428" s="70"/>
      <c r="E428" s="70"/>
      <c r="F428" s="70"/>
      <c r="G428" s="71"/>
      <c r="H428" s="54"/>
      <c r="I428" s="56"/>
      <c r="K428" s="81"/>
      <c r="L428" s="93"/>
      <c r="M428" s="43"/>
    </row>
    <row r="429" spans="1:13" ht="21" customHeight="1" x14ac:dyDescent="0.2">
      <c r="A429" s="1" t="s">
        <v>23</v>
      </c>
      <c r="B429" s="2">
        <v>90951</v>
      </c>
      <c r="C429" s="152" t="s">
        <v>411</v>
      </c>
      <c r="D429" s="153"/>
      <c r="E429" s="153"/>
      <c r="F429" s="153"/>
      <c r="G429" s="154"/>
      <c r="H429" s="54" t="s">
        <v>353</v>
      </c>
      <c r="I429" s="56">
        <f>SUM(J430:J432)</f>
        <v>204</v>
      </c>
      <c r="K429" s="81">
        <f>VLOOKUP(B429,'[1]Comp EDIF SEM Des Jan22'!$A$1:$J$12515,10,0)</f>
        <v>275.25</v>
      </c>
      <c r="L429" s="93">
        <f t="shared" ref="L429" si="154">I429*K429</f>
        <v>56151</v>
      </c>
      <c r="M429" s="43">
        <f t="shared" ref="M429" si="155">B429</f>
        <v>90951</v>
      </c>
    </row>
    <row r="430" spans="1:13" ht="21" customHeight="1" x14ac:dyDescent="0.2">
      <c r="B430" s="2" t="s">
        <v>23</v>
      </c>
      <c r="C430" s="155" t="s">
        <v>155</v>
      </c>
      <c r="D430" s="156"/>
      <c r="E430" s="156"/>
      <c r="F430" s="156"/>
      <c r="G430" s="157"/>
      <c r="H430" s="54"/>
      <c r="I430" s="56"/>
      <c r="J430" s="1">
        <f>204</f>
        <v>204</v>
      </c>
      <c r="K430" s="81"/>
      <c r="L430" s="93"/>
      <c r="M430" s="43"/>
    </row>
    <row r="431" spans="1:13" ht="21" customHeight="1" x14ac:dyDescent="0.2">
      <c r="B431" s="2"/>
      <c r="C431" s="69"/>
      <c r="D431" s="70"/>
      <c r="E431" s="70"/>
      <c r="F431" s="70"/>
      <c r="G431" s="71"/>
      <c r="H431" s="54"/>
      <c r="I431" s="56"/>
      <c r="K431" s="81"/>
      <c r="L431" s="93"/>
      <c r="M431" s="43"/>
    </row>
    <row r="432" spans="1:13" ht="21" customHeight="1" x14ac:dyDescent="0.2">
      <c r="A432" s="1" t="s">
        <v>135</v>
      </c>
      <c r="B432" s="2">
        <v>91959</v>
      </c>
      <c r="C432" s="152" t="s">
        <v>412</v>
      </c>
      <c r="D432" s="153"/>
      <c r="E432" s="153"/>
      <c r="F432" s="153"/>
      <c r="G432" s="154"/>
      <c r="H432" s="54" t="s">
        <v>353</v>
      </c>
      <c r="I432" s="56">
        <f>SUM(J433:J435)</f>
        <v>10</v>
      </c>
      <c r="K432" s="81">
        <v>43.44</v>
      </c>
      <c r="L432" s="93">
        <f t="shared" ref="L432" si="156">I432*K432</f>
        <v>434.4</v>
      </c>
      <c r="M432" s="43">
        <f t="shared" ref="M432" si="157">B432</f>
        <v>91959</v>
      </c>
    </row>
    <row r="433" spans="1:13" ht="21" customHeight="1" x14ac:dyDescent="0.2">
      <c r="B433" s="2" t="s">
        <v>135</v>
      </c>
      <c r="C433" s="155" t="s">
        <v>156</v>
      </c>
      <c r="D433" s="156"/>
      <c r="E433" s="156"/>
      <c r="F433" s="156"/>
      <c r="G433" s="157"/>
      <c r="H433" s="54"/>
      <c r="I433" s="56"/>
      <c r="J433" s="1">
        <v>10</v>
      </c>
      <c r="K433" s="81"/>
      <c r="L433" s="93"/>
      <c r="M433" s="43"/>
    </row>
    <row r="434" spans="1:13" ht="21" customHeight="1" x14ac:dyDescent="0.2">
      <c r="B434" s="2"/>
      <c r="C434" s="69"/>
      <c r="D434" s="70"/>
      <c r="E434" s="70"/>
      <c r="F434" s="70"/>
      <c r="G434" s="71"/>
      <c r="H434" s="54"/>
      <c r="I434" s="56"/>
      <c r="K434" s="81"/>
      <c r="L434" s="93"/>
      <c r="M434" s="43"/>
    </row>
    <row r="435" spans="1:13" ht="21" customHeight="1" x14ac:dyDescent="0.2">
      <c r="A435" s="1" t="s">
        <v>135</v>
      </c>
      <c r="B435" s="2">
        <v>91953</v>
      </c>
      <c r="C435" s="152" t="s">
        <v>413</v>
      </c>
      <c r="D435" s="153"/>
      <c r="E435" s="153"/>
      <c r="F435" s="153"/>
      <c r="G435" s="154"/>
      <c r="H435" s="54" t="s">
        <v>353</v>
      </c>
      <c r="I435" s="56">
        <f>SUM(J436:J438)</f>
        <v>67</v>
      </c>
      <c r="K435" s="81">
        <v>170.26</v>
      </c>
      <c r="L435" s="93">
        <f t="shared" ref="L435" si="158">I435*K435</f>
        <v>11407.42</v>
      </c>
      <c r="M435" s="43">
        <f t="shared" ref="M435" si="159">B435</f>
        <v>91953</v>
      </c>
    </row>
    <row r="436" spans="1:13" ht="21" customHeight="1" x14ac:dyDescent="0.2">
      <c r="B436" s="2" t="s">
        <v>135</v>
      </c>
      <c r="C436" s="155" t="s">
        <v>157</v>
      </c>
      <c r="D436" s="156"/>
      <c r="E436" s="156"/>
      <c r="F436" s="156"/>
      <c r="G436" s="157"/>
      <c r="H436" s="54"/>
      <c r="I436" s="56"/>
      <c r="J436" s="1">
        <v>67</v>
      </c>
      <c r="K436" s="81"/>
      <c r="L436" s="93"/>
      <c r="M436" s="43"/>
    </row>
    <row r="437" spans="1:13" ht="21" customHeight="1" x14ac:dyDescent="0.2">
      <c r="B437" s="2"/>
      <c r="C437" s="69"/>
      <c r="D437" s="70"/>
      <c r="E437" s="70"/>
      <c r="F437" s="70"/>
      <c r="G437" s="71"/>
      <c r="H437" s="54"/>
      <c r="I437" s="56"/>
      <c r="K437" s="81"/>
      <c r="L437" s="93"/>
      <c r="M437" s="43"/>
    </row>
    <row r="438" spans="1:13" ht="21" customHeight="1" x14ac:dyDescent="0.2">
      <c r="A438" s="1" t="s">
        <v>135</v>
      </c>
      <c r="B438" s="2">
        <v>91885</v>
      </c>
      <c r="C438" s="152" t="s">
        <v>414</v>
      </c>
      <c r="D438" s="153"/>
      <c r="E438" s="153"/>
      <c r="F438" s="153"/>
      <c r="G438" s="154"/>
      <c r="H438" s="54" t="s">
        <v>353</v>
      </c>
      <c r="I438" s="56">
        <f>SUM(J439:J443)</f>
        <v>30</v>
      </c>
      <c r="K438" s="81">
        <v>12.89</v>
      </c>
      <c r="L438" s="93">
        <f t="shared" ref="L438" si="160">I438*K438</f>
        <v>386.70000000000005</v>
      </c>
      <c r="M438" s="43">
        <f t="shared" ref="M438" si="161">B438</f>
        <v>91885</v>
      </c>
    </row>
    <row r="439" spans="1:13" ht="21" customHeight="1" x14ac:dyDescent="0.2">
      <c r="B439" s="2" t="s">
        <v>135</v>
      </c>
      <c r="C439" s="155" t="s">
        <v>158</v>
      </c>
      <c r="D439" s="156"/>
      <c r="E439" s="156"/>
      <c r="F439" s="156"/>
      <c r="G439" s="157"/>
      <c r="H439" s="54"/>
      <c r="I439" s="56"/>
      <c r="J439" s="1">
        <v>14</v>
      </c>
      <c r="K439" s="81"/>
      <c r="L439" s="93"/>
      <c r="M439" s="43"/>
    </row>
    <row r="440" spans="1:13" ht="21" customHeight="1" x14ac:dyDescent="0.2">
      <c r="B440" s="2"/>
      <c r="C440" s="155" t="s">
        <v>172</v>
      </c>
      <c r="D440" s="156"/>
      <c r="E440" s="156"/>
      <c r="F440" s="156"/>
      <c r="G440" s="157"/>
      <c r="H440" s="54"/>
      <c r="I440" s="56"/>
      <c r="J440" s="1">
        <v>6</v>
      </c>
      <c r="K440" s="81"/>
      <c r="L440" s="93"/>
      <c r="M440" s="43"/>
    </row>
    <row r="441" spans="1:13" ht="21" customHeight="1" x14ac:dyDescent="0.2">
      <c r="B441" s="2"/>
      <c r="C441" s="155" t="s">
        <v>205</v>
      </c>
      <c r="D441" s="156"/>
      <c r="E441" s="156"/>
      <c r="F441" s="156"/>
      <c r="G441" s="157"/>
      <c r="H441" s="54"/>
      <c r="I441" s="56"/>
      <c r="J441" s="1">
        <v>4</v>
      </c>
      <c r="K441" s="81"/>
      <c r="L441" s="93"/>
      <c r="M441" s="43"/>
    </row>
    <row r="442" spans="1:13" ht="21" customHeight="1" x14ac:dyDescent="0.2">
      <c r="B442" s="2"/>
      <c r="C442" s="155" t="s">
        <v>219</v>
      </c>
      <c r="D442" s="156"/>
      <c r="E442" s="156"/>
      <c r="F442" s="156"/>
      <c r="G442" s="157"/>
      <c r="H442" s="54"/>
      <c r="I442" s="56"/>
      <c r="J442" s="1">
        <v>6</v>
      </c>
      <c r="K442" s="81"/>
      <c r="L442" s="93"/>
      <c r="M442" s="43"/>
    </row>
    <row r="443" spans="1:13" ht="21" customHeight="1" x14ac:dyDescent="0.2">
      <c r="B443" s="2"/>
      <c r="C443" s="69"/>
      <c r="D443" s="70"/>
      <c r="E443" s="70"/>
      <c r="F443" s="70"/>
      <c r="G443" s="71"/>
      <c r="H443" s="54"/>
      <c r="I443" s="56"/>
      <c r="K443" s="81"/>
      <c r="L443" s="93"/>
      <c r="M443" s="43"/>
    </row>
    <row r="444" spans="1:13" ht="21" customHeight="1" x14ac:dyDescent="0.2">
      <c r="A444" s="1" t="s">
        <v>136</v>
      </c>
      <c r="B444" s="2">
        <v>93013</v>
      </c>
      <c r="C444" s="149" t="s">
        <v>137</v>
      </c>
      <c r="D444" s="150"/>
      <c r="E444" s="150"/>
      <c r="F444" s="150"/>
      <c r="G444" s="151"/>
      <c r="H444" s="54" t="s">
        <v>138</v>
      </c>
      <c r="I444" s="56">
        <f>SUM(J445:J447)</f>
        <v>20</v>
      </c>
      <c r="K444" s="81">
        <v>17.75</v>
      </c>
      <c r="L444" s="93">
        <f t="shared" ref="L444" si="162">I444*K444</f>
        <v>355</v>
      </c>
      <c r="M444" s="43">
        <f t="shared" ref="M444" si="163">B444</f>
        <v>93013</v>
      </c>
    </row>
    <row r="445" spans="1:13" ht="21" customHeight="1" x14ac:dyDescent="0.2">
      <c r="B445" s="2" t="s">
        <v>135</v>
      </c>
      <c r="C445" s="155" t="s">
        <v>159</v>
      </c>
      <c r="D445" s="156"/>
      <c r="E445" s="156"/>
      <c r="F445" s="156"/>
      <c r="G445" s="157"/>
      <c r="H445" s="54"/>
      <c r="I445" s="56"/>
      <c r="J445" s="1">
        <v>20</v>
      </c>
      <c r="K445" s="81"/>
      <c r="L445" s="93"/>
      <c r="M445" s="43"/>
    </row>
    <row r="446" spans="1:13" ht="21" customHeight="1" x14ac:dyDescent="0.2">
      <c r="B446" s="2"/>
      <c r="C446" s="69"/>
      <c r="D446" s="70"/>
      <c r="E446" s="70"/>
      <c r="F446" s="70"/>
      <c r="G446" s="71"/>
      <c r="H446" s="54"/>
      <c r="I446" s="56"/>
      <c r="K446" s="81"/>
      <c r="L446" s="93"/>
      <c r="M446" s="43"/>
    </row>
    <row r="447" spans="1:13" ht="21" customHeight="1" x14ac:dyDescent="0.2">
      <c r="A447" s="1" t="s">
        <v>135</v>
      </c>
      <c r="B447" s="2">
        <v>91886</v>
      </c>
      <c r="C447" s="152" t="s">
        <v>415</v>
      </c>
      <c r="D447" s="153"/>
      <c r="E447" s="153"/>
      <c r="F447" s="153"/>
      <c r="G447" s="154"/>
      <c r="H447" s="54" t="s">
        <v>353</v>
      </c>
      <c r="I447" s="56">
        <f>SUM(J448:J450)</f>
        <v>3</v>
      </c>
      <c r="K447" s="81">
        <v>15.58</v>
      </c>
      <c r="L447" s="93">
        <f t="shared" ref="L447" si="164">I447*K447</f>
        <v>46.74</v>
      </c>
      <c r="M447" s="43">
        <f t="shared" ref="M447" si="165">B447</f>
        <v>91886</v>
      </c>
    </row>
    <row r="448" spans="1:13" ht="21" customHeight="1" x14ac:dyDescent="0.2">
      <c r="B448" s="2" t="s">
        <v>135</v>
      </c>
      <c r="C448" s="155" t="s">
        <v>245</v>
      </c>
      <c r="D448" s="156"/>
      <c r="E448" s="156"/>
      <c r="F448" s="156"/>
      <c r="G448" s="157"/>
      <c r="H448" s="54"/>
      <c r="I448" s="56"/>
      <c r="J448" s="1">
        <v>3</v>
      </c>
      <c r="K448" s="81"/>
      <c r="L448" s="93"/>
      <c r="M448" s="43"/>
    </row>
    <row r="449" spans="1:13" ht="21" customHeight="1" x14ac:dyDescent="0.2">
      <c r="B449" s="2"/>
      <c r="C449" s="69"/>
      <c r="D449" s="70"/>
      <c r="E449" s="70"/>
      <c r="F449" s="70"/>
      <c r="G449" s="71"/>
      <c r="H449" s="54"/>
      <c r="I449" s="56"/>
      <c r="K449" s="81"/>
      <c r="L449" s="93"/>
      <c r="M449" s="43"/>
    </row>
    <row r="450" spans="1:13" ht="21" customHeight="1" x14ac:dyDescent="0.2">
      <c r="A450" s="1" t="s">
        <v>135</v>
      </c>
      <c r="B450" s="2">
        <v>91884</v>
      </c>
      <c r="C450" s="152" t="s">
        <v>416</v>
      </c>
      <c r="D450" s="153"/>
      <c r="E450" s="153"/>
      <c r="F450" s="153"/>
      <c r="G450" s="154"/>
      <c r="H450" s="54" t="s">
        <v>353</v>
      </c>
      <c r="I450" s="56">
        <f>SUM(J451:J456)</f>
        <v>732</v>
      </c>
      <c r="K450" s="81">
        <v>10.92</v>
      </c>
      <c r="L450" s="93">
        <f t="shared" ref="L450" si="166">I450*K450</f>
        <v>7993.44</v>
      </c>
      <c r="M450" s="43">
        <f t="shared" ref="M450" si="167">B450</f>
        <v>91884</v>
      </c>
    </row>
    <row r="451" spans="1:13" ht="21" customHeight="1" x14ac:dyDescent="0.2">
      <c r="B451" s="2" t="s">
        <v>135</v>
      </c>
      <c r="C451" s="155" t="s">
        <v>160</v>
      </c>
      <c r="D451" s="156"/>
      <c r="E451" s="156"/>
      <c r="F451" s="156"/>
      <c r="G451" s="157"/>
      <c r="H451" s="54"/>
      <c r="I451" s="56"/>
      <c r="J451" s="1">
        <v>14</v>
      </c>
      <c r="K451" s="81"/>
      <c r="L451" s="93"/>
      <c r="M451" s="43"/>
    </row>
    <row r="452" spans="1:13" ht="21" customHeight="1" x14ac:dyDescent="0.2">
      <c r="B452" s="2"/>
      <c r="C452" s="155" t="s">
        <v>173</v>
      </c>
      <c r="D452" s="156"/>
      <c r="E452" s="156"/>
      <c r="F452" s="156"/>
      <c r="G452" s="157"/>
      <c r="H452" s="54"/>
      <c r="I452" s="56"/>
      <c r="J452" s="1">
        <v>260</v>
      </c>
      <c r="K452" s="81"/>
      <c r="L452" s="93"/>
      <c r="M452" s="43"/>
    </row>
    <row r="453" spans="1:13" ht="21" customHeight="1" x14ac:dyDescent="0.2">
      <c r="B453" s="2"/>
      <c r="C453" s="155" t="s">
        <v>191</v>
      </c>
      <c r="D453" s="156"/>
      <c r="E453" s="156"/>
      <c r="F453" s="156"/>
      <c r="G453" s="157"/>
      <c r="H453" s="54"/>
      <c r="I453" s="56"/>
      <c r="J453" s="1">
        <v>82</v>
      </c>
      <c r="K453" s="81"/>
      <c r="L453" s="93"/>
      <c r="M453" s="43"/>
    </row>
    <row r="454" spans="1:13" ht="21" customHeight="1" x14ac:dyDescent="0.2">
      <c r="B454" s="2"/>
      <c r="C454" s="155" t="s">
        <v>206</v>
      </c>
      <c r="D454" s="156"/>
      <c r="E454" s="156"/>
      <c r="F454" s="156"/>
      <c r="G454" s="157"/>
      <c r="H454" s="54"/>
      <c r="I454" s="56"/>
      <c r="J454" s="1">
        <v>200</v>
      </c>
      <c r="K454" s="81"/>
      <c r="L454" s="93"/>
      <c r="M454" s="43"/>
    </row>
    <row r="455" spans="1:13" ht="21" customHeight="1" x14ac:dyDescent="0.2">
      <c r="B455" s="2"/>
      <c r="C455" s="155" t="s">
        <v>220</v>
      </c>
      <c r="D455" s="156"/>
      <c r="E455" s="156"/>
      <c r="F455" s="156"/>
      <c r="G455" s="157"/>
      <c r="H455" s="54"/>
      <c r="I455" s="56"/>
      <c r="J455" s="1">
        <v>144</v>
      </c>
      <c r="K455" s="81"/>
      <c r="L455" s="93"/>
      <c r="M455" s="43"/>
    </row>
    <row r="456" spans="1:13" ht="21" customHeight="1" x14ac:dyDescent="0.2">
      <c r="B456" s="2"/>
      <c r="C456" s="155" t="s">
        <v>244</v>
      </c>
      <c r="D456" s="156"/>
      <c r="E456" s="156"/>
      <c r="F456" s="156"/>
      <c r="G456" s="157"/>
      <c r="H456" s="54"/>
      <c r="I456" s="56"/>
      <c r="J456" s="1">
        <v>32</v>
      </c>
      <c r="K456" s="81"/>
      <c r="L456" s="93"/>
      <c r="M456" s="43"/>
    </row>
    <row r="457" spans="1:13" ht="21" customHeight="1" x14ac:dyDescent="0.2">
      <c r="B457" s="2"/>
      <c r="C457" s="69"/>
      <c r="D457" s="70"/>
      <c r="E457" s="70"/>
      <c r="F457" s="70"/>
      <c r="G457" s="71"/>
      <c r="H457" s="54"/>
      <c r="I457" s="56"/>
      <c r="K457" s="81"/>
      <c r="L457" s="93"/>
      <c r="M457" s="43"/>
    </row>
    <row r="458" spans="1:13" ht="24.95" customHeight="1" x14ac:dyDescent="0.2">
      <c r="A458" s="1" t="s">
        <v>135</v>
      </c>
      <c r="B458" s="105">
        <v>92998</v>
      </c>
      <c r="C458" s="132" t="s">
        <v>417</v>
      </c>
      <c r="D458" s="133"/>
      <c r="E458" s="133"/>
      <c r="F458" s="133"/>
      <c r="G458" s="134"/>
      <c r="H458" s="106" t="s">
        <v>325</v>
      </c>
      <c r="I458" s="107">
        <f>SUM(J459:J462)</f>
        <v>1569.67</v>
      </c>
      <c r="J458" s="108"/>
      <c r="K458" s="124">
        <v>159.58000000000001</v>
      </c>
      <c r="L458" s="109">
        <f t="shared" ref="L458" si="168">I458*K458</f>
        <v>250487.93860000002</v>
      </c>
      <c r="M458" s="43">
        <f t="shared" ref="M458" si="169">B458</f>
        <v>92998</v>
      </c>
    </row>
    <row r="459" spans="1:13" ht="21" customHeight="1" x14ac:dyDescent="0.2">
      <c r="B459" s="105" t="s">
        <v>135</v>
      </c>
      <c r="C459" s="135" t="s">
        <v>175</v>
      </c>
      <c r="D459" s="136"/>
      <c r="E459" s="136"/>
      <c r="F459" s="136"/>
      <c r="G459" s="137"/>
      <c r="H459" s="106"/>
      <c r="I459" s="107"/>
      <c r="J459" s="108">
        <v>390.81</v>
      </c>
      <c r="K459" s="124"/>
      <c r="L459" s="109"/>
      <c r="M459" s="43"/>
    </row>
    <row r="460" spans="1:13" ht="21" customHeight="1" x14ac:dyDescent="0.2">
      <c r="B460" s="2"/>
      <c r="C460" s="155" t="s">
        <v>176</v>
      </c>
      <c r="D460" s="156"/>
      <c r="E460" s="156"/>
      <c r="F460" s="156"/>
      <c r="G460" s="157"/>
      <c r="H460" s="54"/>
      <c r="I460" s="56"/>
      <c r="J460" s="1">
        <v>130.27000000000001</v>
      </c>
      <c r="K460" s="81"/>
      <c r="L460" s="93"/>
      <c r="M460" s="43"/>
    </row>
    <row r="461" spans="1:13" ht="21" customHeight="1" x14ac:dyDescent="0.2">
      <c r="B461" s="2"/>
      <c r="C461" s="155" t="s">
        <v>248</v>
      </c>
      <c r="D461" s="156"/>
      <c r="E461" s="156"/>
      <c r="F461" s="156"/>
      <c r="G461" s="157"/>
      <c r="H461" s="54"/>
      <c r="I461" s="56"/>
      <c r="J461" s="1">
        <v>758.85</v>
      </c>
      <c r="K461" s="81"/>
      <c r="L461" s="93"/>
      <c r="M461" s="43"/>
    </row>
    <row r="462" spans="1:13" ht="21" customHeight="1" x14ac:dyDescent="0.2">
      <c r="B462" s="2"/>
      <c r="C462" s="155" t="s">
        <v>249</v>
      </c>
      <c r="D462" s="156"/>
      <c r="E462" s="156"/>
      <c r="F462" s="156"/>
      <c r="G462" s="157"/>
      <c r="H462" s="54"/>
      <c r="I462" s="56"/>
      <c r="J462" s="1">
        <v>289.74</v>
      </c>
      <c r="K462" s="81"/>
      <c r="L462" s="93"/>
      <c r="M462" s="43"/>
    </row>
    <row r="463" spans="1:13" ht="21" customHeight="1" x14ac:dyDescent="0.2">
      <c r="B463" s="2"/>
      <c r="C463" s="82"/>
      <c r="D463" s="83"/>
      <c r="E463" s="83"/>
      <c r="F463" s="83"/>
      <c r="G463" s="84"/>
      <c r="H463" s="54"/>
      <c r="I463" s="56"/>
      <c r="K463" s="81"/>
      <c r="L463" s="93"/>
      <c r="M463" s="43"/>
    </row>
    <row r="464" spans="1:13" ht="21" customHeight="1" x14ac:dyDescent="0.2">
      <c r="B464" s="2"/>
      <c r="C464" s="69"/>
      <c r="D464" s="70"/>
      <c r="E464" s="70"/>
      <c r="F464" s="70"/>
      <c r="G464" s="71"/>
      <c r="H464" s="54"/>
      <c r="I464" s="56"/>
      <c r="K464" s="81"/>
      <c r="L464" s="93"/>
      <c r="M464" s="43"/>
    </row>
    <row r="465" spans="1:13" ht="21" customHeight="1" x14ac:dyDescent="0.2">
      <c r="A465" s="1" t="s">
        <v>135</v>
      </c>
      <c r="B465" s="2">
        <v>92994</v>
      </c>
      <c r="C465" s="152" t="s">
        <v>418</v>
      </c>
      <c r="D465" s="153"/>
      <c r="E465" s="153"/>
      <c r="F465" s="153"/>
      <c r="G465" s="154"/>
      <c r="H465" s="54" t="s">
        <v>325</v>
      </c>
      <c r="I465" s="56">
        <f>SUM(J466:J468)</f>
        <v>642.37</v>
      </c>
      <c r="K465" s="81">
        <v>105.78</v>
      </c>
      <c r="L465" s="93">
        <f t="shared" ref="L465" si="170">I465*K465</f>
        <v>67949.8986</v>
      </c>
      <c r="M465" s="43">
        <f t="shared" ref="M465" si="171">B465</f>
        <v>92994</v>
      </c>
    </row>
    <row r="466" spans="1:13" ht="21" customHeight="1" x14ac:dyDescent="0.2">
      <c r="B466" s="2" t="s">
        <v>135</v>
      </c>
      <c r="C466" s="155" t="s">
        <v>177</v>
      </c>
      <c r="D466" s="156"/>
      <c r="E466" s="156"/>
      <c r="F466" s="156"/>
      <c r="G466" s="157"/>
      <c r="H466" s="54"/>
      <c r="I466" s="56"/>
      <c r="J466" s="1">
        <v>481.78</v>
      </c>
      <c r="K466" s="81"/>
      <c r="L466" s="93"/>
      <c r="M466" s="43"/>
    </row>
    <row r="467" spans="1:13" ht="21" customHeight="1" x14ac:dyDescent="0.2">
      <c r="B467" s="2"/>
      <c r="C467" s="155" t="s">
        <v>178</v>
      </c>
      <c r="D467" s="156"/>
      <c r="E467" s="156"/>
      <c r="F467" s="156"/>
      <c r="G467" s="157"/>
      <c r="H467" s="54"/>
      <c r="I467" s="56"/>
      <c r="J467" s="1">
        <v>160.59</v>
      </c>
      <c r="K467" s="81"/>
      <c r="L467" s="93"/>
      <c r="M467" s="43"/>
    </row>
    <row r="468" spans="1:13" ht="21" customHeight="1" x14ac:dyDescent="0.2">
      <c r="B468" s="2"/>
      <c r="C468" s="82"/>
      <c r="D468" s="83"/>
      <c r="E468" s="83"/>
      <c r="F468" s="83"/>
      <c r="G468" s="84"/>
      <c r="H468" s="54"/>
      <c r="I468" s="56"/>
      <c r="K468" s="81"/>
      <c r="L468" s="93"/>
      <c r="M468" s="43"/>
    </row>
    <row r="469" spans="1:13" ht="21" customHeight="1" x14ac:dyDescent="0.2">
      <c r="A469" s="1" t="s">
        <v>135</v>
      </c>
      <c r="B469" s="2">
        <v>92984</v>
      </c>
      <c r="C469" s="152" t="s">
        <v>419</v>
      </c>
      <c r="D469" s="153"/>
      <c r="E469" s="153"/>
      <c r="F469" s="153"/>
      <c r="G469" s="154"/>
      <c r="H469" s="54" t="s">
        <v>325</v>
      </c>
      <c r="I469" s="56">
        <f>SUM(J470:J472)</f>
        <v>132.52000000000001</v>
      </c>
      <c r="K469" s="81">
        <v>24.3</v>
      </c>
      <c r="L469" s="93">
        <f t="shared" ref="L469" si="172">I469*K469</f>
        <v>3220.2360000000003</v>
      </c>
      <c r="M469" s="43">
        <f t="shared" ref="M469" si="173">B469</f>
        <v>92984</v>
      </c>
    </row>
    <row r="470" spans="1:13" ht="21" customHeight="1" x14ac:dyDescent="0.2">
      <c r="B470" s="2" t="s">
        <v>135</v>
      </c>
      <c r="C470" s="155" t="s">
        <v>222</v>
      </c>
      <c r="D470" s="156"/>
      <c r="E470" s="156"/>
      <c r="F470" s="156"/>
      <c r="G470" s="157"/>
      <c r="H470" s="54"/>
      <c r="I470" s="56"/>
      <c r="J470" s="1">
        <v>10.94</v>
      </c>
      <c r="K470" s="81"/>
      <c r="L470" s="93"/>
      <c r="M470" s="43"/>
    </row>
    <row r="471" spans="1:13" ht="21" customHeight="1" x14ac:dyDescent="0.2">
      <c r="B471" s="2"/>
      <c r="C471" s="155" t="s">
        <v>223</v>
      </c>
      <c r="D471" s="156"/>
      <c r="E471" s="156"/>
      <c r="F471" s="156"/>
      <c r="G471" s="157"/>
      <c r="H471" s="54"/>
      <c r="I471" s="56"/>
      <c r="J471" s="1">
        <v>10.94</v>
      </c>
      <c r="K471" s="81"/>
      <c r="L471" s="93"/>
      <c r="M471" s="43"/>
    </row>
    <row r="472" spans="1:13" ht="21" customHeight="1" x14ac:dyDescent="0.2">
      <c r="B472" s="2"/>
      <c r="C472" s="155" t="s">
        <v>250</v>
      </c>
      <c r="D472" s="156"/>
      <c r="E472" s="156"/>
      <c r="F472" s="156"/>
      <c r="G472" s="157"/>
      <c r="H472" s="54"/>
      <c r="I472" s="56"/>
      <c r="J472" s="1">
        <v>110.64</v>
      </c>
      <c r="K472" s="81"/>
      <c r="L472" s="93"/>
      <c r="M472" s="43"/>
    </row>
    <row r="473" spans="1:13" ht="21" customHeight="1" x14ac:dyDescent="0.2">
      <c r="B473" s="2"/>
      <c r="C473" s="69"/>
      <c r="D473" s="70"/>
      <c r="E473" s="70"/>
      <c r="F473" s="70"/>
      <c r="G473" s="71"/>
      <c r="H473" s="54"/>
      <c r="I473" s="56"/>
      <c r="K473" s="81"/>
      <c r="L473" s="93"/>
      <c r="M473" s="43"/>
    </row>
    <row r="474" spans="1:13" ht="21" customHeight="1" x14ac:dyDescent="0.2">
      <c r="A474" s="1" t="s">
        <v>135</v>
      </c>
      <c r="B474" s="2">
        <v>91930</v>
      </c>
      <c r="C474" s="152" t="s">
        <v>420</v>
      </c>
      <c r="D474" s="153"/>
      <c r="E474" s="153"/>
      <c r="F474" s="153"/>
      <c r="G474" s="154"/>
      <c r="H474" s="54" t="s">
        <v>325</v>
      </c>
      <c r="I474" s="56">
        <f>SUM(J475:J477)</f>
        <v>110.75</v>
      </c>
      <c r="K474" s="81">
        <v>8.69</v>
      </c>
      <c r="L474" s="93">
        <f t="shared" ref="L474" si="174">I474*K474</f>
        <v>962.4174999999999</v>
      </c>
      <c r="M474" s="43">
        <f t="shared" ref="M474" si="175">B474</f>
        <v>91930</v>
      </c>
    </row>
    <row r="475" spans="1:13" ht="21" customHeight="1" x14ac:dyDescent="0.2">
      <c r="B475" s="2" t="s">
        <v>135</v>
      </c>
      <c r="C475" s="155" t="s">
        <v>179</v>
      </c>
      <c r="D475" s="156"/>
      <c r="E475" s="156"/>
      <c r="F475" s="156"/>
      <c r="G475" s="157"/>
      <c r="H475" s="54"/>
      <c r="I475" s="56"/>
      <c r="J475" s="1">
        <v>110.75</v>
      </c>
      <c r="K475" s="81"/>
      <c r="L475" s="93"/>
      <c r="M475" s="43"/>
    </row>
    <row r="476" spans="1:13" ht="21" customHeight="1" x14ac:dyDescent="0.2">
      <c r="B476" s="2"/>
      <c r="C476" s="69"/>
      <c r="D476" s="70"/>
      <c r="E476" s="70"/>
      <c r="F476" s="70"/>
      <c r="G476" s="71"/>
      <c r="H476" s="54"/>
      <c r="I476" s="56"/>
      <c r="K476" s="81"/>
      <c r="L476" s="93"/>
      <c r="M476" s="43"/>
    </row>
    <row r="477" spans="1:13" ht="21" customHeight="1" x14ac:dyDescent="0.2">
      <c r="A477" s="1" t="s">
        <v>135</v>
      </c>
      <c r="B477" s="2">
        <v>91928</v>
      </c>
      <c r="C477" s="152" t="s">
        <v>421</v>
      </c>
      <c r="D477" s="153"/>
      <c r="E477" s="153"/>
      <c r="F477" s="153"/>
      <c r="G477" s="154"/>
      <c r="H477" s="54" t="s">
        <v>325</v>
      </c>
      <c r="I477" s="56">
        <f>SUM(J478:J487)</f>
        <v>4333.9599999999991</v>
      </c>
      <c r="K477" s="81">
        <v>6.39</v>
      </c>
      <c r="L477" s="93">
        <f t="shared" ref="L477" si="176">I477*K477</f>
        <v>27694.004399999994</v>
      </c>
      <c r="M477" s="43">
        <f t="shared" ref="M477" si="177">B477</f>
        <v>91928</v>
      </c>
    </row>
    <row r="478" spans="1:13" ht="21" customHeight="1" x14ac:dyDescent="0.2">
      <c r="B478" s="2" t="s">
        <v>135</v>
      </c>
      <c r="C478" s="155" t="s">
        <v>180</v>
      </c>
      <c r="D478" s="156"/>
      <c r="E478" s="156"/>
      <c r="F478" s="156"/>
      <c r="G478" s="157"/>
      <c r="H478" s="54"/>
      <c r="I478" s="56"/>
      <c r="J478" s="1">
        <v>200.1</v>
      </c>
      <c r="K478" s="81"/>
      <c r="L478" s="93"/>
      <c r="M478" s="43"/>
    </row>
    <row r="479" spans="1:13" ht="21" customHeight="1" x14ac:dyDescent="0.2">
      <c r="B479" s="2"/>
      <c r="C479" s="155" t="s">
        <v>181</v>
      </c>
      <c r="D479" s="156"/>
      <c r="E479" s="156"/>
      <c r="F479" s="156"/>
      <c r="G479" s="157"/>
      <c r="H479" s="54"/>
      <c r="I479" s="56"/>
      <c r="J479" s="1">
        <v>741.05</v>
      </c>
      <c r="K479" s="81"/>
      <c r="L479" s="93"/>
      <c r="M479" s="43"/>
    </row>
    <row r="480" spans="1:13" ht="21" customHeight="1" x14ac:dyDescent="0.2">
      <c r="B480" s="2"/>
      <c r="C480" s="155" t="s">
        <v>184</v>
      </c>
      <c r="D480" s="156"/>
      <c r="E480" s="156"/>
      <c r="F480" s="156"/>
      <c r="G480" s="157"/>
      <c r="H480" s="54"/>
      <c r="I480" s="56"/>
      <c r="J480" s="1">
        <v>754.79</v>
      </c>
      <c r="K480" s="81"/>
      <c r="L480" s="93"/>
      <c r="M480" s="43"/>
    </row>
    <row r="481" spans="1:13" ht="21" customHeight="1" x14ac:dyDescent="0.2">
      <c r="B481" s="2"/>
      <c r="C481" s="155" t="s">
        <v>185</v>
      </c>
      <c r="D481" s="156"/>
      <c r="E481" s="156"/>
      <c r="F481" s="156"/>
      <c r="G481" s="157"/>
      <c r="H481" s="54"/>
      <c r="I481" s="56"/>
      <c r="J481" s="1">
        <v>754.79</v>
      </c>
      <c r="K481" s="81"/>
      <c r="L481" s="93"/>
      <c r="M481" s="43"/>
    </row>
    <row r="482" spans="1:13" ht="21" customHeight="1" x14ac:dyDescent="0.2">
      <c r="B482" s="2"/>
      <c r="C482" s="155" t="s">
        <v>186</v>
      </c>
      <c r="D482" s="156"/>
      <c r="E482" s="156"/>
      <c r="F482" s="156"/>
      <c r="G482" s="157"/>
      <c r="H482" s="54"/>
      <c r="I482" s="56"/>
      <c r="J482" s="1">
        <v>522.04</v>
      </c>
      <c r="K482" s="81"/>
      <c r="L482" s="93"/>
      <c r="M482" s="43"/>
    </row>
    <row r="483" spans="1:13" ht="21" customHeight="1" x14ac:dyDescent="0.2">
      <c r="B483" s="2"/>
      <c r="C483" s="155" t="s">
        <v>210</v>
      </c>
      <c r="D483" s="156"/>
      <c r="E483" s="156"/>
      <c r="F483" s="156"/>
      <c r="G483" s="157"/>
      <c r="H483" s="54"/>
      <c r="I483" s="56"/>
      <c r="J483" s="1">
        <v>242.45</v>
      </c>
      <c r="K483" s="81"/>
      <c r="L483" s="93"/>
      <c r="M483" s="43"/>
    </row>
    <row r="484" spans="1:13" ht="21" customHeight="1" x14ac:dyDescent="0.2">
      <c r="B484" s="2"/>
      <c r="C484" s="155" t="s">
        <v>226</v>
      </c>
      <c r="D484" s="156"/>
      <c r="E484" s="156"/>
      <c r="F484" s="156"/>
      <c r="G484" s="157"/>
      <c r="H484" s="54"/>
      <c r="I484" s="56"/>
      <c r="J484" s="1">
        <v>441.94</v>
      </c>
      <c r="K484" s="81"/>
      <c r="L484" s="93"/>
      <c r="M484" s="43"/>
    </row>
    <row r="485" spans="1:13" ht="21" customHeight="1" x14ac:dyDescent="0.2">
      <c r="B485" s="2"/>
      <c r="C485" s="155" t="s">
        <v>251</v>
      </c>
      <c r="D485" s="156"/>
      <c r="E485" s="156"/>
      <c r="F485" s="156"/>
      <c r="G485" s="157"/>
      <c r="H485" s="54"/>
      <c r="I485" s="56"/>
      <c r="J485" s="1">
        <v>23.24</v>
      </c>
      <c r="K485" s="81"/>
      <c r="L485" s="93"/>
      <c r="M485" s="43"/>
    </row>
    <row r="486" spans="1:13" ht="21" customHeight="1" x14ac:dyDescent="0.2">
      <c r="B486" s="2"/>
      <c r="C486" s="155" t="s">
        <v>252</v>
      </c>
      <c r="D486" s="156"/>
      <c r="E486" s="156"/>
      <c r="F486" s="156"/>
      <c r="G486" s="157"/>
      <c r="H486" s="54"/>
      <c r="I486" s="56"/>
      <c r="J486" s="1">
        <v>23.24</v>
      </c>
      <c r="K486" s="81"/>
      <c r="L486" s="93"/>
      <c r="M486" s="43"/>
    </row>
    <row r="487" spans="1:13" ht="21" customHeight="1" x14ac:dyDescent="0.2">
      <c r="B487" s="2"/>
      <c r="C487" s="155" t="s">
        <v>253</v>
      </c>
      <c r="D487" s="156"/>
      <c r="E487" s="156"/>
      <c r="F487" s="156"/>
      <c r="G487" s="157"/>
      <c r="H487" s="54"/>
      <c r="I487" s="56"/>
      <c r="J487" s="1">
        <v>630.32000000000005</v>
      </c>
      <c r="K487" s="81"/>
      <c r="L487" s="93"/>
      <c r="M487" s="43"/>
    </row>
    <row r="488" spans="1:13" ht="21" customHeight="1" x14ac:dyDescent="0.2">
      <c r="B488" s="2"/>
      <c r="C488" s="69"/>
      <c r="D488" s="70"/>
      <c r="E488" s="70"/>
      <c r="F488" s="70"/>
      <c r="G488" s="71"/>
      <c r="H488" s="54"/>
      <c r="I488" s="56"/>
      <c r="K488" s="81"/>
      <c r="L488" s="93"/>
      <c r="M488" s="43"/>
    </row>
    <row r="489" spans="1:13" ht="21" customHeight="1" x14ac:dyDescent="0.2">
      <c r="A489" s="1" t="s">
        <v>135</v>
      </c>
      <c r="B489" s="2">
        <v>91926</v>
      </c>
      <c r="C489" s="152" t="s">
        <v>422</v>
      </c>
      <c r="D489" s="153"/>
      <c r="E489" s="153"/>
      <c r="F489" s="153"/>
      <c r="G489" s="154"/>
      <c r="H489" s="54" t="s">
        <v>325</v>
      </c>
      <c r="I489" s="56">
        <f>SUM(J490:J497)</f>
        <v>8084.2999999999993</v>
      </c>
      <c r="K489" s="81">
        <v>4.05</v>
      </c>
      <c r="L489" s="93">
        <f t="shared" ref="L489" si="178">I489*K489</f>
        <v>32741.414999999997</v>
      </c>
      <c r="M489" s="43">
        <f t="shared" ref="M489" si="179">B489</f>
        <v>91926</v>
      </c>
    </row>
    <row r="490" spans="1:13" ht="21" customHeight="1" x14ac:dyDescent="0.2">
      <c r="B490" s="2" t="s">
        <v>135</v>
      </c>
      <c r="C490" s="155" t="s">
        <v>182</v>
      </c>
      <c r="D490" s="156"/>
      <c r="E490" s="156"/>
      <c r="F490" s="156"/>
      <c r="G490" s="157"/>
      <c r="H490" s="54"/>
      <c r="I490" s="56"/>
      <c r="J490" s="1">
        <v>2521.9699999999998</v>
      </c>
      <c r="K490" s="81"/>
      <c r="L490" s="93"/>
      <c r="M490" s="43"/>
    </row>
    <row r="491" spans="1:13" ht="21" customHeight="1" x14ac:dyDescent="0.2">
      <c r="B491" s="2"/>
      <c r="C491" s="155" t="s">
        <v>183</v>
      </c>
      <c r="D491" s="156"/>
      <c r="E491" s="156"/>
      <c r="F491" s="156"/>
      <c r="G491" s="157"/>
      <c r="H491" s="54"/>
      <c r="I491" s="56"/>
      <c r="J491" s="1">
        <v>963.37</v>
      </c>
      <c r="K491" s="81"/>
      <c r="L491" s="93"/>
      <c r="M491" s="43"/>
    </row>
    <row r="492" spans="1:13" ht="21" customHeight="1" x14ac:dyDescent="0.2">
      <c r="B492" s="2"/>
      <c r="C492" s="155" t="s">
        <v>208</v>
      </c>
      <c r="D492" s="156"/>
      <c r="E492" s="156"/>
      <c r="F492" s="156"/>
      <c r="G492" s="157"/>
      <c r="H492" s="54"/>
      <c r="I492" s="56"/>
      <c r="J492" s="1">
        <v>425.95</v>
      </c>
      <c r="K492" s="81"/>
      <c r="L492" s="93"/>
      <c r="M492" s="43"/>
    </row>
    <row r="493" spans="1:13" ht="21" customHeight="1" x14ac:dyDescent="0.2">
      <c r="B493" s="2"/>
      <c r="C493" s="155" t="s">
        <v>209</v>
      </c>
      <c r="D493" s="156"/>
      <c r="E493" s="156"/>
      <c r="F493" s="156"/>
      <c r="G493" s="157"/>
      <c r="H493" s="54"/>
      <c r="I493" s="56"/>
      <c r="J493" s="1">
        <v>425.95</v>
      </c>
      <c r="K493" s="81"/>
      <c r="L493" s="93"/>
      <c r="M493" s="43"/>
    </row>
    <row r="494" spans="1:13" ht="21" customHeight="1" x14ac:dyDescent="0.2">
      <c r="B494" s="2"/>
      <c r="C494" s="155" t="s">
        <v>224</v>
      </c>
      <c r="D494" s="156"/>
      <c r="E494" s="156"/>
      <c r="F494" s="156"/>
      <c r="G494" s="157"/>
      <c r="H494" s="54"/>
      <c r="I494" s="56"/>
      <c r="J494" s="1">
        <v>765.63</v>
      </c>
      <c r="K494" s="81"/>
      <c r="L494" s="93"/>
      <c r="M494" s="43"/>
    </row>
    <row r="495" spans="1:13" ht="21" customHeight="1" x14ac:dyDescent="0.2">
      <c r="B495" s="2"/>
      <c r="C495" s="155" t="s">
        <v>225</v>
      </c>
      <c r="D495" s="156"/>
      <c r="E495" s="156"/>
      <c r="F495" s="156"/>
      <c r="G495" s="157"/>
      <c r="H495" s="54"/>
      <c r="I495" s="56"/>
      <c r="J495" s="1">
        <v>765.63</v>
      </c>
      <c r="K495" s="81"/>
      <c r="L495" s="93"/>
      <c r="M495" s="43"/>
    </row>
    <row r="496" spans="1:13" ht="21" customHeight="1" x14ac:dyDescent="0.2">
      <c r="B496" s="2"/>
      <c r="C496" s="155" t="s">
        <v>254</v>
      </c>
      <c r="D496" s="156"/>
      <c r="E496" s="156"/>
      <c r="F496" s="156"/>
      <c r="G496" s="157"/>
      <c r="H496" s="54"/>
      <c r="I496" s="56"/>
      <c r="J496" s="1">
        <v>1107.9000000000001</v>
      </c>
      <c r="K496" s="81"/>
      <c r="L496" s="93"/>
      <c r="M496" s="43"/>
    </row>
    <row r="497" spans="1:13" ht="21" customHeight="1" x14ac:dyDescent="0.2">
      <c r="B497" s="2"/>
      <c r="C497" s="155" t="s">
        <v>255</v>
      </c>
      <c r="D497" s="156"/>
      <c r="E497" s="156"/>
      <c r="F497" s="156"/>
      <c r="G497" s="157"/>
      <c r="H497" s="54"/>
      <c r="I497" s="56"/>
      <c r="J497" s="1">
        <v>1107.9000000000001</v>
      </c>
      <c r="K497" s="81"/>
      <c r="L497" s="93"/>
      <c r="M497" s="43"/>
    </row>
    <row r="498" spans="1:13" ht="21" customHeight="1" x14ac:dyDescent="0.2">
      <c r="B498" s="2"/>
      <c r="C498" s="69"/>
      <c r="D498" s="70"/>
      <c r="E498" s="70"/>
      <c r="F498" s="70"/>
      <c r="G498" s="71"/>
      <c r="H498" s="54"/>
      <c r="I498" s="56"/>
      <c r="K498" s="81"/>
      <c r="L498" s="93"/>
      <c r="M498" s="43"/>
    </row>
    <row r="499" spans="1:13" ht="21" customHeight="1" x14ac:dyDescent="0.2">
      <c r="A499" s="1" t="s">
        <v>135</v>
      </c>
      <c r="B499" s="2">
        <v>91993</v>
      </c>
      <c r="C499" s="152" t="s">
        <v>423</v>
      </c>
      <c r="D499" s="153"/>
      <c r="E499" s="153"/>
      <c r="F499" s="153"/>
      <c r="G499" s="154"/>
      <c r="H499" s="54" t="s">
        <v>353</v>
      </c>
      <c r="I499" s="56">
        <f>SUM(J500:J502)</f>
        <v>61</v>
      </c>
      <c r="K499" s="81">
        <v>46.39</v>
      </c>
      <c r="L499" s="93">
        <f t="shared" ref="L499" si="180">I499*K499</f>
        <v>2829.79</v>
      </c>
      <c r="M499" s="43">
        <f t="shared" ref="M499" si="181">B499</f>
        <v>91993</v>
      </c>
    </row>
    <row r="500" spans="1:13" ht="21" customHeight="1" x14ac:dyDescent="0.2">
      <c r="B500" s="2" t="s">
        <v>135</v>
      </c>
      <c r="C500" s="155" t="s">
        <v>174</v>
      </c>
      <c r="D500" s="156"/>
      <c r="E500" s="156"/>
      <c r="F500" s="156"/>
      <c r="G500" s="157"/>
      <c r="H500" s="54"/>
      <c r="I500" s="56"/>
      <c r="J500" s="1">
        <v>55</v>
      </c>
      <c r="K500" s="81"/>
      <c r="L500" s="93"/>
      <c r="M500" s="43"/>
    </row>
    <row r="501" spans="1:13" ht="21" customHeight="1" x14ac:dyDescent="0.2">
      <c r="B501" s="2"/>
      <c r="C501" s="155" t="s">
        <v>246</v>
      </c>
      <c r="D501" s="156"/>
      <c r="E501" s="156"/>
      <c r="F501" s="156"/>
      <c r="G501" s="157"/>
      <c r="H501" s="54"/>
      <c r="I501" s="56"/>
      <c r="J501" s="1">
        <v>6</v>
      </c>
      <c r="K501" s="81"/>
      <c r="L501" s="93"/>
      <c r="M501" s="43"/>
    </row>
    <row r="502" spans="1:13" ht="21" customHeight="1" x14ac:dyDescent="0.2">
      <c r="B502" s="2"/>
      <c r="C502" s="69"/>
      <c r="D502" s="70"/>
      <c r="E502" s="70"/>
      <c r="F502" s="70"/>
      <c r="G502" s="71"/>
      <c r="H502" s="54"/>
      <c r="I502" s="56"/>
      <c r="K502" s="81"/>
      <c r="L502" s="93"/>
      <c r="M502" s="43"/>
    </row>
    <row r="503" spans="1:13" ht="21" customHeight="1" x14ac:dyDescent="0.2">
      <c r="A503" s="1" t="s">
        <v>135</v>
      </c>
      <c r="B503" s="2">
        <v>91992</v>
      </c>
      <c r="C503" s="152" t="s">
        <v>424</v>
      </c>
      <c r="D503" s="153"/>
      <c r="E503" s="153"/>
      <c r="F503" s="153"/>
      <c r="G503" s="154"/>
      <c r="H503" s="54" t="s">
        <v>353</v>
      </c>
      <c r="I503" s="56">
        <f>SUM(J504:J506)</f>
        <v>45</v>
      </c>
      <c r="K503" s="81">
        <v>44.43</v>
      </c>
      <c r="L503" s="93">
        <f t="shared" ref="L503" si="182">I503*K503</f>
        <v>1999.35</v>
      </c>
      <c r="M503" s="43">
        <f t="shared" ref="M503" si="183">B503</f>
        <v>91992</v>
      </c>
    </row>
    <row r="504" spans="1:13" ht="21" customHeight="1" x14ac:dyDescent="0.2">
      <c r="B504" s="2" t="s">
        <v>135</v>
      </c>
      <c r="C504" s="155" t="s">
        <v>207</v>
      </c>
      <c r="D504" s="156"/>
      <c r="E504" s="156"/>
      <c r="F504" s="156"/>
      <c r="G504" s="157"/>
      <c r="H504" s="54"/>
      <c r="I504" s="56"/>
      <c r="J504" s="1">
        <v>45</v>
      </c>
      <c r="K504" s="81"/>
      <c r="L504" s="93"/>
      <c r="M504" s="43"/>
    </row>
    <row r="505" spans="1:13" ht="21" customHeight="1" x14ac:dyDescent="0.2">
      <c r="B505" s="2"/>
      <c r="C505" s="69"/>
      <c r="D505" s="70"/>
      <c r="E505" s="70"/>
      <c r="F505" s="70"/>
      <c r="G505" s="71"/>
      <c r="H505" s="54"/>
      <c r="I505" s="56"/>
      <c r="K505" s="81"/>
      <c r="L505" s="93"/>
      <c r="M505" s="43"/>
    </row>
    <row r="506" spans="1:13" ht="21" customHeight="1" x14ac:dyDescent="0.2">
      <c r="A506" s="1" t="s">
        <v>135</v>
      </c>
      <c r="B506" s="2">
        <v>92001</v>
      </c>
      <c r="C506" s="152" t="s">
        <v>425</v>
      </c>
      <c r="D506" s="153"/>
      <c r="E506" s="153"/>
      <c r="F506" s="153"/>
      <c r="G506" s="154"/>
      <c r="H506" s="54" t="s">
        <v>353</v>
      </c>
      <c r="I506" s="56">
        <f>SUM(J507:J509)</f>
        <v>117</v>
      </c>
      <c r="K506" s="81">
        <v>30.86</v>
      </c>
      <c r="L506" s="93">
        <f t="shared" ref="L506" si="184">I506*K506</f>
        <v>3610.62</v>
      </c>
      <c r="M506" s="43">
        <f t="shared" ref="M506" si="185">B506</f>
        <v>92001</v>
      </c>
    </row>
    <row r="507" spans="1:13" ht="21" customHeight="1" x14ac:dyDescent="0.2">
      <c r="B507" s="2" t="s">
        <v>135</v>
      </c>
      <c r="C507" s="155" t="s">
        <v>221</v>
      </c>
      <c r="D507" s="156"/>
      <c r="E507" s="156"/>
      <c r="F507" s="156"/>
      <c r="G507" s="157"/>
      <c r="H507" s="54"/>
      <c r="I507" s="56"/>
      <c r="J507" s="1">
        <v>117</v>
      </c>
      <c r="K507" s="81"/>
      <c r="L507" s="93"/>
      <c r="M507" s="43"/>
    </row>
    <row r="508" spans="1:13" ht="21" customHeight="1" x14ac:dyDescent="0.2">
      <c r="B508" s="2"/>
      <c r="C508" s="69"/>
      <c r="D508" s="70"/>
      <c r="E508" s="70"/>
      <c r="F508" s="70"/>
      <c r="G508" s="71"/>
      <c r="H508" s="54"/>
      <c r="I508" s="56"/>
      <c r="K508" s="81"/>
      <c r="L508" s="93"/>
      <c r="M508" s="43"/>
    </row>
    <row r="509" spans="1:13" ht="21" customHeight="1" x14ac:dyDescent="0.2">
      <c r="A509" s="1" t="s">
        <v>135</v>
      </c>
      <c r="B509" s="2">
        <v>92000</v>
      </c>
      <c r="C509" s="149" t="s">
        <v>426</v>
      </c>
      <c r="D509" s="150"/>
      <c r="E509" s="150"/>
      <c r="F509" s="150"/>
      <c r="G509" s="151"/>
      <c r="H509" s="54" t="s">
        <v>353</v>
      </c>
      <c r="I509" s="56">
        <f>SUM(J510:J512)</f>
        <v>151</v>
      </c>
      <c r="K509" s="81">
        <v>28.9</v>
      </c>
      <c r="L509" s="93">
        <f t="shared" ref="L509" si="186">I509*K509</f>
        <v>4363.8999999999996</v>
      </c>
      <c r="M509" s="43">
        <f t="shared" ref="M509" si="187">B509</f>
        <v>92000</v>
      </c>
    </row>
    <row r="510" spans="1:13" ht="21" customHeight="1" x14ac:dyDescent="0.2">
      <c r="B510" s="2" t="s">
        <v>135</v>
      </c>
      <c r="C510" s="155" t="s">
        <v>247</v>
      </c>
      <c r="D510" s="156"/>
      <c r="E510" s="156"/>
      <c r="F510" s="156"/>
      <c r="G510" s="157"/>
      <c r="H510" s="54"/>
      <c r="I510" s="56"/>
      <c r="J510" s="1">
        <v>151</v>
      </c>
      <c r="K510" s="81"/>
      <c r="L510" s="93"/>
      <c r="M510" s="43"/>
    </row>
    <row r="511" spans="1:13" ht="21" customHeight="1" x14ac:dyDescent="0.2">
      <c r="B511" s="2"/>
      <c r="C511" s="69"/>
      <c r="D511" s="70"/>
      <c r="E511" s="70"/>
      <c r="F511" s="70"/>
      <c r="G511" s="71"/>
      <c r="H511" s="54"/>
      <c r="I511" s="56"/>
      <c r="K511" s="81"/>
      <c r="L511" s="93"/>
      <c r="M511" s="43"/>
    </row>
    <row r="512" spans="1:13" ht="21" customHeight="1" x14ac:dyDescent="0.2">
      <c r="A512" s="1" t="s">
        <v>135</v>
      </c>
      <c r="B512" s="2">
        <v>98308</v>
      </c>
      <c r="C512" s="149" t="s">
        <v>427</v>
      </c>
      <c r="D512" s="150"/>
      <c r="E512" s="150"/>
      <c r="F512" s="150"/>
      <c r="G512" s="151"/>
      <c r="H512" s="54" t="s">
        <v>353</v>
      </c>
      <c r="I512" s="56">
        <f>SUM(J513:J515)</f>
        <v>4</v>
      </c>
      <c r="K512" s="81">
        <v>30.43</v>
      </c>
      <c r="L512" s="93">
        <f t="shared" ref="L512" si="188">I512*K512</f>
        <v>121.72</v>
      </c>
      <c r="M512" s="43">
        <f t="shared" ref="M512" si="189">B512</f>
        <v>98308</v>
      </c>
    </row>
    <row r="513" spans="1:13" ht="21" customHeight="1" x14ac:dyDescent="0.2">
      <c r="B513" s="2" t="s">
        <v>135</v>
      </c>
      <c r="C513" s="155" t="s">
        <v>193</v>
      </c>
      <c r="D513" s="156"/>
      <c r="E513" s="156"/>
      <c r="F513" s="156"/>
      <c r="G513" s="157"/>
      <c r="H513" s="54"/>
      <c r="I513" s="56"/>
      <c r="J513" s="1">
        <v>4</v>
      </c>
      <c r="K513" s="81"/>
      <c r="L513" s="93"/>
      <c r="M513" s="43"/>
    </row>
    <row r="514" spans="1:13" ht="21" customHeight="1" x14ac:dyDescent="0.2">
      <c r="B514" s="2"/>
      <c r="C514" s="69"/>
      <c r="D514" s="70"/>
      <c r="E514" s="70"/>
      <c r="F514" s="70"/>
      <c r="G514" s="71"/>
      <c r="H514" s="54"/>
      <c r="I514" s="56"/>
      <c r="K514" s="81"/>
      <c r="L514" s="93"/>
      <c r="M514" s="43"/>
    </row>
    <row r="515" spans="1:13" ht="24.95" customHeight="1" x14ac:dyDescent="0.2">
      <c r="A515" s="1" t="s">
        <v>23</v>
      </c>
      <c r="B515" s="2">
        <v>98295</v>
      </c>
      <c r="C515" s="149" t="s">
        <v>486</v>
      </c>
      <c r="D515" s="150"/>
      <c r="E515" s="150"/>
      <c r="F515" s="150"/>
      <c r="G515" s="151"/>
      <c r="H515" s="54" t="s">
        <v>353</v>
      </c>
      <c r="I515" s="56">
        <f>SUM(J516:J518)</f>
        <v>59</v>
      </c>
      <c r="K515" s="81">
        <v>6.84</v>
      </c>
      <c r="L515" s="93">
        <f t="shared" ref="L515" si="190">I515*K515</f>
        <v>403.56</v>
      </c>
      <c r="M515" s="43">
        <f t="shared" ref="M515" si="191">B515</f>
        <v>98295</v>
      </c>
    </row>
    <row r="516" spans="1:13" ht="21" customHeight="1" x14ac:dyDescent="0.2">
      <c r="B516" s="2" t="s">
        <v>135</v>
      </c>
      <c r="C516" s="155" t="s">
        <v>192</v>
      </c>
      <c r="D516" s="156"/>
      <c r="E516" s="156"/>
      <c r="F516" s="156"/>
      <c r="G516" s="157"/>
      <c r="H516" s="54"/>
      <c r="I516" s="56"/>
      <c r="J516" s="1">
        <v>59</v>
      </c>
      <c r="K516" s="81"/>
      <c r="L516" s="93"/>
      <c r="M516" s="43"/>
    </row>
    <row r="517" spans="1:13" ht="21" customHeight="1" x14ac:dyDescent="0.2">
      <c r="B517" s="2"/>
      <c r="C517" s="69"/>
      <c r="D517" s="70"/>
      <c r="E517" s="70"/>
      <c r="F517" s="70"/>
      <c r="G517" s="71"/>
      <c r="H517" s="54"/>
      <c r="I517" s="56"/>
      <c r="K517" s="81"/>
      <c r="L517" s="93"/>
      <c r="M517" s="43"/>
    </row>
    <row r="518" spans="1:13" ht="21" customHeight="1" x14ac:dyDescent="0.2">
      <c r="A518" s="1" t="s">
        <v>135</v>
      </c>
      <c r="B518" s="2">
        <v>98307</v>
      </c>
      <c r="C518" s="149" t="s">
        <v>429</v>
      </c>
      <c r="D518" s="150"/>
      <c r="E518" s="150"/>
      <c r="F518" s="150"/>
      <c r="G518" s="151"/>
      <c r="H518" s="54" t="s">
        <v>353</v>
      </c>
      <c r="I518" s="56">
        <f>SUM(J519:J521)</f>
        <v>66</v>
      </c>
      <c r="K518" s="81">
        <v>44.34</v>
      </c>
      <c r="L518" s="93">
        <f t="shared" ref="L518" si="192">I518*K518</f>
        <v>2926.44</v>
      </c>
      <c r="M518" s="43">
        <f t="shared" ref="M518" si="193">B518</f>
        <v>98307</v>
      </c>
    </row>
    <row r="519" spans="1:13" ht="21" customHeight="1" x14ac:dyDescent="0.2">
      <c r="B519" s="2" t="s">
        <v>135</v>
      </c>
      <c r="C519" s="155" t="s">
        <v>194</v>
      </c>
      <c r="D519" s="156"/>
      <c r="E519" s="156"/>
      <c r="F519" s="156"/>
      <c r="G519" s="157"/>
      <c r="H519" s="54"/>
      <c r="I519" s="56"/>
      <c r="J519" s="1">
        <v>62</v>
      </c>
      <c r="K519" s="81"/>
      <c r="L519" s="93"/>
      <c r="M519" s="43"/>
    </row>
    <row r="520" spans="1:13" ht="21" customHeight="1" x14ac:dyDescent="0.2">
      <c r="B520" s="2"/>
      <c r="C520" s="155" t="s">
        <v>195</v>
      </c>
      <c r="D520" s="156"/>
      <c r="E520" s="156"/>
      <c r="F520" s="156"/>
      <c r="G520" s="157"/>
      <c r="H520" s="54"/>
      <c r="I520" s="56"/>
      <c r="J520" s="1">
        <v>4</v>
      </c>
      <c r="K520" s="81"/>
      <c r="L520" s="93"/>
      <c r="M520" s="43"/>
    </row>
    <row r="521" spans="1:13" ht="21" customHeight="1" x14ac:dyDescent="0.2">
      <c r="B521" s="2"/>
      <c r="C521" s="69"/>
      <c r="D521" s="70"/>
      <c r="E521" s="70"/>
      <c r="F521" s="70"/>
      <c r="G521" s="71"/>
      <c r="H521" s="54"/>
      <c r="I521" s="56"/>
      <c r="K521" s="81"/>
      <c r="L521" s="93"/>
      <c r="M521" s="43"/>
    </row>
    <row r="522" spans="1:13" ht="21" customHeight="1" x14ac:dyDescent="0.2">
      <c r="A522" s="1" t="s">
        <v>135</v>
      </c>
      <c r="B522" s="2">
        <v>100561</v>
      </c>
      <c r="C522" s="152" t="s">
        <v>430</v>
      </c>
      <c r="D522" s="153"/>
      <c r="E522" s="153"/>
      <c r="F522" s="153"/>
      <c r="G522" s="154"/>
      <c r="H522" s="54" t="s">
        <v>353</v>
      </c>
      <c r="I522" s="56">
        <f>SUM(J523:J525)</f>
        <v>4</v>
      </c>
      <c r="K522" s="81">
        <v>224.91</v>
      </c>
      <c r="L522" s="93">
        <f t="shared" ref="L522" si="194">I522*K522</f>
        <v>899.64</v>
      </c>
      <c r="M522" s="43">
        <f t="shared" ref="M522" si="195">B522</f>
        <v>100561</v>
      </c>
    </row>
    <row r="523" spans="1:13" ht="21" customHeight="1" x14ac:dyDescent="0.2">
      <c r="B523" s="2" t="s">
        <v>135</v>
      </c>
      <c r="C523" s="155" t="s">
        <v>302</v>
      </c>
      <c r="D523" s="156"/>
      <c r="E523" s="156"/>
      <c r="F523" s="156"/>
      <c r="G523" s="157"/>
      <c r="H523" s="54"/>
      <c r="I523" s="56"/>
      <c r="J523" s="1">
        <v>2</v>
      </c>
      <c r="K523" s="81"/>
      <c r="L523" s="93"/>
      <c r="M523" s="43"/>
    </row>
    <row r="524" spans="1:13" ht="21" customHeight="1" x14ac:dyDescent="0.2">
      <c r="B524" s="2"/>
      <c r="C524" s="155" t="s">
        <v>303</v>
      </c>
      <c r="D524" s="156"/>
      <c r="E524" s="156"/>
      <c r="F524" s="156"/>
      <c r="G524" s="157"/>
      <c r="H524" s="54"/>
      <c r="I524" s="56"/>
      <c r="J524" s="1">
        <v>2</v>
      </c>
      <c r="K524" s="81"/>
      <c r="L524" s="93"/>
      <c r="M524" s="43"/>
    </row>
    <row r="525" spans="1:13" ht="21" customHeight="1" x14ac:dyDescent="0.2">
      <c r="B525" s="2"/>
      <c r="C525" s="69"/>
      <c r="D525" s="70"/>
      <c r="E525" s="70"/>
      <c r="F525" s="70"/>
      <c r="G525" s="71"/>
      <c r="H525" s="54"/>
      <c r="I525" s="56"/>
      <c r="K525" s="81"/>
      <c r="L525" s="93"/>
      <c r="M525" s="43"/>
    </row>
    <row r="526" spans="1:13" ht="21" customHeight="1" x14ac:dyDescent="0.2">
      <c r="A526" s="1" t="s">
        <v>135</v>
      </c>
      <c r="B526" s="2">
        <v>98304</v>
      </c>
      <c r="C526" s="149" t="s">
        <v>431</v>
      </c>
      <c r="D526" s="150"/>
      <c r="E526" s="150"/>
      <c r="F526" s="150"/>
      <c r="G526" s="151"/>
      <c r="H526" s="54" t="s">
        <v>353</v>
      </c>
      <c r="I526" s="56">
        <v>2</v>
      </c>
      <c r="K526" s="81">
        <v>4229.87</v>
      </c>
      <c r="L526" s="93">
        <f t="shared" ref="L526" si="196">I526*K526</f>
        <v>8459.74</v>
      </c>
      <c r="M526" s="43">
        <f t="shared" ref="M526" si="197">B526</f>
        <v>98304</v>
      </c>
    </row>
    <row r="527" spans="1:13" ht="21" customHeight="1" x14ac:dyDescent="0.2">
      <c r="B527" s="2" t="s">
        <v>135</v>
      </c>
      <c r="C527" s="155" t="s">
        <v>302</v>
      </c>
      <c r="D527" s="156"/>
      <c r="E527" s="156"/>
      <c r="F527" s="156"/>
      <c r="G527" s="157"/>
      <c r="H527" s="54"/>
      <c r="I527" s="56"/>
      <c r="K527" s="81"/>
      <c r="L527" s="93"/>
      <c r="M527" s="43"/>
    </row>
    <row r="528" spans="1:13" ht="21" customHeight="1" x14ac:dyDescent="0.2">
      <c r="B528" s="2"/>
      <c r="C528" s="69"/>
      <c r="D528" s="70"/>
      <c r="E528" s="70"/>
      <c r="F528" s="70"/>
      <c r="G528" s="71"/>
      <c r="H528" s="54"/>
      <c r="I528" s="56"/>
      <c r="K528" s="81"/>
      <c r="L528" s="93"/>
      <c r="M528" s="43"/>
    </row>
    <row r="529" spans="1:13" ht="21" customHeight="1" x14ac:dyDescent="0.2">
      <c r="A529" s="1" t="s">
        <v>135</v>
      </c>
      <c r="B529" s="2">
        <v>98297</v>
      </c>
      <c r="C529" s="152" t="s">
        <v>432</v>
      </c>
      <c r="D529" s="153"/>
      <c r="E529" s="153"/>
      <c r="F529" s="153"/>
      <c r="G529" s="154"/>
      <c r="H529" s="54" t="s">
        <v>325</v>
      </c>
      <c r="I529" s="56">
        <v>1994</v>
      </c>
      <c r="K529" s="81">
        <v>3.88</v>
      </c>
      <c r="L529" s="93">
        <f t="shared" ref="L529:L553" si="198">I529*K529</f>
        <v>7736.7199999999993</v>
      </c>
      <c r="M529" s="43">
        <f t="shared" ref="M529" si="199">B529</f>
        <v>98297</v>
      </c>
    </row>
    <row r="530" spans="1:13" ht="21" customHeight="1" x14ac:dyDescent="0.2">
      <c r="B530" s="2" t="s">
        <v>135</v>
      </c>
      <c r="C530" s="69"/>
      <c r="D530" s="70"/>
      <c r="E530" s="70"/>
      <c r="F530" s="70"/>
      <c r="G530" s="71"/>
      <c r="H530" s="54"/>
      <c r="I530" s="56"/>
      <c r="K530" s="81"/>
      <c r="L530" s="93"/>
      <c r="M530" s="43"/>
    </row>
    <row r="531" spans="1:13" ht="21" customHeight="1" x14ac:dyDescent="0.2">
      <c r="B531" s="2" t="s">
        <v>514</v>
      </c>
      <c r="C531" s="149" t="str">
        <f>'[3]PLANILHA ORCAMENTARIA'!$D$163</f>
        <v>Switch Gigabit 24 portas com capacidade de 10/100/1000/Mbps</v>
      </c>
      <c r="D531" s="150"/>
      <c r="E531" s="150"/>
      <c r="F531" s="150"/>
      <c r="G531" s="151"/>
      <c r="H531" s="54" t="s">
        <v>9</v>
      </c>
      <c r="I531" s="56">
        <v>2</v>
      </c>
      <c r="K531" s="81">
        <v>2606.8000000000002</v>
      </c>
      <c r="L531" s="93">
        <f t="shared" si="198"/>
        <v>5213.6000000000004</v>
      </c>
      <c r="M531" s="43"/>
    </row>
    <row r="532" spans="1:13" ht="21" customHeight="1" x14ac:dyDescent="0.2">
      <c r="B532" s="2" t="s">
        <v>326</v>
      </c>
      <c r="C532" s="149"/>
      <c r="D532" s="150"/>
      <c r="E532" s="150"/>
      <c r="F532" s="150"/>
      <c r="G532" s="151"/>
      <c r="H532" s="54"/>
      <c r="I532" s="56"/>
      <c r="K532" s="81"/>
      <c r="L532" s="93"/>
      <c r="M532" s="43"/>
    </row>
    <row r="533" spans="1:13" ht="21" customHeight="1" x14ac:dyDescent="0.2">
      <c r="B533" s="2">
        <v>65010</v>
      </c>
      <c r="C533" s="149" t="str">
        <f>'[3]PLANILHA ORCAMENTARIA'!$D$164</f>
        <v>GUIA ORGANIZADORA DE CABOS - FECHADO - 1U</v>
      </c>
      <c r="D533" s="150"/>
      <c r="E533" s="150"/>
      <c r="F533" s="150"/>
      <c r="G533" s="151"/>
      <c r="H533" s="54" t="s">
        <v>9</v>
      </c>
      <c r="I533" s="56">
        <v>4</v>
      </c>
      <c r="K533" s="81">
        <v>18.54</v>
      </c>
      <c r="L533" s="93">
        <f t="shared" si="198"/>
        <v>74.16</v>
      </c>
      <c r="M533" s="43"/>
    </row>
    <row r="534" spans="1:13" ht="21" customHeight="1" x14ac:dyDescent="0.2">
      <c r="B534" s="2" t="s">
        <v>23</v>
      </c>
      <c r="C534" s="149"/>
      <c r="D534" s="150"/>
      <c r="E534" s="150"/>
      <c r="F534" s="150"/>
      <c r="G534" s="151"/>
      <c r="H534" s="54"/>
      <c r="I534" s="56"/>
      <c r="K534" s="81"/>
      <c r="L534" s="93"/>
      <c r="M534" s="43"/>
    </row>
    <row r="535" spans="1:13" ht="21" customHeight="1" x14ac:dyDescent="0.2">
      <c r="B535" s="2" t="s">
        <v>515</v>
      </c>
      <c r="C535" s="149" t="str">
        <f>'[3]PLANILHA ORCAMENTARIA'!$D$165</f>
        <v>Guia organizadora de cabos para rack, 19´ 2 U</v>
      </c>
      <c r="D535" s="150"/>
      <c r="E535" s="150"/>
      <c r="F535" s="150"/>
      <c r="G535" s="151"/>
      <c r="H535" s="54" t="s">
        <v>9</v>
      </c>
      <c r="I535" s="56">
        <v>4</v>
      </c>
      <c r="K535" s="81">
        <v>46.94</v>
      </c>
      <c r="L535" s="93">
        <f t="shared" si="198"/>
        <v>187.76</v>
      </c>
      <c r="M535" s="43"/>
    </row>
    <row r="536" spans="1:13" ht="21" customHeight="1" x14ac:dyDescent="0.2">
      <c r="B536" s="2" t="s">
        <v>326</v>
      </c>
      <c r="C536" s="149"/>
      <c r="D536" s="150"/>
      <c r="E536" s="150"/>
      <c r="F536" s="150"/>
      <c r="G536" s="151"/>
      <c r="H536" s="54"/>
      <c r="I536" s="56"/>
      <c r="K536" s="81"/>
      <c r="L536" s="93">
        <f t="shared" si="198"/>
        <v>0</v>
      </c>
      <c r="M536" s="43"/>
    </row>
    <row r="537" spans="1:13" ht="21" customHeight="1" x14ac:dyDescent="0.2">
      <c r="B537" s="2">
        <v>1054698</v>
      </c>
      <c r="C537" s="149" t="s">
        <v>516</v>
      </c>
      <c r="D537" s="150"/>
      <c r="E537" s="150"/>
      <c r="F537" s="150"/>
      <c r="G537" s="151"/>
      <c r="H537" s="54" t="s">
        <v>9</v>
      </c>
      <c r="I537" s="56">
        <v>24</v>
      </c>
      <c r="K537" s="81">
        <v>42.63</v>
      </c>
      <c r="L537" s="93">
        <f t="shared" si="198"/>
        <v>1023.1200000000001</v>
      </c>
      <c r="M537" s="43"/>
    </row>
    <row r="538" spans="1:13" ht="21" customHeight="1" x14ac:dyDescent="0.2">
      <c r="B538" s="2" t="s">
        <v>529</v>
      </c>
      <c r="C538" s="149"/>
      <c r="D538" s="150"/>
      <c r="E538" s="150"/>
      <c r="F538" s="150"/>
      <c r="G538" s="151"/>
      <c r="H538" s="54"/>
      <c r="I538" s="56"/>
      <c r="K538" s="81"/>
      <c r="L538" s="93">
        <f t="shared" si="198"/>
        <v>0</v>
      </c>
      <c r="M538" s="43"/>
    </row>
    <row r="539" spans="1:13" ht="21" customHeight="1" x14ac:dyDescent="0.2">
      <c r="B539" s="2" t="s">
        <v>571</v>
      </c>
      <c r="C539" s="149" t="s">
        <v>560</v>
      </c>
      <c r="D539" s="150"/>
      <c r="E539" s="150"/>
      <c r="F539" s="150"/>
      <c r="G539" s="151"/>
      <c r="H539" s="54" t="s">
        <v>9</v>
      </c>
      <c r="I539" s="56">
        <v>20</v>
      </c>
      <c r="K539" s="81">
        <v>61.3</v>
      </c>
      <c r="L539" s="93">
        <f t="shared" si="198"/>
        <v>1226</v>
      </c>
      <c r="M539" s="43"/>
    </row>
    <row r="540" spans="1:13" ht="21" customHeight="1" x14ac:dyDescent="0.2">
      <c r="B540" s="2" t="s">
        <v>529</v>
      </c>
      <c r="C540" s="149"/>
      <c r="D540" s="150"/>
      <c r="E540" s="150"/>
      <c r="F540" s="150"/>
      <c r="G540" s="151"/>
      <c r="H540" s="54"/>
      <c r="I540" s="56"/>
      <c r="K540" s="81"/>
      <c r="L540" s="93">
        <f t="shared" si="198"/>
        <v>0</v>
      </c>
      <c r="M540" s="43"/>
    </row>
    <row r="541" spans="1:13" ht="21" customHeight="1" x14ac:dyDescent="0.2">
      <c r="B541" s="121">
        <v>68137</v>
      </c>
      <c r="C541" s="149" t="s">
        <v>561</v>
      </c>
      <c r="D541" s="150"/>
      <c r="E541" s="150"/>
      <c r="F541" s="150"/>
      <c r="G541" s="151"/>
      <c r="H541" s="54" t="s">
        <v>325</v>
      </c>
      <c r="I541" s="56">
        <v>1000</v>
      </c>
      <c r="K541" s="81">
        <v>15.17</v>
      </c>
      <c r="L541" s="93">
        <f t="shared" si="198"/>
        <v>15170</v>
      </c>
      <c r="M541" s="43"/>
    </row>
    <row r="542" spans="1:13" ht="21" customHeight="1" x14ac:dyDescent="0.2">
      <c r="B542" s="2" t="s">
        <v>529</v>
      </c>
      <c r="C542" s="149"/>
      <c r="D542" s="150"/>
      <c r="E542" s="150"/>
      <c r="F542" s="150"/>
      <c r="G542" s="151"/>
      <c r="H542" s="54"/>
      <c r="I542" s="56"/>
      <c r="K542" s="81"/>
      <c r="L542" s="93">
        <f t="shared" si="198"/>
        <v>0</v>
      </c>
      <c r="M542" s="43"/>
    </row>
    <row r="543" spans="1:13" ht="21" customHeight="1" x14ac:dyDescent="0.2">
      <c r="B543" s="121">
        <v>59212</v>
      </c>
      <c r="C543" s="149" t="s">
        <v>562</v>
      </c>
      <c r="D543" s="150"/>
      <c r="E543" s="150"/>
      <c r="F543" s="150"/>
      <c r="G543" s="151"/>
      <c r="H543" s="54" t="s">
        <v>325</v>
      </c>
      <c r="I543" s="56">
        <v>65</v>
      </c>
      <c r="K543" s="81">
        <v>6.51</v>
      </c>
      <c r="L543" s="93">
        <f t="shared" si="198"/>
        <v>423.15</v>
      </c>
      <c r="M543" s="43"/>
    </row>
    <row r="544" spans="1:13" ht="21" customHeight="1" x14ac:dyDescent="0.2">
      <c r="B544" s="2" t="s">
        <v>529</v>
      </c>
      <c r="C544" s="149"/>
      <c r="D544" s="150"/>
      <c r="E544" s="150"/>
      <c r="F544" s="150"/>
      <c r="G544" s="151"/>
      <c r="H544" s="54"/>
      <c r="I544" s="56"/>
      <c r="K544" s="81"/>
      <c r="L544" s="93">
        <f t="shared" si="198"/>
        <v>0</v>
      </c>
      <c r="M544" s="43"/>
    </row>
    <row r="545" spans="2:14" ht="21" customHeight="1" x14ac:dyDescent="0.2">
      <c r="B545" s="2" t="s">
        <v>573</v>
      </c>
      <c r="C545" s="149" t="s">
        <v>559</v>
      </c>
      <c r="D545" s="150"/>
      <c r="E545" s="150"/>
      <c r="F545" s="150"/>
      <c r="G545" s="151"/>
      <c r="H545" s="54" t="s">
        <v>325</v>
      </c>
      <c r="I545" s="56">
        <v>110</v>
      </c>
      <c r="K545" s="81">
        <v>33.43</v>
      </c>
      <c r="L545" s="93">
        <f t="shared" si="198"/>
        <v>3677.3</v>
      </c>
      <c r="M545" s="43"/>
    </row>
    <row r="546" spans="2:14" ht="21" customHeight="1" x14ac:dyDescent="0.2">
      <c r="B546" s="2" t="s">
        <v>529</v>
      </c>
      <c r="C546" s="149"/>
      <c r="D546" s="150"/>
      <c r="E546" s="150"/>
      <c r="F546" s="150"/>
      <c r="G546" s="151"/>
      <c r="H546" s="54"/>
      <c r="I546" s="56"/>
      <c r="K546" s="81"/>
      <c r="L546" s="93">
        <f t="shared" si="198"/>
        <v>0</v>
      </c>
      <c r="M546" s="43"/>
    </row>
    <row r="547" spans="2:14" ht="21" customHeight="1" x14ac:dyDescent="0.2">
      <c r="B547" s="2" t="s">
        <v>574</v>
      </c>
      <c r="C547" s="149" t="s">
        <v>563</v>
      </c>
      <c r="D547" s="150"/>
      <c r="E547" s="150"/>
      <c r="F547" s="150"/>
      <c r="G547" s="151"/>
      <c r="H547" s="54" t="s">
        <v>9</v>
      </c>
      <c r="I547" s="56">
        <v>1</v>
      </c>
      <c r="K547" s="81">
        <v>226.08</v>
      </c>
      <c r="L547" s="93">
        <f t="shared" si="198"/>
        <v>226.08</v>
      </c>
      <c r="M547" s="43"/>
    </row>
    <row r="548" spans="2:14" ht="21" customHeight="1" x14ac:dyDescent="0.2">
      <c r="B548" s="2" t="s">
        <v>529</v>
      </c>
      <c r="C548" s="149"/>
      <c r="D548" s="150"/>
      <c r="E548" s="150"/>
      <c r="F548" s="150"/>
      <c r="G548" s="151"/>
      <c r="H548" s="54"/>
      <c r="I548" s="56"/>
      <c r="K548" s="81"/>
      <c r="L548" s="93">
        <f t="shared" si="198"/>
        <v>0</v>
      </c>
      <c r="M548" s="43"/>
    </row>
    <row r="549" spans="2:14" ht="21" customHeight="1" x14ac:dyDescent="0.2">
      <c r="B549" s="2" t="s">
        <v>575</v>
      </c>
      <c r="C549" s="149" t="s">
        <v>564</v>
      </c>
      <c r="D549" s="150"/>
      <c r="E549" s="150"/>
      <c r="F549" s="150"/>
      <c r="G549" s="151"/>
      <c r="H549" s="54" t="s">
        <v>9</v>
      </c>
      <c r="I549" s="56">
        <v>4</v>
      </c>
      <c r="K549" s="81">
        <v>399.9</v>
      </c>
      <c r="L549" s="93">
        <f t="shared" si="198"/>
        <v>1599.6</v>
      </c>
      <c r="M549" s="43"/>
    </row>
    <row r="550" spans="2:14" ht="21" customHeight="1" x14ac:dyDescent="0.2">
      <c r="B550" s="2" t="s">
        <v>529</v>
      </c>
      <c r="C550" s="149"/>
      <c r="D550" s="150"/>
      <c r="E550" s="150"/>
      <c r="F550" s="150"/>
      <c r="G550" s="151"/>
      <c r="H550" s="54"/>
      <c r="I550" s="56"/>
      <c r="K550" s="81"/>
      <c r="L550" s="93">
        <f t="shared" si="198"/>
        <v>0</v>
      </c>
      <c r="M550" s="43"/>
    </row>
    <row r="551" spans="2:14" ht="21" customHeight="1" x14ac:dyDescent="0.2">
      <c r="B551" s="2" t="s">
        <v>572</v>
      </c>
      <c r="C551" s="149" t="s">
        <v>562</v>
      </c>
      <c r="D551" s="150"/>
      <c r="E551" s="150"/>
      <c r="F551" s="150"/>
      <c r="G551" s="151"/>
      <c r="H551" s="54" t="s">
        <v>325</v>
      </c>
      <c r="I551" s="56">
        <v>30</v>
      </c>
      <c r="K551" s="81">
        <v>6.51</v>
      </c>
      <c r="L551" s="93">
        <f t="shared" si="198"/>
        <v>195.29999999999998</v>
      </c>
      <c r="M551" s="43"/>
    </row>
    <row r="552" spans="2:14" ht="21" customHeight="1" x14ac:dyDescent="0.2">
      <c r="B552" s="2" t="s">
        <v>529</v>
      </c>
      <c r="C552" s="149"/>
      <c r="D552" s="150"/>
      <c r="E552" s="150"/>
      <c r="F552" s="150"/>
      <c r="G552" s="151"/>
      <c r="H552" s="54"/>
      <c r="I552" s="56"/>
      <c r="K552" s="81"/>
      <c r="L552" s="93">
        <f t="shared" si="198"/>
        <v>0</v>
      </c>
      <c r="M552" s="43"/>
    </row>
    <row r="553" spans="2:14" ht="21" customHeight="1" x14ac:dyDescent="0.2">
      <c r="B553" s="2" t="s">
        <v>573</v>
      </c>
      <c r="C553" s="149" t="s">
        <v>559</v>
      </c>
      <c r="D553" s="150"/>
      <c r="E553" s="150"/>
      <c r="F553" s="150"/>
      <c r="G553" s="151"/>
      <c r="H553" s="54" t="s">
        <v>325</v>
      </c>
      <c r="I553" s="56">
        <v>110</v>
      </c>
      <c r="K553" s="81">
        <v>33.43</v>
      </c>
      <c r="L553" s="93">
        <f t="shared" si="198"/>
        <v>3677.3</v>
      </c>
      <c r="M553" s="43"/>
    </row>
    <row r="554" spans="2:14" ht="21" customHeight="1" x14ac:dyDescent="0.2">
      <c r="B554" s="2" t="s">
        <v>529</v>
      </c>
      <c r="C554" s="149"/>
      <c r="D554" s="150"/>
      <c r="E554" s="150"/>
      <c r="F554" s="150"/>
      <c r="G554" s="151"/>
      <c r="H554" s="54"/>
      <c r="I554" s="56"/>
      <c r="K554" s="81"/>
      <c r="L554" s="93"/>
      <c r="M554" s="43"/>
    </row>
    <row r="555" spans="2:14" ht="21" customHeight="1" x14ac:dyDescent="0.2">
      <c r="B555" s="2" t="s">
        <v>517</v>
      </c>
      <c r="C555" s="149" t="str">
        <f>'[3]PLANILHA ORCAMENTARIA'!$D$175</f>
        <v>ELETROCALHA LISA GALVANIZADA A FOGO, 50 X 50 MM, COM ACESSÓRIOS</v>
      </c>
      <c r="D555" s="150"/>
      <c r="E555" s="150"/>
      <c r="F555" s="150"/>
      <c r="G555" s="151"/>
      <c r="H555" s="54" t="s">
        <v>325</v>
      </c>
      <c r="I555" s="56">
        <v>30</v>
      </c>
      <c r="K555" s="81">
        <v>84.1</v>
      </c>
      <c r="L555" s="93">
        <f t="shared" ref="L555:L557" si="200">I555*K555</f>
        <v>2523</v>
      </c>
      <c r="M555" s="43"/>
    </row>
    <row r="556" spans="2:14" ht="21" customHeight="1" x14ac:dyDescent="0.2">
      <c r="B556" s="2" t="s">
        <v>326</v>
      </c>
      <c r="C556" s="149"/>
      <c r="D556" s="150"/>
      <c r="E556" s="150"/>
      <c r="F556" s="150"/>
      <c r="G556" s="151"/>
      <c r="H556" s="54"/>
      <c r="I556" s="56"/>
      <c r="K556" s="81"/>
      <c r="L556" s="93"/>
      <c r="M556" s="43"/>
    </row>
    <row r="557" spans="2:14" ht="21" customHeight="1" x14ac:dyDescent="0.2">
      <c r="B557" s="2" t="s">
        <v>518</v>
      </c>
      <c r="C557" s="149" t="str">
        <f>'[3]PLANILHA ORCAMENTARIA'!$D$176</f>
        <v>ELETROCALHA LISA GALVANIZADA A FOGO, 100 X 50 MM, COM ACESSÓRIOS</v>
      </c>
      <c r="D557" s="150"/>
      <c r="E557" s="150"/>
      <c r="F557" s="150"/>
      <c r="G557" s="151"/>
      <c r="H557" s="54" t="s">
        <v>325</v>
      </c>
      <c r="I557" s="56">
        <v>10</v>
      </c>
      <c r="K557" s="81">
        <v>105.71</v>
      </c>
      <c r="L557" s="93">
        <f t="shared" si="200"/>
        <v>1057.0999999999999</v>
      </c>
      <c r="M557" s="43"/>
    </row>
    <row r="558" spans="2:14" ht="21" customHeight="1" x14ac:dyDescent="0.2">
      <c r="B558" s="2" t="s">
        <v>326</v>
      </c>
      <c r="C558" s="149"/>
      <c r="D558" s="150"/>
      <c r="E558" s="150"/>
      <c r="F558" s="150"/>
      <c r="G558" s="151"/>
      <c r="H558" s="54"/>
      <c r="I558" s="56"/>
      <c r="K558" s="81"/>
      <c r="L558" s="93"/>
      <c r="M558" s="43"/>
      <c r="N558" s="94">
        <f>SUM(L224:L557)</f>
        <v>952057.15570000035</v>
      </c>
    </row>
    <row r="559" spans="2:14" ht="21" customHeight="1" x14ac:dyDescent="0.2">
      <c r="B559" s="95"/>
      <c r="C559" s="146" t="s">
        <v>500</v>
      </c>
      <c r="D559" s="147"/>
      <c r="E559" s="147"/>
      <c r="F559" s="147"/>
      <c r="G559" s="148"/>
      <c r="H559" s="96"/>
      <c r="I559" s="97"/>
      <c r="K559" s="81"/>
      <c r="L559" s="93"/>
      <c r="M559" s="43"/>
    </row>
    <row r="560" spans="2:14" ht="21" customHeight="1" x14ac:dyDescent="0.2">
      <c r="B560" s="2" t="s">
        <v>519</v>
      </c>
      <c r="C560" s="149" t="str">
        <f>'[3]PLANILHA ORCAMENTARIA'!$D$178</f>
        <v>Quadro geral - cabo de cobre nu de 50 mm2</v>
      </c>
      <c r="D560" s="150"/>
      <c r="E560" s="150"/>
      <c r="F560" s="150"/>
      <c r="G560" s="151"/>
      <c r="H560" s="54" t="s">
        <v>325</v>
      </c>
      <c r="I560" s="56">
        <v>220</v>
      </c>
      <c r="K560" s="81">
        <v>73.97</v>
      </c>
      <c r="L560" s="93">
        <f t="shared" ref="L560:L574" si="201">I560*K560</f>
        <v>16273.4</v>
      </c>
      <c r="M560" s="93">
        <f>N560/1.23</f>
        <v>73.967479674796749</v>
      </c>
      <c r="N560" s="1">
        <v>90.98</v>
      </c>
    </row>
    <row r="561" spans="2:14" ht="21" customHeight="1" x14ac:dyDescent="0.2">
      <c r="B561" s="2" t="s">
        <v>326</v>
      </c>
      <c r="C561" s="149"/>
      <c r="D561" s="150"/>
      <c r="E561" s="150"/>
      <c r="F561" s="150"/>
      <c r="G561" s="151"/>
      <c r="H561" s="54"/>
      <c r="I561" s="56"/>
      <c r="K561" s="81"/>
      <c r="L561" s="93">
        <f t="shared" si="201"/>
        <v>0</v>
      </c>
      <c r="M561" s="43"/>
    </row>
    <row r="562" spans="2:14" ht="21" customHeight="1" x14ac:dyDescent="0.2">
      <c r="B562" s="2" t="s">
        <v>520</v>
      </c>
      <c r="C562" s="149" t="str">
        <f>'[3]PLANILHA ORCAMENTARIA'!$D$179</f>
        <v>Quadro geral - cabo de cobre nu de 35 mm2</v>
      </c>
      <c r="D562" s="150"/>
      <c r="E562" s="150"/>
      <c r="F562" s="150"/>
      <c r="G562" s="151"/>
      <c r="H562" s="54" t="s">
        <v>325</v>
      </c>
      <c r="I562" s="56">
        <v>220</v>
      </c>
      <c r="K562" s="81">
        <v>51.14</v>
      </c>
      <c r="L562" s="93">
        <f t="shared" si="201"/>
        <v>11250.8</v>
      </c>
      <c r="M562" s="93">
        <f>N562/1.23</f>
        <v>51.138211382113823</v>
      </c>
      <c r="N562" s="1">
        <v>62.9</v>
      </c>
    </row>
    <row r="563" spans="2:14" ht="21" customHeight="1" x14ac:dyDescent="0.2">
      <c r="B563" s="2" t="s">
        <v>326</v>
      </c>
      <c r="C563" s="149"/>
      <c r="D563" s="150"/>
      <c r="E563" s="150"/>
      <c r="F563" s="150"/>
      <c r="G563" s="151"/>
      <c r="H563" s="54"/>
      <c r="I563" s="56"/>
      <c r="K563" s="81"/>
      <c r="L563" s="93">
        <f t="shared" si="201"/>
        <v>0</v>
      </c>
      <c r="M563" s="43"/>
    </row>
    <row r="564" spans="2:14" ht="21" customHeight="1" x14ac:dyDescent="0.2">
      <c r="B564" s="2">
        <v>39701</v>
      </c>
      <c r="C564" s="149" t="str">
        <f>'[3]PLANILHA ORCAMENTARIA'!$D$180</f>
        <v>FITA ADESIVA ASFALTICA ALUMINIZADA MULTIUSO, L = 10 CM, ROLO DE 10 M</v>
      </c>
      <c r="D564" s="150"/>
      <c r="E564" s="150"/>
      <c r="F564" s="150"/>
      <c r="G564" s="151"/>
      <c r="H564" s="54" t="s">
        <v>9</v>
      </c>
      <c r="I564" s="56">
        <v>11</v>
      </c>
      <c r="K564" s="81">
        <v>100.21</v>
      </c>
      <c r="L564" s="93">
        <f t="shared" si="201"/>
        <v>1102.31</v>
      </c>
      <c r="M564" s="43"/>
    </row>
    <row r="565" spans="2:14" ht="21" customHeight="1" x14ac:dyDescent="0.2">
      <c r="B565" s="2" t="s">
        <v>23</v>
      </c>
      <c r="C565" s="149"/>
      <c r="D565" s="150"/>
      <c r="E565" s="150"/>
      <c r="F565" s="150"/>
      <c r="G565" s="151"/>
      <c r="H565" s="54"/>
      <c r="I565" s="56"/>
      <c r="K565" s="81"/>
      <c r="L565" s="93">
        <f t="shared" si="201"/>
        <v>0</v>
      </c>
      <c r="M565" s="43"/>
    </row>
    <row r="566" spans="2:14" ht="21" customHeight="1" x14ac:dyDescent="0.2">
      <c r="B566" s="2" t="s">
        <v>521</v>
      </c>
      <c r="C566" s="149" t="str">
        <f>'[3]PLANILHA ORCAMENTARIA'!$D$181</f>
        <v>Haste de aterramento de 5/8´ x 2,4 m</v>
      </c>
      <c r="D566" s="150"/>
      <c r="E566" s="150"/>
      <c r="F566" s="150"/>
      <c r="G566" s="151"/>
      <c r="H566" s="54" t="s">
        <v>9</v>
      </c>
      <c r="I566" s="56">
        <v>20</v>
      </c>
      <c r="K566" s="81">
        <v>135.01</v>
      </c>
      <c r="L566" s="93">
        <f t="shared" si="201"/>
        <v>2700.2</v>
      </c>
      <c r="M566" s="43"/>
    </row>
    <row r="567" spans="2:14" ht="21" customHeight="1" x14ac:dyDescent="0.2">
      <c r="B567" s="2" t="s">
        <v>326</v>
      </c>
      <c r="C567" s="149"/>
      <c r="D567" s="150"/>
      <c r="E567" s="150"/>
      <c r="F567" s="150"/>
      <c r="G567" s="151"/>
      <c r="H567" s="54"/>
      <c r="I567" s="56"/>
      <c r="K567" s="81"/>
      <c r="L567" s="93">
        <f t="shared" si="201"/>
        <v>0</v>
      </c>
      <c r="M567" s="43"/>
    </row>
    <row r="568" spans="2:14" ht="21" customHeight="1" x14ac:dyDescent="0.2">
      <c r="B568" s="2">
        <v>91114</v>
      </c>
      <c r="C568" s="149" t="str">
        <f>'[3]PLANILHA ORCAMENTARIA'!$D$182</f>
        <v>CAIXA DE INSPEÇÃO DE ATERRAMENTO TIPO EMBUTIR COM TAMPA E ALÇA</v>
      </c>
      <c r="D568" s="150"/>
      <c r="E568" s="150"/>
      <c r="F568" s="150"/>
      <c r="G568" s="151"/>
      <c r="H568" s="54" t="s">
        <v>353</v>
      </c>
      <c r="I568" s="56">
        <v>10</v>
      </c>
      <c r="K568" s="81">
        <v>170.27</v>
      </c>
      <c r="L568" s="93">
        <f t="shared" si="201"/>
        <v>1702.7</v>
      </c>
      <c r="M568" s="43"/>
    </row>
    <row r="569" spans="2:14" ht="21" customHeight="1" x14ac:dyDescent="0.2">
      <c r="B569" s="2" t="s">
        <v>23</v>
      </c>
      <c r="C569" s="149"/>
      <c r="D569" s="150"/>
      <c r="E569" s="150"/>
      <c r="F569" s="150"/>
      <c r="G569" s="151"/>
      <c r="H569" s="54"/>
      <c r="I569" s="56"/>
      <c r="K569" s="81"/>
      <c r="L569" s="93">
        <f t="shared" si="201"/>
        <v>0</v>
      </c>
      <c r="M569" s="43"/>
    </row>
    <row r="570" spans="2:14" ht="21" customHeight="1" x14ac:dyDescent="0.2">
      <c r="B570" s="2" t="s">
        <v>522</v>
      </c>
      <c r="C570" s="149" t="str">
        <f>'[3]PLANILHA ORCAMENTARIA'!$D$183</f>
        <v>Conector de emenda em latão para cabo de até 50 mm² com 4 parafusos</v>
      </c>
      <c r="D570" s="150"/>
      <c r="E570" s="150"/>
      <c r="F570" s="150"/>
      <c r="G570" s="151"/>
      <c r="H570" s="54" t="s">
        <v>353</v>
      </c>
      <c r="I570" s="56">
        <v>20</v>
      </c>
      <c r="K570" s="81">
        <v>28.62</v>
      </c>
      <c r="L570" s="93">
        <f t="shared" si="201"/>
        <v>572.4</v>
      </c>
      <c r="M570" s="43"/>
    </row>
    <row r="571" spans="2:14" ht="21" customHeight="1" x14ac:dyDescent="0.2">
      <c r="B571" s="2" t="s">
        <v>326</v>
      </c>
      <c r="C571" s="149"/>
      <c r="D571" s="150"/>
      <c r="E571" s="150"/>
      <c r="F571" s="150"/>
      <c r="G571" s="151"/>
      <c r="H571" s="54"/>
      <c r="I571" s="56"/>
      <c r="K571" s="81"/>
      <c r="L571" s="93">
        <f t="shared" si="201"/>
        <v>0</v>
      </c>
      <c r="M571" s="43"/>
    </row>
    <row r="572" spans="2:14" ht="21" customHeight="1" x14ac:dyDescent="0.2">
      <c r="B572" s="2">
        <v>98395</v>
      </c>
      <c r="C572" s="149" t="str">
        <f>'[3]PLANILHA ORCAMENTARIA'!$D$184</f>
        <v>CONECTOR TIPO "SPLIT-BOLT" - PARA CABO DE 300,0MM2</v>
      </c>
      <c r="D572" s="150"/>
      <c r="E572" s="150"/>
      <c r="F572" s="150"/>
      <c r="G572" s="151"/>
      <c r="H572" s="54" t="s">
        <v>353</v>
      </c>
      <c r="I572" s="56">
        <v>4</v>
      </c>
      <c r="K572" s="81">
        <f>VLOOKUP(B572,'[1]Comp EDIF SEM Des Jan22'!$A$1:$J$12515,10,0)</f>
        <v>205.75</v>
      </c>
      <c r="L572" s="93">
        <f t="shared" si="201"/>
        <v>823</v>
      </c>
      <c r="M572" s="43"/>
    </row>
    <row r="573" spans="2:14" ht="21" customHeight="1" x14ac:dyDescent="0.2">
      <c r="B573" s="2" t="s">
        <v>135</v>
      </c>
      <c r="C573" s="149"/>
      <c r="D573" s="150"/>
      <c r="E573" s="150"/>
      <c r="F573" s="150"/>
      <c r="G573" s="151"/>
      <c r="H573" s="54"/>
      <c r="I573" s="56"/>
      <c r="K573" s="81"/>
      <c r="L573" s="93"/>
      <c r="M573" s="43"/>
    </row>
    <row r="574" spans="2:14" ht="21" customHeight="1" x14ac:dyDescent="0.2">
      <c r="B574" s="2" t="str">
        <f>'[3]PLANILHA ORCAMENTARIA'!$B$185</f>
        <v>96988</v>
      </c>
      <c r="C574" s="149" t="str">
        <f>'[3]PLANILHA ORCAMENTARIA'!$D$185</f>
        <v>MASTRO 1 ½  PARA SPDA - FORNECIMENTO E INSTALAÇÃO. AF_12/2017</v>
      </c>
      <c r="D574" s="150"/>
      <c r="E574" s="150"/>
      <c r="F574" s="150"/>
      <c r="G574" s="151"/>
      <c r="H574" s="54" t="s">
        <v>353</v>
      </c>
      <c r="I574" s="56">
        <v>1</v>
      </c>
      <c r="K574" s="81">
        <v>184.98</v>
      </c>
      <c r="L574" s="93">
        <f t="shared" si="201"/>
        <v>184.98</v>
      </c>
      <c r="M574" s="43"/>
    </row>
    <row r="575" spans="2:14" ht="21" customHeight="1" x14ac:dyDescent="0.2">
      <c r="B575" s="2" t="s">
        <v>135</v>
      </c>
      <c r="C575" s="149"/>
      <c r="D575" s="150"/>
      <c r="E575" s="150"/>
      <c r="F575" s="150"/>
      <c r="G575" s="151"/>
      <c r="H575" s="54"/>
      <c r="I575" s="56"/>
      <c r="K575" s="81"/>
      <c r="L575" s="93"/>
      <c r="M575" s="43"/>
      <c r="N575" s="94">
        <f>SUM(L560:L574)</f>
        <v>34609.79</v>
      </c>
    </row>
    <row r="576" spans="2:14" ht="21" customHeight="1" x14ac:dyDescent="0.2">
      <c r="B576" s="95"/>
      <c r="C576" s="146" t="s">
        <v>501</v>
      </c>
      <c r="D576" s="147"/>
      <c r="E576" s="147"/>
      <c r="F576" s="147"/>
      <c r="G576" s="148"/>
      <c r="H576" s="96"/>
      <c r="I576" s="97"/>
      <c r="K576" s="81"/>
      <c r="L576" s="93"/>
      <c r="M576" s="43"/>
    </row>
    <row r="577" spans="1:13" ht="21" customHeight="1" x14ac:dyDescent="0.2">
      <c r="A577" s="1" t="s">
        <v>23</v>
      </c>
      <c r="B577" s="2">
        <v>100781</v>
      </c>
      <c r="C577" s="149" t="s">
        <v>433</v>
      </c>
      <c r="D577" s="150"/>
      <c r="E577" s="150"/>
      <c r="F577" s="150"/>
      <c r="G577" s="151"/>
      <c r="H577" s="54" t="s">
        <v>353</v>
      </c>
      <c r="I577" s="56">
        <v>1</v>
      </c>
      <c r="K577" s="81">
        <f>VLOOKUP(B577,'[1]Comp EDIF SEM Des Jan22'!$A$1:$J$12515,10,0)</f>
        <v>863.54</v>
      </c>
      <c r="L577" s="93">
        <f t="shared" ref="L577" si="202">I577*K577</f>
        <v>863.54</v>
      </c>
      <c r="M577" s="43">
        <f t="shared" ref="M577" si="203">B577</f>
        <v>100781</v>
      </c>
    </row>
    <row r="578" spans="1:13" ht="21" customHeight="1" x14ac:dyDescent="0.2">
      <c r="B578" s="2"/>
      <c r="C578" s="149"/>
      <c r="D578" s="150"/>
      <c r="E578" s="150"/>
      <c r="F578" s="150"/>
      <c r="G578" s="151"/>
      <c r="H578" s="54"/>
      <c r="I578" s="56"/>
      <c r="K578" s="81"/>
      <c r="L578" s="93"/>
      <c r="M578" s="43">
        <f t="shared" ref="M578" si="204">B578</f>
        <v>0</v>
      </c>
    </row>
    <row r="579" spans="1:13" ht="21" customHeight="1" x14ac:dyDescent="0.2">
      <c r="B579" s="2"/>
      <c r="C579" s="77"/>
      <c r="D579" s="78"/>
      <c r="E579" s="78"/>
      <c r="F579" s="78"/>
      <c r="G579" s="79"/>
      <c r="H579" s="54"/>
      <c r="I579" s="56"/>
      <c r="K579" s="81"/>
      <c r="L579" s="93"/>
      <c r="M579" s="43"/>
    </row>
    <row r="580" spans="1:13" ht="21" customHeight="1" x14ac:dyDescent="0.2">
      <c r="A580" s="1" t="s">
        <v>23</v>
      </c>
      <c r="B580" s="2">
        <v>101102</v>
      </c>
      <c r="C580" s="149" t="s">
        <v>434</v>
      </c>
      <c r="D580" s="150"/>
      <c r="E580" s="150"/>
      <c r="F580" s="150"/>
      <c r="G580" s="151"/>
      <c r="H580" s="54" t="s">
        <v>325</v>
      </c>
      <c r="I580" s="56">
        <v>74.41</v>
      </c>
      <c r="K580" s="81">
        <f>VLOOKUP(B580,'[1]Comp EDIF SEM Des Jan22'!$A$1:$J$12515,10,0)</f>
        <v>112.76</v>
      </c>
      <c r="L580" s="93">
        <f t="shared" ref="L580" si="205">I580*K580</f>
        <v>8390.4716000000008</v>
      </c>
      <c r="M580" s="43">
        <f t="shared" ref="M580" si="206">B580</f>
        <v>101102</v>
      </c>
    </row>
    <row r="581" spans="1:13" ht="21" customHeight="1" x14ac:dyDescent="0.2">
      <c r="B581" s="2"/>
      <c r="C581" s="155" t="s">
        <v>123</v>
      </c>
      <c r="D581" s="156"/>
      <c r="E581" s="156"/>
      <c r="F581" s="156"/>
      <c r="G581" s="157"/>
      <c r="H581" s="54"/>
      <c r="I581" s="56"/>
      <c r="J581" s="1">
        <v>22.1</v>
      </c>
      <c r="K581" s="81"/>
      <c r="L581" s="93"/>
      <c r="M581" s="43">
        <f t="shared" ref="M581" si="207">B581</f>
        <v>0</v>
      </c>
    </row>
    <row r="582" spans="1:13" ht="21" customHeight="1" x14ac:dyDescent="0.2">
      <c r="B582" s="2"/>
      <c r="C582" s="155" t="s">
        <v>122</v>
      </c>
      <c r="D582" s="156"/>
      <c r="E582" s="156"/>
      <c r="F582" s="156"/>
      <c r="G582" s="157"/>
      <c r="H582" s="54"/>
      <c r="I582" s="56"/>
      <c r="J582" s="1">
        <v>30.51</v>
      </c>
      <c r="K582" s="81"/>
      <c r="L582" s="93"/>
      <c r="M582" s="43"/>
    </row>
    <row r="583" spans="1:13" ht="21" customHeight="1" x14ac:dyDescent="0.2">
      <c r="B583" s="2"/>
      <c r="C583" s="155" t="s">
        <v>124</v>
      </c>
      <c r="D583" s="156"/>
      <c r="E583" s="156"/>
      <c r="F583" s="156"/>
      <c r="G583" s="157"/>
      <c r="H583" s="54"/>
      <c r="I583" s="56"/>
      <c r="J583" s="1">
        <v>13.55</v>
      </c>
      <c r="K583" s="81"/>
      <c r="L583" s="93"/>
      <c r="M583" s="43"/>
    </row>
    <row r="584" spans="1:13" ht="21" customHeight="1" x14ac:dyDescent="0.2">
      <c r="B584" s="2"/>
      <c r="C584" s="155" t="s">
        <v>125</v>
      </c>
      <c r="D584" s="156"/>
      <c r="E584" s="156"/>
      <c r="F584" s="156"/>
      <c r="G584" s="157"/>
      <c r="H584" s="54"/>
      <c r="I584" s="56"/>
      <c r="J584" s="1">
        <v>8.25</v>
      </c>
      <c r="K584" s="81"/>
      <c r="L584" s="93"/>
      <c r="M584" s="43">
        <f t="shared" ref="M584" si="208">B584</f>
        <v>0</v>
      </c>
    </row>
    <row r="585" spans="1:13" ht="21" customHeight="1" x14ac:dyDescent="0.2">
      <c r="B585" s="2"/>
      <c r="C585" s="69"/>
      <c r="D585" s="70"/>
      <c r="E585" s="70"/>
      <c r="F585" s="70"/>
      <c r="G585" s="71"/>
      <c r="H585" s="54"/>
      <c r="I585" s="56"/>
      <c r="K585" s="81"/>
      <c r="L585" s="93"/>
      <c r="M585" s="43"/>
    </row>
    <row r="586" spans="1:13" ht="21" customHeight="1" x14ac:dyDescent="0.2">
      <c r="A586" s="1" t="s">
        <v>23</v>
      </c>
      <c r="B586" s="2">
        <v>101132</v>
      </c>
      <c r="C586" s="149" t="s">
        <v>435</v>
      </c>
      <c r="D586" s="150"/>
      <c r="E586" s="150"/>
      <c r="F586" s="150"/>
      <c r="G586" s="151"/>
      <c r="H586" s="54" t="s">
        <v>325</v>
      </c>
      <c r="I586" s="56">
        <v>2655.11</v>
      </c>
      <c r="K586" s="81">
        <f>VLOOKUP(B586,'[1]Comp EDIF SEM Des Jan22'!$A$1:$J$12515,10,0)</f>
        <v>67.13</v>
      </c>
      <c r="L586" s="93">
        <f t="shared" ref="L586" si="209">I586*K586</f>
        <v>178237.5343</v>
      </c>
      <c r="M586" s="43">
        <f t="shared" ref="M586" si="210">B586</f>
        <v>101132</v>
      </c>
    </row>
    <row r="587" spans="1:13" ht="21" customHeight="1" x14ac:dyDescent="0.2">
      <c r="B587" s="2"/>
      <c r="C587" s="149"/>
      <c r="D587" s="150"/>
      <c r="E587" s="150"/>
      <c r="F587" s="150"/>
      <c r="G587" s="151"/>
      <c r="H587" s="54"/>
      <c r="I587" s="56"/>
      <c r="J587" s="1">
        <v>136.97</v>
      </c>
      <c r="K587" s="81"/>
      <c r="L587" s="93"/>
      <c r="M587" s="43">
        <f t="shared" ref="M587" si="211">B587</f>
        <v>0</v>
      </c>
    </row>
    <row r="588" spans="1:13" ht="21" customHeight="1" x14ac:dyDescent="0.2">
      <c r="B588" s="2"/>
      <c r="C588" s="69"/>
      <c r="D588" s="70"/>
      <c r="E588" s="70"/>
      <c r="F588" s="70"/>
      <c r="G588" s="71"/>
      <c r="H588" s="54"/>
      <c r="I588" s="56"/>
      <c r="K588" s="81"/>
      <c r="L588" s="93"/>
      <c r="M588" s="43"/>
    </row>
    <row r="589" spans="1:13" ht="21" customHeight="1" x14ac:dyDescent="0.2">
      <c r="A589" s="1" t="s">
        <v>23</v>
      </c>
      <c r="B589" s="2">
        <v>101303</v>
      </c>
      <c r="C589" s="149" t="s">
        <v>436</v>
      </c>
      <c r="D589" s="150"/>
      <c r="E589" s="150"/>
      <c r="F589" s="150"/>
      <c r="G589" s="151"/>
      <c r="H589" s="54" t="s">
        <v>353</v>
      </c>
      <c r="I589" s="56">
        <f>22-3</f>
        <v>19</v>
      </c>
      <c r="K589" s="81">
        <f>VLOOKUP(B589,'[1]Comp EDIF SEM Des Jan22'!$A$1:$J$12515,10,0)</f>
        <v>774.1</v>
      </c>
      <c r="L589" s="93">
        <f t="shared" ref="L589" si="212">I589*K589</f>
        <v>14707.9</v>
      </c>
      <c r="M589" s="43">
        <f t="shared" ref="M589" si="213">B589</f>
        <v>101303</v>
      </c>
    </row>
    <row r="590" spans="1:13" ht="21" customHeight="1" x14ac:dyDescent="0.2">
      <c r="B590" s="2"/>
      <c r="C590" s="69"/>
      <c r="D590" s="70"/>
      <c r="E590" s="70"/>
      <c r="F590" s="70"/>
      <c r="G590" s="71"/>
      <c r="H590" s="54"/>
      <c r="I590" s="56"/>
      <c r="K590" s="81"/>
      <c r="L590" s="93"/>
      <c r="M590" s="43"/>
    </row>
    <row r="591" spans="1:13" ht="21" customHeight="1" x14ac:dyDescent="0.2">
      <c r="B591" s="2"/>
      <c r="C591" s="69"/>
      <c r="D591" s="70"/>
      <c r="E591" s="70"/>
      <c r="F591" s="70"/>
      <c r="G591" s="71"/>
      <c r="H591" s="54"/>
      <c r="I591" s="56"/>
      <c r="K591" s="81"/>
      <c r="L591" s="93"/>
      <c r="M591" s="43"/>
    </row>
    <row r="592" spans="1:13" ht="21" customHeight="1" x14ac:dyDescent="0.2">
      <c r="A592" s="1" t="s">
        <v>23</v>
      </c>
      <c r="B592" s="2">
        <v>101305</v>
      </c>
      <c r="C592" s="149" t="s">
        <v>437</v>
      </c>
      <c r="D592" s="150"/>
      <c r="E592" s="150"/>
      <c r="F592" s="150"/>
      <c r="G592" s="151"/>
      <c r="H592" s="54" t="s">
        <v>353</v>
      </c>
      <c r="I592" s="56">
        <v>3</v>
      </c>
      <c r="K592" s="81">
        <f>VLOOKUP(B592,'[1]Comp EDIF SEM Des Jan22'!$A$1:$J$12515,10,0)</f>
        <v>789.42</v>
      </c>
      <c r="L592" s="93">
        <f t="shared" ref="L592" si="214">I592*K592</f>
        <v>2368.2599999999998</v>
      </c>
      <c r="M592" s="43">
        <f t="shared" ref="M592" si="215">B592</f>
        <v>101305</v>
      </c>
    </row>
    <row r="593" spans="1:13" ht="21" customHeight="1" x14ac:dyDescent="0.2">
      <c r="B593" s="2"/>
      <c r="C593" s="69"/>
      <c r="D593" s="70"/>
      <c r="E593" s="70"/>
      <c r="F593" s="70"/>
      <c r="G593" s="71"/>
      <c r="H593" s="54"/>
      <c r="I593" s="56"/>
      <c r="K593" s="81"/>
      <c r="L593" s="93"/>
      <c r="M593" s="43"/>
    </row>
    <row r="594" spans="1:13" ht="21" customHeight="1" x14ac:dyDescent="0.2">
      <c r="B594" s="2"/>
      <c r="C594" s="69"/>
      <c r="D594" s="70"/>
      <c r="E594" s="70"/>
      <c r="F594" s="70"/>
      <c r="G594" s="71"/>
      <c r="H594" s="54"/>
      <c r="I594" s="56"/>
      <c r="K594" s="81"/>
      <c r="L594" s="93"/>
      <c r="M594" s="43"/>
    </row>
    <row r="595" spans="1:13" ht="21" customHeight="1" x14ac:dyDescent="0.2">
      <c r="A595" s="1" t="s">
        <v>23</v>
      </c>
      <c r="B595" s="2">
        <v>101325</v>
      </c>
      <c r="C595" s="149" t="s">
        <v>438</v>
      </c>
      <c r="D595" s="150"/>
      <c r="E595" s="150"/>
      <c r="F595" s="150"/>
      <c r="G595" s="151"/>
      <c r="H595" s="54" t="s">
        <v>353</v>
      </c>
      <c r="I595" s="56">
        <v>4</v>
      </c>
      <c r="K595" s="81">
        <f>VLOOKUP(B595,'[1]Comp EDIF SEM Des Jan22'!$A$1:$J$12515,10,0)</f>
        <v>749.68</v>
      </c>
      <c r="L595" s="93">
        <f t="shared" ref="L595" si="216">I595*K595</f>
        <v>2998.72</v>
      </c>
      <c r="M595" s="43">
        <f t="shared" ref="M595" si="217">B595</f>
        <v>101325</v>
      </c>
    </row>
    <row r="596" spans="1:13" ht="21" customHeight="1" x14ac:dyDescent="0.2">
      <c r="B596" s="2"/>
      <c r="C596" s="69"/>
      <c r="D596" s="70"/>
      <c r="E596" s="70"/>
      <c r="F596" s="70"/>
      <c r="G596" s="71"/>
      <c r="H596" s="54"/>
      <c r="I596" s="56"/>
      <c r="K596" s="81"/>
      <c r="L596" s="93"/>
      <c r="M596" s="43"/>
    </row>
    <row r="597" spans="1:13" ht="21" customHeight="1" x14ac:dyDescent="0.2">
      <c r="B597" s="2"/>
      <c r="C597" s="69"/>
      <c r="D597" s="70"/>
      <c r="E597" s="70"/>
      <c r="F597" s="70"/>
      <c r="G597" s="71"/>
      <c r="H597" s="54"/>
      <c r="I597" s="56"/>
      <c r="K597" s="81"/>
      <c r="L597" s="93"/>
      <c r="M597" s="43"/>
    </row>
    <row r="598" spans="1:13" ht="21" customHeight="1" x14ac:dyDescent="0.2">
      <c r="A598" s="1" t="s">
        <v>23</v>
      </c>
      <c r="B598" s="2">
        <v>101340</v>
      </c>
      <c r="C598" s="149" t="s">
        <v>439</v>
      </c>
      <c r="D598" s="150"/>
      <c r="E598" s="150"/>
      <c r="F598" s="150"/>
      <c r="G598" s="151"/>
      <c r="H598" s="54" t="s">
        <v>353</v>
      </c>
      <c r="I598" s="56">
        <v>19</v>
      </c>
      <c r="K598" s="81">
        <f>VLOOKUP(B598,'[1]Comp EDIF SEM Des Jan22'!$A$1:$J$12515,10,0)</f>
        <v>826.17</v>
      </c>
      <c r="L598" s="93">
        <f t="shared" ref="L598" si="218">I598*K598</f>
        <v>15697.23</v>
      </c>
      <c r="M598" s="43">
        <f t="shared" ref="M598" si="219">B598</f>
        <v>101340</v>
      </c>
    </row>
    <row r="599" spans="1:13" ht="21" customHeight="1" x14ac:dyDescent="0.2">
      <c r="B599" s="2"/>
      <c r="C599" s="69"/>
      <c r="D599" s="70"/>
      <c r="E599" s="70"/>
      <c r="F599" s="70"/>
      <c r="G599" s="71"/>
      <c r="H599" s="54"/>
      <c r="I599" s="56"/>
      <c r="K599" s="81"/>
      <c r="L599" s="93"/>
      <c r="M599" s="43"/>
    </row>
    <row r="600" spans="1:13" ht="21" customHeight="1" x14ac:dyDescent="0.2">
      <c r="B600" s="2"/>
      <c r="C600" s="69"/>
      <c r="D600" s="70"/>
      <c r="E600" s="70"/>
      <c r="F600" s="70"/>
      <c r="G600" s="71"/>
      <c r="H600" s="54"/>
      <c r="I600" s="56"/>
      <c r="K600" s="81"/>
      <c r="L600" s="93"/>
      <c r="M600" s="43"/>
    </row>
    <row r="601" spans="1:13" ht="21" customHeight="1" x14ac:dyDescent="0.2">
      <c r="A601" s="1" t="s">
        <v>23</v>
      </c>
      <c r="B601" s="2">
        <v>101352</v>
      </c>
      <c r="C601" s="149" t="s">
        <v>440</v>
      </c>
      <c r="D601" s="150"/>
      <c r="E601" s="150"/>
      <c r="F601" s="150"/>
      <c r="G601" s="151"/>
      <c r="H601" s="54" t="s">
        <v>353</v>
      </c>
      <c r="I601" s="56">
        <v>3</v>
      </c>
      <c r="K601" s="81">
        <f>VLOOKUP(B601,'[1]Comp EDIF SEM Des Jan22'!$A$1:$J$12515,10,0)</f>
        <v>759.9</v>
      </c>
      <c r="L601" s="93">
        <f t="shared" ref="L601" si="220">I601*K601</f>
        <v>2279.6999999999998</v>
      </c>
      <c r="M601" s="43">
        <f t="shared" ref="M601" si="221">B601</f>
        <v>101352</v>
      </c>
    </row>
    <row r="602" spans="1:13" ht="21" customHeight="1" x14ac:dyDescent="0.2">
      <c r="B602" s="2"/>
      <c r="C602" s="69"/>
      <c r="D602" s="70"/>
      <c r="E602" s="70"/>
      <c r="F602" s="70"/>
      <c r="G602" s="71"/>
      <c r="H602" s="54"/>
      <c r="I602" s="56"/>
      <c r="K602" s="81"/>
      <c r="L602" s="93"/>
      <c r="M602" s="43"/>
    </row>
    <row r="603" spans="1:13" ht="21" customHeight="1" x14ac:dyDescent="0.2">
      <c r="B603" s="2"/>
      <c r="C603" s="69"/>
      <c r="D603" s="70"/>
      <c r="E603" s="70"/>
      <c r="F603" s="70"/>
      <c r="G603" s="71"/>
      <c r="H603" s="54"/>
      <c r="I603" s="56"/>
      <c r="K603" s="81"/>
      <c r="L603" s="93"/>
      <c r="M603" s="43"/>
    </row>
    <row r="604" spans="1:13" ht="21" customHeight="1" x14ac:dyDescent="0.2">
      <c r="A604" s="1" t="s">
        <v>23</v>
      </c>
      <c r="B604" s="2">
        <v>101475</v>
      </c>
      <c r="C604" s="149" t="s">
        <v>441</v>
      </c>
      <c r="D604" s="150"/>
      <c r="E604" s="150"/>
      <c r="F604" s="150"/>
      <c r="G604" s="151"/>
      <c r="H604" s="54" t="s">
        <v>49</v>
      </c>
      <c r="I604" s="56">
        <v>4.38</v>
      </c>
      <c r="K604" s="81">
        <f>VLOOKUP(B604,'[1]Comp EDIF SEM Des Jan22'!$A$1:$J$12515,10,0)</f>
        <v>497.45</v>
      </c>
      <c r="L604" s="93">
        <f t="shared" ref="L604" si="222">I604*K604</f>
        <v>2178.8309999999997</v>
      </c>
      <c r="M604" s="43">
        <f t="shared" ref="M604" si="223">B604</f>
        <v>101475</v>
      </c>
    </row>
    <row r="605" spans="1:13" ht="21" customHeight="1" x14ac:dyDescent="0.2">
      <c r="B605" s="2"/>
      <c r="C605" s="69"/>
      <c r="D605" s="70"/>
      <c r="E605" s="70"/>
      <c r="F605" s="70"/>
      <c r="G605" s="71"/>
      <c r="H605" s="54"/>
      <c r="I605" s="56"/>
      <c r="K605" s="81"/>
      <c r="L605" s="93"/>
      <c r="M605" s="43"/>
    </row>
    <row r="606" spans="1:13" ht="21" customHeight="1" x14ac:dyDescent="0.2">
      <c r="B606" s="2"/>
      <c r="C606" s="69"/>
      <c r="D606" s="70"/>
      <c r="E606" s="70"/>
      <c r="F606" s="70"/>
      <c r="G606" s="71"/>
      <c r="H606" s="54"/>
      <c r="I606" s="56"/>
      <c r="K606" s="81"/>
      <c r="L606" s="93"/>
      <c r="M606" s="43"/>
    </row>
    <row r="607" spans="1:13" ht="21" customHeight="1" x14ac:dyDescent="0.2">
      <c r="A607" s="1" t="s">
        <v>23</v>
      </c>
      <c r="B607" s="2">
        <v>101408</v>
      </c>
      <c r="C607" s="149" t="s">
        <v>442</v>
      </c>
      <c r="D607" s="150"/>
      <c r="E607" s="150"/>
      <c r="F607" s="150"/>
      <c r="G607" s="151"/>
      <c r="H607" s="54" t="s">
        <v>353</v>
      </c>
      <c r="I607" s="56">
        <f>I601</f>
        <v>3</v>
      </c>
      <c r="K607" s="81">
        <f>VLOOKUP(B607,'[1]Comp EDIF SEM Des Jan22'!$A$1:$J$12515,10,0)</f>
        <v>189.42</v>
      </c>
      <c r="L607" s="93">
        <f t="shared" ref="L607" si="224">I607*K607</f>
        <v>568.26</v>
      </c>
      <c r="M607" s="43">
        <f t="shared" ref="M607" si="225">B607</f>
        <v>101408</v>
      </c>
    </row>
    <row r="608" spans="1:13" ht="21" customHeight="1" x14ac:dyDescent="0.2">
      <c r="B608" s="2"/>
      <c r="C608" s="69"/>
      <c r="D608" s="70"/>
      <c r="E608" s="70"/>
      <c r="F608" s="70"/>
      <c r="G608" s="71"/>
      <c r="H608" s="54"/>
      <c r="I608" s="56"/>
      <c r="K608" s="81"/>
      <c r="L608" s="93"/>
      <c r="M608" s="43"/>
    </row>
    <row r="609" spans="1:13" ht="21" customHeight="1" x14ac:dyDescent="0.2">
      <c r="B609" s="2"/>
      <c r="C609" s="69"/>
      <c r="D609" s="70"/>
      <c r="E609" s="70"/>
      <c r="F609" s="70"/>
      <c r="G609" s="71"/>
      <c r="H609" s="54"/>
      <c r="I609" s="56"/>
      <c r="K609" s="81"/>
      <c r="L609" s="93"/>
      <c r="M609" s="43"/>
    </row>
    <row r="610" spans="1:13" ht="21" customHeight="1" x14ac:dyDescent="0.2">
      <c r="A610" s="1" t="s">
        <v>23</v>
      </c>
      <c r="B610" s="2">
        <v>101404</v>
      </c>
      <c r="C610" s="149" t="s">
        <v>443</v>
      </c>
      <c r="D610" s="150"/>
      <c r="E610" s="150"/>
      <c r="F610" s="150"/>
      <c r="G610" s="151"/>
      <c r="H610" s="54" t="s">
        <v>353</v>
      </c>
      <c r="I610" s="56">
        <f>I598</f>
        <v>19</v>
      </c>
      <c r="K610" s="81">
        <f>VLOOKUP(B610,'[1]Comp EDIF SEM Des Jan22'!$A$1:$J$12515,10,0)</f>
        <v>49.03</v>
      </c>
      <c r="L610" s="93">
        <f t="shared" ref="L610" si="226">I610*K610</f>
        <v>931.57</v>
      </c>
      <c r="M610" s="43">
        <f t="shared" ref="M610" si="227">B610</f>
        <v>101404</v>
      </c>
    </row>
    <row r="611" spans="1:13" ht="21" customHeight="1" x14ac:dyDescent="0.2">
      <c r="B611" s="2"/>
      <c r="C611" s="69"/>
      <c r="D611" s="70"/>
      <c r="E611" s="70"/>
      <c r="F611" s="70"/>
      <c r="G611" s="71"/>
      <c r="H611" s="54"/>
      <c r="I611" s="56"/>
      <c r="K611" s="81"/>
      <c r="L611" s="93"/>
      <c r="M611" s="43"/>
    </row>
    <row r="612" spans="1:13" ht="21" customHeight="1" x14ac:dyDescent="0.2">
      <c r="B612" s="2"/>
      <c r="C612" s="69"/>
      <c r="D612" s="70"/>
      <c r="E612" s="70"/>
      <c r="F612" s="70"/>
      <c r="G612" s="71"/>
      <c r="H612" s="54"/>
      <c r="I612" s="56"/>
      <c r="K612" s="81"/>
      <c r="L612" s="93"/>
      <c r="M612" s="43"/>
    </row>
    <row r="613" spans="1:13" ht="21" customHeight="1" x14ac:dyDescent="0.2">
      <c r="A613" s="1" t="s">
        <v>23</v>
      </c>
      <c r="B613" s="2">
        <v>101440</v>
      </c>
      <c r="C613" s="149" t="s">
        <v>444</v>
      </c>
      <c r="D613" s="150"/>
      <c r="E613" s="150"/>
      <c r="F613" s="150"/>
      <c r="G613" s="151"/>
      <c r="H613" s="54" t="s">
        <v>353</v>
      </c>
      <c r="I613" s="56">
        <v>6</v>
      </c>
      <c r="K613" s="81">
        <f>VLOOKUP(B613,'[1]Comp EDIF SEM Des Jan22'!$A$1:$J$12515,10,0)</f>
        <v>222.31</v>
      </c>
      <c r="L613" s="93">
        <f t="shared" ref="L613" si="228">I613*K613</f>
        <v>1333.8600000000001</v>
      </c>
      <c r="M613" s="43">
        <f t="shared" ref="M613" si="229">B613</f>
        <v>101440</v>
      </c>
    </row>
    <row r="614" spans="1:13" ht="21" customHeight="1" x14ac:dyDescent="0.2">
      <c r="B614" s="2"/>
      <c r="C614" s="69"/>
      <c r="D614" s="70"/>
      <c r="E614" s="70"/>
      <c r="F614" s="70"/>
      <c r="G614" s="71"/>
      <c r="H614" s="54"/>
      <c r="I614" s="56"/>
      <c r="K614" s="81"/>
      <c r="L614" s="93"/>
      <c r="M614" s="43"/>
    </row>
    <row r="615" spans="1:13" ht="21" customHeight="1" x14ac:dyDescent="0.2">
      <c r="B615" s="2"/>
      <c r="C615" s="69"/>
      <c r="D615" s="70"/>
      <c r="E615" s="70"/>
      <c r="F615" s="70"/>
      <c r="G615" s="71"/>
      <c r="H615" s="54"/>
      <c r="I615" s="56"/>
      <c r="K615" s="81"/>
      <c r="L615" s="93"/>
      <c r="M615" s="43"/>
    </row>
    <row r="616" spans="1:13" ht="21" customHeight="1" x14ac:dyDescent="0.2">
      <c r="A616" s="1" t="s">
        <v>23</v>
      </c>
      <c r="B616" s="2">
        <v>108070</v>
      </c>
      <c r="C616" s="149" t="s">
        <v>445</v>
      </c>
      <c r="D616" s="150"/>
      <c r="E616" s="150"/>
      <c r="F616" s="150"/>
      <c r="G616" s="151"/>
      <c r="H616" s="54" t="s">
        <v>353</v>
      </c>
      <c r="I616" s="56">
        <f>I601+I598</f>
        <v>22</v>
      </c>
      <c r="K616" s="81">
        <f>VLOOKUP(B616,'[1]Comp EDIF SEM Des Jan22'!$A$1:$J$12515,10,0)</f>
        <v>47.11</v>
      </c>
      <c r="L616" s="93">
        <f t="shared" ref="L616" si="230">I616*K616</f>
        <v>1036.42</v>
      </c>
      <c r="M616" s="43">
        <f t="shared" ref="M616" si="231">B616</f>
        <v>108070</v>
      </c>
    </row>
    <row r="617" spans="1:13" ht="21" customHeight="1" x14ac:dyDescent="0.2">
      <c r="B617" s="2"/>
      <c r="C617" s="69"/>
      <c r="D617" s="70"/>
      <c r="E617" s="70"/>
      <c r="F617" s="70"/>
      <c r="G617" s="71"/>
      <c r="H617" s="54"/>
      <c r="I617" s="56"/>
      <c r="K617" s="81"/>
      <c r="L617" s="93"/>
      <c r="M617" s="43"/>
    </row>
    <row r="618" spans="1:13" ht="21" customHeight="1" x14ac:dyDescent="0.2">
      <c r="B618" s="2"/>
      <c r="C618" s="69"/>
      <c r="D618" s="70"/>
      <c r="E618" s="70"/>
      <c r="F618" s="70"/>
      <c r="G618" s="71"/>
      <c r="H618" s="54"/>
      <c r="I618" s="56"/>
      <c r="K618" s="81"/>
      <c r="L618" s="93"/>
      <c r="M618" s="43"/>
    </row>
    <row r="619" spans="1:13" ht="21" customHeight="1" x14ac:dyDescent="0.2">
      <c r="A619" s="1" t="s">
        <v>23</v>
      </c>
      <c r="B619" s="2">
        <v>100209</v>
      </c>
      <c r="C619" s="149" t="s">
        <v>446</v>
      </c>
      <c r="D619" s="150"/>
      <c r="E619" s="150"/>
      <c r="F619" s="150"/>
      <c r="G619" s="151"/>
      <c r="H619" s="54" t="s">
        <v>353</v>
      </c>
      <c r="I619" s="56">
        <v>8</v>
      </c>
      <c r="K619" s="81">
        <f>VLOOKUP(B619,'[1]Comp EDIF SEM Des Jan22'!$A$1:$J$12515,10,0)</f>
        <v>1530.84</v>
      </c>
      <c r="L619" s="93">
        <f t="shared" ref="L619" si="232">I619*K619</f>
        <v>12246.72</v>
      </c>
      <c r="M619" s="43">
        <f t="shared" ref="M619" si="233">B619</f>
        <v>100209</v>
      </c>
    </row>
    <row r="620" spans="1:13" ht="21" customHeight="1" x14ac:dyDescent="0.2">
      <c r="B620" s="2"/>
      <c r="C620" s="69"/>
      <c r="D620" s="70"/>
      <c r="E620" s="70"/>
      <c r="F620" s="70"/>
      <c r="G620" s="71"/>
      <c r="H620" s="54"/>
      <c r="I620" s="56"/>
      <c r="K620" s="81"/>
      <c r="L620" s="93"/>
      <c r="M620" s="43"/>
    </row>
    <row r="621" spans="1:13" ht="21" customHeight="1" x14ac:dyDescent="0.2">
      <c r="B621" s="2"/>
      <c r="C621" s="69"/>
      <c r="D621" s="70"/>
      <c r="E621" s="70"/>
      <c r="F621" s="70"/>
      <c r="G621" s="71"/>
      <c r="H621" s="54"/>
      <c r="I621" s="56"/>
      <c r="K621" s="81"/>
      <c r="L621" s="93"/>
      <c r="M621" s="43"/>
    </row>
    <row r="622" spans="1:13" ht="21" customHeight="1" x14ac:dyDescent="0.2">
      <c r="A622" s="1" t="s">
        <v>23</v>
      </c>
      <c r="B622" s="2">
        <v>100120</v>
      </c>
      <c r="C622" s="149" t="s">
        <v>447</v>
      </c>
      <c r="D622" s="150"/>
      <c r="E622" s="150"/>
      <c r="F622" s="150"/>
      <c r="G622" s="151"/>
      <c r="H622" s="54" t="s">
        <v>353</v>
      </c>
      <c r="I622" s="56">
        <v>1</v>
      </c>
      <c r="K622" s="81">
        <f>VLOOKUP(B622,'[1]Comp EDIF SEM Des Jan22'!$A$1:$J$12515,10,0)</f>
        <v>1130.01</v>
      </c>
      <c r="L622" s="93">
        <f t="shared" ref="L622" si="234">I622*K622</f>
        <v>1130.01</v>
      </c>
      <c r="M622" s="43">
        <f t="shared" ref="M622" si="235">B622</f>
        <v>100120</v>
      </c>
    </row>
    <row r="623" spans="1:13" ht="21" customHeight="1" x14ac:dyDescent="0.2">
      <c r="B623" s="2"/>
      <c r="C623" s="69"/>
      <c r="D623" s="70"/>
      <c r="E623" s="70"/>
      <c r="F623" s="70"/>
      <c r="G623" s="71"/>
      <c r="H623" s="54"/>
      <c r="I623" s="56"/>
      <c r="K623" s="81"/>
      <c r="L623" s="93"/>
      <c r="M623" s="43"/>
    </row>
    <row r="624" spans="1:13" ht="21" customHeight="1" x14ac:dyDescent="0.2">
      <c r="B624" s="2"/>
      <c r="C624" s="69"/>
      <c r="D624" s="70"/>
      <c r="E624" s="70"/>
      <c r="F624" s="70"/>
      <c r="G624" s="71"/>
      <c r="H624" s="54"/>
      <c r="I624" s="56"/>
      <c r="K624" s="81"/>
      <c r="L624" s="93"/>
      <c r="M624" s="43"/>
    </row>
    <row r="625" spans="1:13" ht="21" customHeight="1" x14ac:dyDescent="0.2">
      <c r="A625" s="1" t="s">
        <v>23</v>
      </c>
      <c r="B625" s="2">
        <v>100284</v>
      </c>
      <c r="C625" s="149" t="s">
        <v>448</v>
      </c>
      <c r="D625" s="150"/>
      <c r="E625" s="150"/>
      <c r="F625" s="150"/>
      <c r="G625" s="151"/>
      <c r="H625" s="54" t="s">
        <v>353</v>
      </c>
      <c r="I625" s="56">
        <v>5</v>
      </c>
      <c r="K625" s="81">
        <f>VLOOKUP(B625,'[1]Comp EDIF SEM Des Jan22'!$A$1:$J$12515,10,0)</f>
        <v>130.84</v>
      </c>
      <c r="L625" s="93">
        <f t="shared" ref="L625" si="236">I625*K625</f>
        <v>654.20000000000005</v>
      </c>
      <c r="M625" s="43">
        <f t="shared" ref="M625" si="237">B625</f>
        <v>100284</v>
      </c>
    </row>
    <row r="626" spans="1:13" ht="21" customHeight="1" x14ac:dyDescent="0.2">
      <c r="B626" s="2"/>
      <c r="C626" s="69"/>
      <c r="D626" s="70"/>
      <c r="E626" s="70"/>
      <c r="F626" s="70"/>
      <c r="G626" s="71"/>
      <c r="H626" s="54"/>
      <c r="I626" s="56"/>
      <c r="K626" s="81"/>
      <c r="L626" s="93"/>
      <c r="M626" s="43"/>
    </row>
    <row r="627" spans="1:13" ht="21" customHeight="1" x14ac:dyDescent="0.2">
      <c r="B627" s="2"/>
      <c r="C627" s="69"/>
      <c r="D627" s="70"/>
      <c r="E627" s="70"/>
      <c r="F627" s="70"/>
      <c r="G627" s="71"/>
      <c r="H627" s="54"/>
      <c r="I627" s="56"/>
      <c r="K627" s="81"/>
      <c r="L627" s="93"/>
      <c r="M627" s="43"/>
    </row>
    <row r="628" spans="1:13" ht="21" customHeight="1" x14ac:dyDescent="0.2">
      <c r="A628" s="1" t="s">
        <v>23</v>
      </c>
      <c r="B628" s="2">
        <v>100294</v>
      </c>
      <c r="C628" s="149" t="s">
        <v>449</v>
      </c>
      <c r="D628" s="150"/>
      <c r="E628" s="150"/>
      <c r="F628" s="150"/>
      <c r="G628" s="151"/>
      <c r="H628" s="54" t="s">
        <v>353</v>
      </c>
      <c r="I628" s="56">
        <v>9</v>
      </c>
      <c r="K628" s="81">
        <f>VLOOKUP(B628,'[1]Comp EDIF SEM Des Jan22'!$A$1:$J$12515,10,0)</f>
        <v>249.11</v>
      </c>
      <c r="L628" s="93">
        <f t="shared" ref="L628" si="238">I628*K628</f>
        <v>2241.9900000000002</v>
      </c>
      <c r="M628" s="43">
        <f t="shared" ref="M628" si="239">B628</f>
        <v>100294</v>
      </c>
    </row>
    <row r="629" spans="1:13" ht="21" customHeight="1" x14ac:dyDescent="0.2">
      <c r="B629" s="2"/>
      <c r="C629" s="69"/>
      <c r="D629" s="70"/>
      <c r="E629" s="70"/>
      <c r="F629" s="70"/>
      <c r="G629" s="71"/>
      <c r="H629" s="54"/>
      <c r="I629" s="56"/>
      <c r="K629" s="81"/>
      <c r="L629" s="93"/>
      <c r="M629" s="43"/>
    </row>
    <row r="630" spans="1:13" ht="21" customHeight="1" x14ac:dyDescent="0.2">
      <c r="B630" s="2"/>
      <c r="C630" s="69"/>
      <c r="D630" s="70"/>
      <c r="E630" s="70"/>
      <c r="F630" s="70"/>
      <c r="G630" s="71"/>
      <c r="H630" s="54"/>
      <c r="I630" s="56"/>
      <c r="K630" s="81"/>
      <c r="L630" s="93"/>
      <c r="M630" s="43"/>
    </row>
    <row r="631" spans="1:13" ht="21" customHeight="1" x14ac:dyDescent="0.2">
      <c r="A631" s="1" t="s">
        <v>23</v>
      </c>
      <c r="B631" s="2">
        <v>100364</v>
      </c>
      <c r="C631" s="149" t="s">
        <v>450</v>
      </c>
      <c r="D631" s="150"/>
      <c r="E631" s="150"/>
      <c r="F631" s="150"/>
      <c r="G631" s="151"/>
      <c r="H631" s="54" t="s">
        <v>353</v>
      </c>
      <c r="I631" s="56">
        <v>9</v>
      </c>
      <c r="K631" s="81">
        <f>VLOOKUP(B631,'[1]Comp EDIF SEM Des Jan22'!$A$1:$J$12515,10,0)</f>
        <v>220.34</v>
      </c>
      <c r="L631" s="93">
        <f t="shared" ref="L631" si="240">I631*K631</f>
        <v>1983.06</v>
      </c>
      <c r="M631" s="43">
        <f t="shared" ref="M631" si="241">B631</f>
        <v>100364</v>
      </c>
    </row>
    <row r="632" spans="1:13" ht="21" customHeight="1" x14ac:dyDescent="0.2">
      <c r="B632" s="2"/>
      <c r="C632" s="69"/>
      <c r="D632" s="70"/>
      <c r="E632" s="70"/>
      <c r="F632" s="70"/>
      <c r="G632" s="71"/>
      <c r="H632" s="54"/>
      <c r="I632" s="56"/>
      <c r="K632" s="81"/>
      <c r="L632" s="93"/>
      <c r="M632" s="43"/>
    </row>
    <row r="633" spans="1:13" ht="21" customHeight="1" x14ac:dyDescent="0.2">
      <c r="B633" s="2"/>
      <c r="C633" s="69"/>
      <c r="D633" s="70"/>
      <c r="E633" s="70"/>
      <c r="F633" s="70"/>
      <c r="G633" s="71"/>
      <c r="H633" s="54"/>
      <c r="I633" s="56"/>
      <c r="K633" s="81"/>
      <c r="L633" s="93"/>
      <c r="M633" s="43"/>
    </row>
    <row r="634" spans="1:13" ht="21" customHeight="1" x14ac:dyDescent="0.2">
      <c r="A634" s="1" t="s">
        <v>23</v>
      </c>
      <c r="B634" s="2">
        <v>100405</v>
      </c>
      <c r="C634" s="149" t="s">
        <v>451</v>
      </c>
      <c r="D634" s="150"/>
      <c r="E634" s="150"/>
      <c r="F634" s="150"/>
      <c r="G634" s="151"/>
      <c r="H634" s="54" t="s">
        <v>325</v>
      </c>
      <c r="I634" s="56">
        <v>192.83</v>
      </c>
      <c r="K634" s="81">
        <f>VLOOKUP(B634,'[1]Comp EDIF SEM Des Jan22'!$A$1:$J$12515,10,0)</f>
        <v>131.53</v>
      </c>
      <c r="L634" s="93">
        <f t="shared" ref="L634" si="242">I634*K634</f>
        <v>25362.929900000003</v>
      </c>
      <c r="M634" s="43">
        <f t="shared" ref="M634" si="243">B634</f>
        <v>100405</v>
      </c>
    </row>
    <row r="635" spans="1:13" ht="21" customHeight="1" x14ac:dyDescent="0.2">
      <c r="B635" s="2"/>
      <c r="C635" s="69"/>
      <c r="D635" s="70"/>
      <c r="E635" s="70"/>
      <c r="F635" s="70"/>
      <c r="G635" s="71"/>
      <c r="H635" s="54"/>
      <c r="I635" s="56"/>
      <c r="K635" s="81"/>
      <c r="L635" s="93"/>
      <c r="M635" s="43"/>
    </row>
    <row r="636" spans="1:13" ht="21" customHeight="1" x14ac:dyDescent="0.2">
      <c r="B636" s="2"/>
      <c r="C636" s="69"/>
      <c r="D636" s="70"/>
      <c r="E636" s="70"/>
      <c r="F636" s="70"/>
      <c r="G636" s="71"/>
      <c r="H636" s="54"/>
      <c r="I636" s="56"/>
      <c r="K636" s="81"/>
      <c r="L636" s="93"/>
      <c r="M636" s="43"/>
    </row>
    <row r="637" spans="1:13" ht="21" customHeight="1" x14ac:dyDescent="0.2">
      <c r="A637" s="1" t="s">
        <v>23</v>
      </c>
      <c r="B637" s="2">
        <v>100502</v>
      </c>
      <c r="C637" s="149" t="s">
        <v>452</v>
      </c>
      <c r="D637" s="150"/>
      <c r="E637" s="150"/>
      <c r="F637" s="150"/>
      <c r="G637" s="151"/>
      <c r="H637" s="54" t="s">
        <v>353</v>
      </c>
      <c r="I637" s="56">
        <v>8</v>
      </c>
      <c r="K637" s="81">
        <f>VLOOKUP(B637,'[1]Comp EDIF SEM Des Jan22'!$A$1:$J$12515,10,0)</f>
        <v>69.12</v>
      </c>
      <c r="L637" s="93">
        <f t="shared" ref="L637" si="244">I637*K637</f>
        <v>552.96</v>
      </c>
      <c r="M637" s="43">
        <f t="shared" ref="M637" si="245">B637</f>
        <v>100502</v>
      </c>
    </row>
    <row r="638" spans="1:13" ht="21" customHeight="1" x14ac:dyDescent="0.2">
      <c r="B638" s="2"/>
      <c r="C638" s="69"/>
      <c r="D638" s="70"/>
      <c r="E638" s="70"/>
      <c r="F638" s="70"/>
      <c r="G638" s="71"/>
      <c r="H638" s="54"/>
      <c r="I638" s="56"/>
      <c r="K638" s="81"/>
      <c r="L638" s="93"/>
      <c r="M638" s="43"/>
    </row>
    <row r="639" spans="1:13" ht="21" customHeight="1" x14ac:dyDescent="0.2">
      <c r="B639" s="2"/>
      <c r="C639" s="69"/>
      <c r="D639" s="70"/>
      <c r="E639" s="70"/>
      <c r="F639" s="70"/>
      <c r="G639" s="71"/>
      <c r="H639" s="54"/>
      <c r="I639" s="56"/>
      <c r="K639" s="81"/>
      <c r="L639" s="93"/>
      <c r="M639" s="43"/>
    </row>
    <row r="640" spans="1:13" ht="21" customHeight="1" x14ac:dyDescent="0.2">
      <c r="A640" s="1" t="s">
        <v>23</v>
      </c>
      <c r="B640" s="2">
        <v>100463</v>
      </c>
      <c r="C640" s="149" t="s">
        <v>453</v>
      </c>
      <c r="D640" s="150"/>
      <c r="E640" s="150"/>
      <c r="F640" s="150"/>
      <c r="G640" s="151"/>
      <c r="H640" s="54" t="s">
        <v>325</v>
      </c>
      <c r="I640" s="56">
        <v>8</v>
      </c>
      <c r="K640" s="81">
        <f>VLOOKUP(B640,'[1]Comp EDIF SEM Des Jan22'!$A$1:$J$12515,10,0)</f>
        <v>36.68</v>
      </c>
      <c r="L640" s="93">
        <f t="shared" ref="L640" si="246">I640*K640</f>
        <v>293.44</v>
      </c>
      <c r="M640" s="43">
        <f t="shared" ref="M640" si="247">B640</f>
        <v>100463</v>
      </c>
    </row>
    <row r="641" spans="1:13" ht="21" customHeight="1" x14ac:dyDescent="0.2">
      <c r="B641" s="2"/>
      <c r="C641" s="69"/>
      <c r="D641" s="70"/>
      <c r="E641" s="70"/>
      <c r="F641" s="70"/>
      <c r="G641" s="71"/>
      <c r="H641" s="54"/>
      <c r="I641" s="56"/>
      <c r="K641" s="81"/>
      <c r="L641" s="93"/>
      <c r="M641" s="43"/>
    </row>
    <row r="642" spans="1:13" ht="21" customHeight="1" x14ac:dyDescent="0.2">
      <c r="B642" s="2"/>
      <c r="C642" s="69"/>
      <c r="D642" s="70"/>
      <c r="E642" s="70"/>
      <c r="F642" s="70"/>
      <c r="G642" s="71"/>
      <c r="H642" s="54"/>
      <c r="I642" s="56"/>
      <c r="K642" s="81"/>
      <c r="L642" s="93"/>
      <c r="M642" s="43"/>
    </row>
    <row r="643" spans="1:13" ht="21" customHeight="1" x14ac:dyDescent="0.2">
      <c r="A643" s="1" t="s">
        <v>23</v>
      </c>
      <c r="B643" s="2">
        <v>100462</v>
      </c>
      <c r="C643" s="149" t="s">
        <v>454</v>
      </c>
      <c r="D643" s="150"/>
      <c r="E643" s="150"/>
      <c r="F643" s="150"/>
      <c r="G643" s="151"/>
      <c r="H643" s="54" t="s">
        <v>325</v>
      </c>
      <c r="I643" s="56">
        <v>548</v>
      </c>
      <c r="K643" s="81">
        <f>VLOOKUP(B643,'[1]Comp EDIF SEM Des Jan22'!$A$1:$J$12515,10,0)</f>
        <v>25.26</v>
      </c>
      <c r="L643" s="93">
        <f t="shared" ref="L643" si="248">I643*K643</f>
        <v>13842.480000000001</v>
      </c>
      <c r="M643" s="43">
        <f t="shared" ref="M643" si="249">B643</f>
        <v>100462</v>
      </c>
    </row>
    <row r="644" spans="1:13" ht="21" customHeight="1" x14ac:dyDescent="0.2">
      <c r="B644" s="2"/>
      <c r="C644" s="69"/>
      <c r="D644" s="70"/>
      <c r="E644" s="70"/>
      <c r="F644" s="70"/>
      <c r="G644" s="71"/>
      <c r="H644" s="54"/>
      <c r="I644" s="56"/>
      <c r="K644" s="81"/>
      <c r="L644" s="93"/>
      <c r="M644" s="43"/>
    </row>
    <row r="645" spans="1:13" ht="21" customHeight="1" x14ac:dyDescent="0.2">
      <c r="B645" s="2"/>
      <c r="C645" s="69"/>
      <c r="D645" s="70"/>
      <c r="E645" s="70"/>
      <c r="F645" s="70"/>
      <c r="G645" s="71"/>
      <c r="H645" s="54"/>
      <c r="I645" s="56"/>
      <c r="K645" s="81"/>
      <c r="L645" s="93"/>
      <c r="M645" s="43"/>
    </row>
    <row r="646" spans="1:13" ht="21" customHeight="1" x14ac:dyDescent="0.2">
      <c r="A646" s="1" t="s">
        <v>23</v>
      </c>
      <c r="B646" s="2">
        <v>100711</v>
      </c>
      <c r="C646" s="149" t="s">
        <v>455</v>
      </c>
      <c r="D646" s="150"/>
      <c r="E646" s="150"/>
      <c r="F646" s="150"/>
      <c r="G646" s="151"/>
      <c r="H646" s="54" t="s">
        <v>325</v>
      </c>
      <c r="I646" s="56">
        <v>8</v>
      </c>
      <c r="K646" s="81">
        <f>VLOOKUP(B646,'[1]Comp EDIF SEM Des Jan22'!$A$1:$J$12515,10,0)</f>
        <v>65.95</v>
      </c>
      <c r="L646" s="93">
        <f t="shared" ref="L646" si="250">I646*K646</f>
        <v>527.6</v>
      </c>
      <c r="M646" s="43">
        <f t="shared" ref="M646" si="251">B646</f>
        <v>100711</v>
      </c>
    </row>
    <row r="647" spans="1:13" ht="21" customHeight="1" x14ac:dyDescent="0.2">
      <c r="B647" s="2"/>
      <c r="C647" s="69"/>
      <c r="D647" s="70"/>
      <c r="E647" s="70"/>
      <c r="F647" s="70"/>
      <c r="G647" s="71"/>
      <c r="H647" s="54"/>
      <c r="I647" s="56"/>
      <c r="K647" s="81"/>
      <c r="L647" s="93"/>
      <c r="M647" s="43"/>
    </row>
    <row r="648" spans="1:13" ht="21" customHeight="1" x14ac:dyDescent="0.2">
      <c r="B648" s="2"/>
      <c r="C648" s="69"/>
      <c r="D648" s="70"/>
      <c r="E648" s="70"/>
      <c r="F648" s="70"/>
      <c r="G648" s="71"/>
      <c r="H648" s="54"/>
      <c r="I648" s="56"/>
      <c r="K648" s="81"/>
      <c r="L648" s="93"/>
      <c r="M648" s="43"/>
    </row>
    <row r="649" spans="1:13" ht="21" customHeight="1" x14ac:dyDescent="0.2">
      <c r="A649" s="1" t="s">
        <v>23</v>
      </c>
      <c r="B649" s="2">
        <v>100720</v>
      </c>
      <c r="C649" s="149" t="s">
        <v>456</v>
      </c>
      <c r="D649" s="150"/>
      <c r="E649" s="150"/>
      <c r="F649" s="150"/>
      <c r="G649" s="151"/>
      <c r="H649" s="54" t="s">
        <v>353</v>
      </c>
      <c r="I649" s="56">
        <v>2</v>
      </c>
      <c r="K649" s="81">
        <f>VLOOKUP(B649,'[1]Comp EDIF SEM Des Jan22'!$A$1:$J$12515,10,0)</f>
        <v>61.57</v>
      </c>
      <c r="L649" s="93">
        <f t="shared" ref="L649" si="252">I649*K649</f>
        <v>123.14</v>
      </c>
      <c r="M649" s="43">
        <f t="shared" ref="M649" si="253">B649</f>
        <v>100720</v>
      </c>
    </row>
    <row r="650" spans="1:13" ht="21" customHeight="1" x14ac:dyDescent="0.2">
      <c r="B650" s="2"/>
      <c r="C650" s="69"/>
      <c r="D650" s="70"/>
      <c r="E650" s="70"/>
      <c r="F650" s="70"/>
      <c r="G650" s="71"/>
      <c r="H650" s="54"/>
      <c r="I650" s="56"/>
      <c r="K650" s="81"/>
      <c r="L650" s="93"/>
      <c r="M650" s="43"/>
    </row>
    <row r="651" spans="1:13" ht="21" customHeight="1" x14ac:dyDescent="0.2">
      <c r="B651" s="2"/>
      <c r="C651" s="69"/>
      <c r="D651" s="70"/>
      <c r="E651" s="70"/>
      <c r="F651" s="70"/>
      <c r="G651" s="71"/>
      <c r="H651" s="54"/>
      <c r="I651" s="56"/>
      <c r="K651" s="81"/>
      <c r="L651" s="93"/>
      <c r="M651" s="43"/>
    </row>
    <row r="652" spans="1:13" ht="21" customHeight="1" x14ac:dyDescent="0.2">
      <c r="A652" s="1" t="s">
        <v>23</v>
      </c>
      <c r="B652" s="2">
        <v>100935</v>
      </c>
      <c r="C652" s="149" t="s">
        <v>457</v>
      </c>
      <c r="D652" s="150"/>
      <c r="E652" s="150"/>
      <c r="F652" s="150"/>
      <c r="G652" s="151"/>
      <c r="H652" s="54" t="s">
        <v>325</v>
      </c>
      <c r="I652" s="56">
        <v>80</v>
      </c>
      <c r="K652" s="81">
        <f>VLOOKUP(B652,'[1]Comp EDIF SEM Des Jan22'!$A$1:$J$12515,10,0)</f>
        <v>165.84</v>
      </c>
      <c r="L652" s="93">
        <f t="shared" ref="L652" si="254">I652*K652</f>
        <v>13267.2</v>
      </c>
      <c r="M652" s="43">
        <f t="shared" ref="M652" si="255">B652</f>
        <v>100935</v>
      </c>
    </row>
    <row r="653" spans="1:13" ht="21" customHeight="1" x14ac:dyDescent="0.2">
      <c r="B653" s="2"/>
      <c r="C653" s="69"/>
      <c r="D653" s="70"/>
      <c r="E653" s="70"/>
      <c r="F653" s="70"/>
      <c r="G653" s="71"/>
      <c r="H653" s="54"/>
      <c r="I653" s="56"/>
      <c r="K653" s="81"/>
      <c r="L653" s="93"/>
      <c r="M653" s="43"/>
    </row>
    <row r="654" spans="1:13" ht="21" customHeight="1" x14ac:dyDescent="0.2">
      <c r="B654" s="2"/>
      <c r="C654" s="69"/>
      <c r="D654" s="70"/>
      <c r="E654" s="70"/>
      <c r="F654" s="70"/>
      <c r="G654" s="71"/>
      <c r="H654" s="54"/>
      <c r="I654" s="56"/>
      <c r="K654" s="81"/>
      <c r="L654" s="93"/>
      <c r="M654" s="43"/>
    </row>
    <row r="655" spans="1:13" ht="21" customHeight="1" x14ac:dyDescent="0.2">
      <c r="A655" s="1" t="s">
        <v>23</v>
      </c>
      <c r="B655" s="2">
        <v>100933</v>
      </c>
      <c r="C655" s="149" t="s">
        <v>458</v>
      </c>
      <c r="D655" s="150"/>
      <c r="E655" s="150"/>
      <c r="F655" s="150"/>
      <c r="G655" s="151"/>
      <c r="H655" s="54" t="s">
        <v>325</v>
      </c>
      <c r="I655" s="56">
        <v>90</v>
      </c>
      <c r="K655" s="81">
        <f>VLOOKUP(B655,'[1]Comp EDIF SEM Des Jan22'!$A$1:$J$12515,10,0)</f>
        <v>67.52</v>
      </c>
      <c r="L655" s="93">
        <f t="shared" ref="L655" si="256">I655*K655</f>
        <v>6076.7999999999993</v>
      </c>
      <c r="M655" s="43">
        <f t="shared" ref="M655" si="257">B655</f>
        <v>100933</v>
      </c>
    </row>
    <row r="656" spans="1:13" ht="21" customHeight="1" x14ac:dyDescent="0.2">
      <c r="B656" s="2"/>
      <c r="C656" s="69"/>
      <c r="D656" s="70"/>
      <c r="E656" s="70"/>
      <c r="F656" s="70"/>
      <c r="G656" s="71"/>
      <c r="H656" s="54"/>
      <c r="I656" s="56"/>
      <c r="K656" s="81"/>
      <c r="L656" s="93"/>
      <c r="M656" s="43"/>
    </row>
    <row r="657" spans="1:14" ht="21" customHeight="1" x14ac:dyDescent="0.2">
      <c r="B657" s="2"/>
      <c r="C657" s="69"/>
      <c r="D657" s="70"/>
      <c r="E657" s="70"/>
      <c r="F657" s="70"/>
      <c r="G657" s="71"/>
      <c r="H657" s="54"/>
      <c r="I657" s="56"/>
      <c r="K657" s="81"/>
      <c r="L657" s="93"/>
      <c r="M657" s="43"/>
    </row>
    <row r="658" spans="1:14" ht="21" customHeight="1" x14ac:dyDescent="0.2">
      <c r="A658" s="1" t="s">
        <v>23</v>
      </c>
      <c r="B658" s="2">
        <v>100931</v>
      </c>
      <c r="C658" s="149" t="s">
        <v>459</v>
      </c>
      <c r="D658" s="150"/>
      <c r="E658" s="150"/>
      <c r="F658" s="150"/>
      <c r="G658" s="151"/>
      <c r="H658" s="54" t="s">
        <v>325</v>
      </c>
      <c r="I658" s="56">
        <v>120</v>
      </c>
      <c r="K658" s="81">
        <f>VLOOKUP(B658,'[1]Comp EDIF SEM Des Jan22'!$A$1:$J$12515,10,0)</f>
        <v>39.409999999999997</v>
      </c>
      <c r="L658" s="93">
        <f t="shared" ref="L658" si="258">I658*K658</f>
        <v>4729.2</v>
      </c>
      <c r="M658" s="43">
        <f t="shared" ref="M658" si="259">B658</f>
        <v>100931</v>
      </c>
    </row>
    <row r="659" spans="1:14" ht="21" customHeight="1" x14ac:dyDescent="0.2">
      <c r="B659" s="2"/>
      <c r="C659" s="69"/>
      <c r="D659" s="70"/>
      <c r="E659" s="70"/>
      <c r="F659" s="70"/>
      <c r="G659" s="71"/>
      <c r="H659" s="54"/>
      <c r="I659" s="56"/>
      <c r="K659" s="81"/>
      <c r="L659" s="93"/>
      <c r="M659" s="43"/>
    </row>
    <row r="660" spans="1:14" ht="21" customHeight="1" x14ac:dyDescent="0.2">
      <c r="B660" s="2"/>
      <c r="C660" s="69"/>
      <c r="D660" s="70"/>
      <c r="E660" s="70"/>
      <c r="F660" s="70"/>
      <c r="G660" s="71"/>
      <c r="H660" s="54"/>
      <c r="I660" s="56"/>
      <c r="K660" s="81"/>
      <c r="L660" s="93"/>
      <c r="M660" s="43"/>
    </row>
    <row r="661" spans="1:14" ht="21" customHeight="1" x14ac:dyDescent="0.2">
      <c r="A661" s="1" t="s">
        <v>23</v>
      </c>
      <c r="B661" s="2">
        <v>101001</v>
      </c>
      <c r="C661" s="149" t="s">
        <v>460</v>
      </c>
      <c r="D661" s="150"/>
      <c r="E661" s="150"/>
      <c r="F661" s="150"/>
      <c r="G661" s="151"/>
      <c r="H661" s="54" t="s">
        <v>353</v>
      </c>
      <c r="I661" s="56">
        <v>14</v>
      </c>
      <c r="K661" s="81">
        <f>VLOOKUP(B661,'[1]Comp EDIF SEM Des Jan22'!$A$1:$J$12515,10,0)</f>
        <v>105.02</v>
      </c>
      <c r="L661" s="93">
        <f t="shared" ref="L661" si="260">I661*K661</f>
        <v>1470.28</v>
      </c>
      <c r="M661" s="43">
        <f t="shared" ref="M661" si="261">B661</f>
        <v>101001</v>
      </c>
    </row>
    <row r="662" spans="1:14" ht="21" customHeight="1" x14ac:dyDescent="0.2">
      <c r="B662" s="2"/>
      <c r="C662" s="69"/>
      <c r="D662" s="70"/>
      <c r="E662" s="70"/>
      <c r="F662" s="70"/>
      <c r="G662" s="71"/>
      <c r="H662" s="54"/>
      <c r="I662" s="56"/>
      <c r="K662" s="81"/>
      <c r="L662" s="93"/>
      <c r="M662" s="43"/>
    </row>
    <row r="663" spans="1:14" ht="21" customHeight="1" x14ac:dyDescent="0.2">
      <c r="B663" s="2"/>
      <c r="C663" s="69"/>
      <c r="D663" s="70"/>
      <c r="E663" s="70"/>
      <c r="F663" s="70"/>
      <c r="G663" s="71"/>
      <c r="H663" s="54"/>
      <c r="I663" s="56"/>
      <c r="K663" s="81"/>
      <c r="L663" s="93"/>
      <c r="M663" s="43"/>
    </row>
    <row r="664" spans="1:14" ht="21" customHeight="1" x14ac:dyDescent="0.2">
      <c r="A664" s="1" t="s">
        <v>23</v>
      </c>
      <c r="B664" s="2">
        <v>101012</v>
      </c>
      <c r="C664" s="149" t="s">
        <v>461</v>
      </c>
      <c r="D664" s="150"/>
      <c r="E664" s="150"/>
      <c r="F664" s="150"/>
      <c r="G664" s="151"/>
      <c r="H664" s="54" t="s">
        <v>353</v>
      </c>
      <c r="I664" s="56">
        <v>8</v>
      </c>
      <c r="K664" s="81">
        <f>VLOOKUP(B664,'[1]Comp EDIF SEM Des Jan22'!$A$1:$J$12515,10,0)</f>
        <v>135.4</v>
      </c>
      <c r="L664" s="93">
        <f t="shared" ref="L664" si="262">I664*K664</f>
        <v>1083.2</v>
      </c>
      <c r="M664" s="43">
        <f t="shared" ref="M664" si="263">B664</f>
        <v>101012</v>
      </c>
    </row>
    <row r="665" spans="1:14" ht="21" customHeight="1" x14ac:dyDescent="0.2">
      <c r="B665" s="2"/>
      <c r="C665" s="69"/>
      <c r="D665" s="70"/>
      <c r="E665" s="70"/>
      <c r="F665" s="70"/>
      <c r="G665" s="71"/>
      <c r="H665" s="54"/>
      <c r="I665" s="56"/>
      <c r="K665" s="81"/>
      <c r="L665" s="93"/>
      <c r="M665" s="43"/>
    </row>
    <row r="666" spans="1:14" ht="21" customHeight="1" x14ac:dyDescent="0.2">
      <c r="B666" s="2"/>
      <c r="C666" s="69"/>
      <c r="D666" s="70"/>
      <c r="E666" s="70"/>
      <c r="F666" s="70"/>
      <c r="G666" s="71"/>
      <c r="H666" s="54"/>
      <c r="I666" s="56"/>
      <c r="K666" s="81"/>
      <c r="L666" s="93"/>
      <c r="M666" s="43"/>
    </row>
    <row r="667" spans="1:14" ht="21" customHeight="1" x14ac:dyDescent="0.2">
      <c r="A667" s="1" t="s">
        <v>23</v>
      </c>
      <c r="B667" s="2">
        <v>101059</v>
      </c>
      <c r="C667" s="149" t="s">
        <v>462</v>
      </c>
      <c r="D667" s="150"/>
      <c r="E667" s="150"/>
      <c r="F667" s="150"/>
      <c r="G667" s="151"/>
      <c r="H667" s="54" t="s">
        <v>353</v>
      </c>
      <c r="I667" s="56">
        <v>8</v>
      </c>
      <c r="K667" s="81">
        <f>VLOOKUP(B667,'[1]Comp EDIF SEM Des Jan22'!$A$1:$J$12515,10,0)</f>
        <v>325.27</v>
      </c>
      <c r="L667" s="93">
        <f t="shared" ref="L667" si="264">I667*K667</f>
        <v>2602.16</v>
      </c>
      <c r="M667" s="43">
        <f t="shared" ref="M667" si="265">B667</f>
        <v>101059</v>
      </c>
    </row>
    <row r="668" spans="1:14" ht="21" customHeight="1" x14ac:dyDescent="0.2">
      <c r="B668" s="2"/>
      <c r="C668" s="69"/>
      <c r="D668" s="70"/>
      <c r="E668" s="70"/>
      <c r="F668" s="70"/>
      <c r="G668" s="71"/>
      <c r="H668" s="54"/>
      <c r="I668" s="56"/>
      <c r="K668" s="81"/>
      <c r="L668" s="93"/>
      <c r="M668" s="43"/>
    </row>
    <row r="669" spans="1:14" ht="21" customHeight="1" x14ac:dyDescent="0.2">
      <c r="B669" s="2"/>
      <c r="C669" s="69"/>
      <c r="D669" s="70"/>
      <c r="E669" s="70"/>
      <c r="F669" s="70"/>
      <c r="G669" s="71"/>
      <c r="H669" s="54"/>
      <c r="I669" s="56"/>
      <c r="K669" s="81"/>
      <c r="L669" s="93"/>
      <c r="M669" s="43"/>
      <c r="N669" s="94">
        <f>SUM(L577:L668)</f>
        <v>319779.66680000006</v>
      </c>
    </row>
    <row r="670" spans="1:14" ht="21" customHeight="1" x14ac:dyDescent="0.2">
      <c r="B670" s="95"/>
      <c r="C670" s="146" t="s">
        <v>502</v>
      </c>
      <c r="D670" s="147"/>
      <c r="E670" s="147"/>
      <c r="F670" s="147"/>
      <c r="G670" s="148"/>
      <c r="H670" s="96"/>
      <c r="I670" s="97"/>
      <c r="K670" s="81"/>
      <c r="L670" s="93"/>
      <c r="M670" s="43"/>
    </row>
    <row r="671" spans="1:14" ht="21" customHeight="1" x14ac:dyDescent="0.2">
      <c r="A671" s="1" t="s">
        <v>23</v>
      </c>
      <c r="B671" s="2">
        <v>110101</v>
      </c>
      <c r="C671" s="149" t="s">
        <v>463</v>
      </c>
      <c r="D671" s="150"/>
      <c r="E671" s="150"/>
      <c r="F671" s="150"/>
      <c r="G671" s="151"/>
      <c r="H671" s="54" t="s">
        <v>49</v>
      </c>
      <c r="I671" s="56">
        <v>2518.14</v>
      </c>
      <c r="K671" s="81">
        <f>VLOOKUP(B671,'[1]Comp EDIF SEM Des Jan22'!$A$1:$J$12515,10,0)</f>
        <v>14.76</v>
      </c>
      <c r="L671" s="93">
        <f t="shared" ref="L671" si="266">I671*K671</f>
        <v>37167.746399999996</v>
      </c>
      <c r="M671" s="43">
        <f t="shared" ref="M671" si="267">B671</f>
        <v>110101</v>
      </c>
    </row>
    <row r="672" spans="1:14" ht="21" customHeight="1" x14ac:dyDescent="0.2">
      <c r="B672" s="2"/>
      <c r="C672" s="69"/>
      <c r="D672" s="70"/>
      <c r="E672" s="70"/>
      <c r="F672" s="70"/>
      <c r="G672" s="71"/>
      <c r="H672" s="54"/>
      <c r="I672" s="56"/>
      <c r="K672" s="81"/>
      <c r="L672" s="93"/>
      <c r="M672" s="43"/>
    </row>
    <row r="673" spans="1:13" ht="21" customHeight="1" x14ac:dyDescent="0.2">
      <c r="B673" s="2"/>
      <c r="C673" s="69"/>
      <c r="D673" s="70"/>
      <c r="E673" s="70"/>
      <c r="F673" s="70"/>
      <c r="G673" s="71"/>
      <c r="H673" s="54"/>
      <c r="I673" s="56"/>
      <c r="K673" s="81"/>
      <c r="L673" s="93"/>
      <c r="M673" s="43"/>
    </row>
    <row r="674" spans="1:13" ht="21" customHeight="1" x14ac:dyDescent="0.2">
      <c r="A674" s="1" t="s">
        <v>23</v>
      </c>
      <c r="B674" s="2">
        <v>110108</v>
      </c>
      <c r="C674" s="149" t="s">
        <v>464</v>
      </c>
      <c r="D674" s="150"/>
      <c r="E674" s="150"/>
      <c r="F674" s="150"/>
      <c r="G674" s="151"/>
      <c r="H674" s="54" t="s">
        <v>49</v>
      </c>
      <c r="I674" s="56">
        <f>I671</f>
        <v>2518.14</v>
      </c>
      <c r="K674" s="81">
        <f>VLOOKUP(B674,'[1]Comp EDIF SEM Des Jan22'!$A$1:$J$12515,10,0)</f>
        <v>41.07</v>
      </c>
      <c r="L674" s="93">
        <f t="shared" ref="L674" si="268">I674*K674</f>
        <v>103420.0098</v>
      </c>
      <c r="M674" s="43">
        <f t="shared" ref="M674" si="269">B674</f>
        <v>110108</v>
      </c>
    </row>
    <row r="675" spans="1:13" ht="21" customHeight="1" x14ac:dyDescent="0.2">
      <c r="B675" s="2"/>
      <c r="C675" s="69"/>
      <c r="D675" s="70"/>
      <c r="E675" s="70"/>
      <c r="F675" s="70"/>
      <c r="G675" s="71"/>
      <c r="H675" s="54"/>
      <c r="I675" s="56"/>
      <c r="K675" s="81"/>
      <c r="L675" s="93"/>
      <c r="M675" s="43"/>
    </row>
    <row r="676" spans="1:13" ht="21" customHeight="1" x14ac:dyDescent="0.2">
      <c r="B676" s="2"/>
      <c r="C676" s="69"/>
      <c r="D676" s="70"/>
      <c r="E676" s="70"/>
      <c r="F676" s="70"/>
      <c r="G676" s="71"/>
      <c r="H676" s="54"/>
      <c r="I676" s="56"/>
      <c r="K676" s="81"/>
      <c r="L676" s="93"/>
      <c r="M676" s="43"/>
    </row>
    <row r="677" spans="1:13" ht="21" customHeight="1" x14ac:dyDescent="0.2">
      <c r="A677" s="1" t="s">
        <v>23</v>
      </c>
      <c r="B677" s="2">
        <v>110113</v>
      </c>
      <c r="C677" s="149" t="s">
        <v>465</v>
      </c>
      <c r="D677" s="150"/>
      <c r="E677" s="150"/>
      <c r="F677" s="150"/>
      <c r="G677" s="151"/>
      <c r="H677" s="54" t="s">
        <v>49</v>
      </c>
      <c r="I677" s="56">
        <f>I674</f>
        <v>2518.14</v>
      </c>
      <c r="K677" s="81">
        <f>VLOOKUP(B677,'[1]Comp EDIF SEM Des Jan22'!$A$1:$J$12515,10,0)</f>
        <v>31.05</v>
      </c>
      <c r="L677" s="93">
        <f t="shared" ref="L677" si="270">I677*K677</f>
        <v>78188.247000000003</v>
      </c>
      <c r="M677" s="43">
        <f t="shared" ref="M677" si="271">B677</f>
        <v>110113</v>
      </c>
    </row>
    <row r="678" spans="1:13" ht="21" customHeight="1" x14ac:dyDescent="0.2">
      <c r="B678" s="2"/>
      <c r="C678" s="69"/>
      <c r="D678" s="70"/>
      <c r="E678" s="70"/>
      <c r="F678" s="70"/>
      <c r="G678" s="71"/>
      <c r="H678" s="54"/>
      <c r="I678" s="56"/>
      <c r="K678" s="81"/>
      <c r="L678" s="93"/>
      <c r="M678" s="43"/>
    </row>
    <row r="679" spans="1:13" ht="21" customHeight="1" x14ac:dyDescent="0.2">
      <c r="B679" s="2"/>
      <c r="C679" s="69"/>
      <c r="D679" s="70"/>
      <c r="E679" s="70"/>
      <c r="F679" s="70"/>
      <c r="G679" s="71"/>
      <c r="H679" s="54"/>
      <c r="I679" s="56"/>
      <c r="K679" s="81"/>
      <c r="L679" s="93"/>
      <c r="M679" s="43"/>
    </row>
    <row r="680" spans="1:13" ht="21" customHeight="1" x14ac:dyDescent="0.2">
      <c r="A680" s="1" t="s">
        <v>23</v>
      </c>
      <c r="B680" s="2">
        <v>120143</v>
      </c>
      <c r="C680" s="149" t="s">
        <v>466</v>
      </c>
      <c r="D680" s="150"/>
      <c r="E680" s="150"/>
      <c r="F680" s="150"/>
      <c r="G680" s="151"/>
      <c r="H680" s="54" t="s">
        <v>49</v>
      </c>
      <c r="I680" s="56">
        <v>1598.84</v>
      </c>
      <c r="K680" s="81">
        <f>VLOOKUP(B680,'[1]Comp EDIF SEM Des Jan22'!$A$1:$J$12515,10,0)</f>
        <v>83.44</v>
      </c>
      <c r="L680" s="93">
        <f t="shared" ref="L680" si="272">I680*K680</f>
        <v>133407.2096</v>
      </c>
      <c r="M680" s="43">
        <f t="shared" ref="M680" si="273">B680</f>
        <v>120143</v>
      </c>
    </row>
    <row r="681" spans="1:13" ht="21" customHeight="1" x14ac:dyDescent="0.2">
      <c r="B681" s="2"/>
      <c r="C681" s="69"/>
      <c r="D681" s="70"/>
      <c r="E681" s="70"/>
      <c r="F681" s="70"/>
      <c r="G681" s="71"/>
      <c r="H681" s="54"/>
      <c r="I681" s="56"/>
      <c r="K681" s="81"/>
      <c r="L681" s="93"/>
      <c r="M681" s="43"/>
    </row>
    <row r="682" spans="1:13" ht="21" customHeight="1" x14ac:dyDescent="0.2">
      <c r="B682" s="2"/>
      <c r="C682" s="149"/>
      <c r="D682" s="150"/>
      <c r="E682" s="150"/>
      <c r="F682" s="150"/>
      <c r="G682" s="151"/>
      <c r="H682" s="54"/>
      <c r="I682" s="56"/>
      <c r="K682" s="81"/>
      <c r="L682" s="93"/>
      <c r="M682" s="43">
        <f t="shared" ref="M682:M683" si="274">B682</f>
        <v>0</v>
      </c>
    </row>
    <row r="683" spans="1:13" ht="21" customHeight="1" x14ac:dyDescent="0.2">
      <c r="A683" s="1" t="s">
        <v>23</v>
      </c>
      <c r="B683" s="2">
        <v>130240</v>
      </c>
      <c r="C683" s="149" t="s">
        <v>467</v>
      </c>
      <c r="D683" s="150"/>
      <c r="E683" s="150"/>
      <c r="F683" s="150"/>
      <c r="G683" s="151"/>
      <c r="H683" s="54" t="s">
        <v>49</v>
      </c>
      <c r="I683" s="56">
        <v>1724.73</v>
      </c>
      <c r="K683" s="81">
        <f>VLOOKUP(B683,'[1]Comp EDIF SEM Des Jan22'!$A$1:$J$12515,10,0)</f>
        <v>147.44999999999999</v>
      </c>
      <c r="L683" s="93">
        <f t="shared" ref="L683" si="275">I683*K683</f>
        <v>254311.43849999999</v>
      </c>
      <c r="M683" s="43">
        <f t="shared" si="274"/>
        <v>130240</v>
      </c>
    </row>
    <row r="684" spans="1:13" ht="21" customHeight="1" x14ac:dyDescent="0.2">
      <c r="B684" s="2"/>
      <c r="C684" s="69"/>
      <c r="D684" s="70"/>
      <c r="E684" s="70"/>
      <c r="F684" s="70"/>
      <c r="G684" s="71"/>
      <c r="H684" s="54"/>
      <c r="I684" s="56"/>
      <c r="K684" s="81"/>
      <c r="L684" s="93"/>
      <c r="M684" s="43"/>
    </row>
    <row r="685" spans="1:13" ht="21" customHeight="1" x14ac:dyDescent="0.2">
      <c r="B685" s="2"/>
      <c r="C685" s="149"/>
      <c r="D685" s="150"/>
      <c r="E685" s="150"/>
      <c r="F685" s="150"/>
      <c r="G685" s="151"/>
      <c r="H685" s="54"/>
      <c r="I685" s="56"/>
      <c r="K685" s="81"/>
      <c r="L685" s="93"/>
      <c r="M685" s="43">
        <f t="shared" ref="M685:M686" si="276">B685</f>
        <v>0</v>
      </c>
    </row>
    <row r="686" spans="1:13" ht="21" customHeight="1" x14ac:dyDescent="0.2">
      <c r="A686" s="1" t="s">
        <v>23</v>
      </c>
      <c r="B686" s="2">
        <v>110225</v>
      </c>
      <c r="C686" s="149" t="s">
        <v>468</v>
      </c>
      <c r="D686" s="150"/>
      <c r="E686" s="150"/>
      <c r="F686" s="150"/>
      <c r="G686" s="151"/>
      <c r="H686" s="54" t="s">
        <v>49</v>
      </c>
      <c r="I686" s="56">
        <v>492</v>
      </c>
      <c r="K686" s="81">
        <f>VLOOKUP(B686,'[1]Comp EDIF SEM Des Jan22'!$A$1:$J$12515,10,0)</f>
        <v>70.98</v>
      </c>
      <c r="L686" s="93">
        <f t="shared" ref="L686:L690" si="277">I686*K686</f>
        <v>34922.160000000003</v>
      </c>
      <c r="M686" s="43">
        <f t="shared" si="276"/>
        <v>110225</v>
      </c>
    </row>
    <row r="687" spans="1:13" ht="21" customHeight="1" x14ac:dyDescent="0.2">
      <c r="B687" s="2"/>
      <c r="C687" s="149"/>
      <c r="D687" s="150"/>
      <c r="E687" s="150"/>
      <c r="F687" s="150"/>
      <c r="G687" s="151"/>
      <c r="H687" s="54"/>
      <c r="I687" s="56"/>
      <c r="K687" s="81"/>
      <c r="L687" s="93">
        <f t="shared" si="277"/>
        <v>0</v>
      </c>
      <c r="M687" s="43"/>
    </row>
    <row r="688" spans="1:13" ht="21" customHeight="1" x14ac:dyDescent="0.2">
      <c r="B688" s="2">
        <v>130243</v>
      </c>
      <c r="C688" s="152" t="str">
        <f>'[3]PLANILHA ORCAMENTARIA'!$D$228</f>
        <v>PISO PODOTÁTIL, ALERTA OU DIRECIONAL, EM BORRACHA SINTÉTICA ASSENTES COM COLA</v>
      </c>
      <c r="D688" s="153"/>
      <c r="E688" s="153"/>
      <c r="F688" s="153"/>
      <c r="G688" s="154"/>
      <c r="H688" s="54" t="s">
        <v>325</v>
      </c>
      <c r="I688" s="56">
        <v>200</v>
      </c>
      <c r="K688" s="81">
        <f>VLOOKUP(B688,'[1]Comp EDIF SEM Des Jan22'!$A$1:$J$12515,10,0)</f>
        <v>205.42</v>
      </c>
      <c r="L688" s="93">
        <f t="shared" si="277"/>
        <v>41084</v>
      </c>
      <c r="M688" s="43"/>
    </row>
    <row r="689" spans="1:14" ht="21" customHeight="1" x14ac:dyDescent="0.2">
      <c r="B689" s="2"/>
      <c r="C689" s="149"/>
      <c r="D689" s="150"/>
      <c r="E689" s="150"/>
      <c r="F689" s="150"/>
      <c r="G689" s="151"/>
      <c r="H689" s="54"/>
      <c r="I689" s="56"/>
      <c r="K689" s="81"/>
      <c r="L689" s="93">
        <f t="shared" si="277"/>
        <v>0</v>
      </c>
      <c r="M689" s="43"/>
    </row>
    <row r="690" spans="1:14" ht="21" customHeight="1" x14ac:dyDescent="0.2">
      <c r="B690" s="2">
        <v>130247</v>
      </c>
      <c r="C690" s="149" t="str">
        <f>'[3]PLANILHA ORCAMENTARIA'!$D$229</f>
        <v>PISO PODOTÁTIL, ALERTA OU DIRECIONAL, EM LADRILHO HIDRÁULICO</v>
      </c>
      <c r="D690" s="150"/>
      <c r="E690" s="150"/>
      <c r="F690" s="150"/>
      <c r="G690" s="151"/>
      <c r="H690" s="54" t="s">
        <v>325</v>
      </c>
      <c r="I690" s="56">
        <v>60</v>
      </c>
      <c r="K690" s="81">
        <f>VLOOKUP(B690,'[1]Comp EDIF SEM Des Jan22'!$A$1:$J$12515,10,0)</f>
        <v>170.17</v>
      </c>
      <c r="L690" s="93">
        <f t="shared" si="277"/>
        <v>10210.199999999999</v>
      </c>
      <c r="M690" s="43"/>
    </row>
    <row r="691" spans="1:14" ht="21" customHeight="1" x14ac:dyDescent="0.2">
      <c r="B691" s="2"/>
      <c r="C691" s="149"/>
      <c r="D691" s="150"/>
      <c r="E691" s="150"/>
      <c r="F691" s="150"/>
      <c r="G691" s="151"/>
      <c r="H691" s="54"/>
      <c r="I691" s="56"/>
      <c r="K691" s="81"/>
      <c r="L691" s="93"/>
      <c r="M691" s="43"/>
      <c r="N691" s="94">
        <f>SUM(L671:L690)</f>
        <v>692711.01130000001</v>
      </c>
    </row>
    <row r="692" spans="1:14" ht="21" customHeight="1" x14ac:dyDescent="0.2">
      <c r="B692" s="95"/>
      <c r="C692" s="146" t="s">
        <v>503</v>
      </c>
      <c r="D692" s="147"/>
      <c r="E692" s="147"/>
      <c r="F692" s="147"/>
      <c r="G692" s="148"/>
      <c r="H692" s="96"/>
      <c r="I692" s="97"/>
      <c r="K692" s="81"/>
      <c r="L692" s="93"/>
      <c r="M692" s="43"/>
    </row>
    <row r="693" spans="1:14" ht="21" customHeight="1" x14ac:dyDescent="0.2">
      <c r="A693" s="1" t="s">
        <v>23</v>
      </c>
      <c r="B693" s="2">
        <v>150115</v>
      </c>
      <c r="C693" s="149" t="s">
        <v>469</v>
      </c>
      <c r="D693" s="150"/>
      <c r="E693" s="150"/>
      <c r="F693" s="150"/>
      <c r="G693" s="151"/>
      <c r="H693" s="54" t="s">
        <v>49</v>
      </c>
      <c r="I693" s="56">
        <f>SUM(Planilha1!F3:F66)+835</f>
        <v>3353.1399999999994</v>
      </c>
      <c r="K693" s="81">
        <f>VLOOKUP(B693,'[1]Comp EDIF SEM Des Jan22'!$A$1:$J$12515,10,0)</f>
        <v>23.85</v>
      </c>
      <c r="L693" s="93">
        <f t="shared" ref="L693" si="278">I693*K693</f>
        <v>79972.388999999996</v>
      </c>
      <c r="M693" s="43">
        <f t="shared" ref="M693" si="279">B693</f>
        <v>150115</v>
      </c>
    </row>
    <row r="694" spans="1:14" ht="21" customHeight="1" x14ac:dyDescent="0.2">
      <c r="B694" s="2"/>
      <c r="C694" s="149"/>
      <c r="D694" s="150"/>
      <c r="E694" s="150"/>
      <c r="F694" s="150"/>
      <c r="G694" s="151"/>
      <c r="H694" s="54"/>
      <c r="I694" s="56"/>
      <c r="K694" s="81"/>
      <c r="L694" s="93"/>
      <c r="M694" s="43">
        <f t="shared" ref="M694" si="280">B694</f>
        <v>0</v>
      </c>
    </row>
    <row r="695" spans="1:14" ht="21" customHeight="1" x14ac:dyDescent="0.2">
      <c r="B695" s="2"/>
      <c r="C695" s="149"/>
      <c r="D695" s="150"/>
      <c r="E695" s="150"/>
      <c r="F695" s="150"/>
      <c r="G695" s="151"/>
      <c r="H695" s="54"/>
      <c r="I695" s="56"/>
      <c r="K695" s="81"/>
      <c r="L695" s="93"/>
      <c r="M695" s="43"/>
    </row>
    <row r="696" spans="1:14" ht="21" customHeight="1" x14ac:dyDescent="0.2">
      <c r="A696" s="1" t="s">
        <v>23</v>
      </c>
      <c r="B696" s="2">
        <v>150111</v>
      </c>
      <c r="C696" s="149" t="s">
        <v>470</v>
      </c>
      <c r="D696" s="150"/>
      <c r="E696" s="150"/>
      <c r="F696" s="150"/>
      <c r="G696" s="151"/>
      <c r="H696" s="54" t="s">
        <v>49</v>
      </c>
      <c r="I696" s="56">
        <f>I680</f>
        <v>1598.84</v>
      </c>
      <c r="K696" s="81">
        <f>VLOOKUP(B696,'[1]Comp EDIF SEM Des Jan22'!$A$1:$J$12515,10,0)</f>
        <v>34.619999999999997</v>
      </c>
      <c r="L696" s="93">
        <f t="shared" ref="L696" si="281">I696*K696</f>
        <v>55351.840799999991</v>
      </c>
      <c r="M696" s="43">
        <f t="shared" ref="M696" si="282">B696</f>
        <v>150111</v>
      </c>
    </row>
    <row r="697" spans="1:14" ht="21" customHeight="1" x14ac:dyDescent="0.2">
      <c r="B697" s="2"/>
      <c r="C697" s="69"/>
      <c r="D697" s="70"/>
      <c r="E697" s="70"/>
      <c r="F697" s="70"/>
      <c r="G697" s="71"/>
      <c r="H697" s="54"/>
      <c r="I697" s="56"/>
      <c r="K697" s="81"/>
      <c r="L697" s="93"/>
      <c r="M697" s="43"/>
      <c r="N697" s="94">
        <f>SUM(L693:L696)</f>
        <v>135324.22979999997</v>
      </c>
    </row>
    <row r="698" spans="1:14" ht="21" customHeight="1" x14ac:dyDescent="0.2">
      <c r="B698" s="95"/>
      <c r="C698" s="146" t="s">
        <v>504</v>
      </c>
      <c r="D698" s="147"/>
      <c r="E698" s="147"/>
      <c r="F698" s="147"/>
      <c r="G698" s="148"/>
      <c r="H698" s="96"/>
      <c r="I698" s="97"/>
      <c r="K698" s="81"/>
      <c r="L698" s="93">
        <f t="shared" si="0"/>
        <v>0</v>
      </c>
      <c r="M698" s="43"/>
    </row>
    <row r="699" spans="1:14" ht="21" customHeight="1" x14ac:dyDescent="0.2">
      <c r="A699" s="1" t="s">
        <v>23</v>
      </c>
      <c r="B699" s="2">
        <v>170183</v>
      </c>
      <c r="C699" s="149" t="s">
        <v>471</v>
      </c>
      <c r="D699" s="150"/>
      <c r="E699" s="150"/>
      <c r="F699" s="150"/>
      <c r="G699" s="151"/>
      <c r="H699" s="54" t="s">
        <v>325</v>
      </c>
      <c r="I699" s="56">
        <v>13.71</v>
      </c>
      <c r="K699" s="81">
        <f>VLOOKUP(B699,'[1]Comp EDIF SEM Des Jan22'!$A$1:$J$12515,10,0)</f>
        <v>176.57</v>
      </c>
      <c r="L699" s="93">
        <f t="shared" ref="L699" si="283">I699*K699</f>
        <v>2420.7746999999999</v>
      </c>
      <c r="M699" s="43">
        <f t="shared" ref="M699" si="284">B699</f>
        <v>170183</v>
      </c>
    </row>
    <row r="700" spans="1:14" ht="21" customHeight="1" x14ac:dyDescent="0.2">
      <c r="B700" s="2"/>
      <c r="C700" s="77"/>
      <c r="D700" s="78"/>
      <c r="E700" s="78"/>
      <c r="F700" s="78"/>
      <c r="G700" s="79"/>
      <c r="H700" s="54"/>
      <c r="I700" s="56"/>
      <c r="K700" s="81"/>
      <c r="L700" s="93"/>
      <c r="M700" s="43"/>
    </row>
    <row r="701" spans="1:14" ht="21" customHeight="1" x14ac:dyDescent="0.2">
      <c r="B701" s="2"/>
      <c r="C701" s="77"/>
      <c r="D701" s="78"/>
      <c r="E701" s="78"/>
      <c r="F701" s="78"/>
      <c r="G701" s="79"/>
      <c r="H701" s="54"/>
      <c r="I701" s="56"/>
      <c r="K701" s="81"/>
      <c r="L701" s="93"/>
      <c r="M701" s="43"/>
    </row>
    <row r="702" spans="1:14" ht="21" customHeight="1" x14ac:dyDescent="0.2">
      <c r="A702" s="1" t="s">
        <v>23</v>
      </c>
      <c r="B702" s="2">
        <v>170164</v>
      </c>
      <c r="C702" s="152" t="s">
        <v>472</v>
      </c>
      <c r="D702" s="153"/>
      <c r="E702" s="153"/>
      <c r="F702" s="153"/>
      <c r="G702" s="154"/>
      <c r="H702" s="54" t="s">
        <v>325</v>
      </c>
      <c r="I702" s="56">
        <v>19.350000000000001</v>
      </c>
      <c r="K702" s="81">
        <f>VLOOKUP(B702,'[1]Comp EDIF SEM Des Jan22'!$A$1:$J$12515,10,0)</f>
        <v>720.58</v>
      </c>
      <c r="L702" s="93">
        <f t="shared" ref="L702" si="285">I702*K702</f>
        <v>13943.223000000002</v>
      </c>
      <c r="M702" s="43">
        <f t="shared" ref="M702" si="286">B702</f>
        <v>170164</v>
      </c>
    </row>
    <row r="703" spans="1:14" ht="21" customHeight="1" x14ac:dyDescent="0.2">
      <c r="B703" s="2"/>
      <c r="C703" s="77"/>
      <c r="D703" s="78"/>
      <c r="E703" s="78"/>
      <c r="F703" s="78"/>
      <c r="G703" s="79"/>
      <c r="H703" s="54"/>
      <c r="I703" s="56"/>
      <c r="K703" s="81"/>
      <c r="L703" s="93"/>
      <c r="M703" s="43"/>
    </row>
    <row r="704" spans="1:14" ht="21" customHeight="1" x14ac:dyDescent="0.2">
      <c r="B704" s="2"/>
      <c r="C704" s="77"/>
      <c r="D704" s="78"/>
      <c r="E704" s="78"/>
      <c r="F704" s="78"/>
      <c r="G704" s="79"/>
      <c r="H704" s="54"/>
      <c r="I704" s="56"/>
      <c r="K704" s="81"/>
      <c r="L704" s="93"/>
      <c r="M704" s="43"/>
    </row>
    <row r="705" spans="1:15" ht="24.95" customHeight="1" x14ac:dyDescent="0.2">
      <c r="A705" s="1" t="s">
        <v>23</v>
      </c>
      <c r="B705" s="2">
        <v>170190</v>
      </c>
      <c r="C705" s="149" t="s">
        <v>473</v>
      </c>
      <c r="D705" s="150"/>
      <c r="E705" s="150"/>
      <c r="F705" s="150"/>
      <c r="G705" s="151"/>
      <c r="H705" s="54" t="s">
        <v>49</v>
      </c>
      <c r="I705" s="56">
        <v>66.338999999999999</v>
      </c>
      <c r="K705" s="81">
        <f>VLOOKUP(B705,'[1]Comp EDIF SEM Des Jan22'!$A$1:$J$12515,10,0)</f>
        <v>363.72</v>
      </c>
      <c r="L705" s="93">
        <f t="shared" si="0"/>
        <v>24128.821080000002</v>
      </c>
      <c r="M705" s="43">
        <f t="shared" ref="M705" si="287">B705</f>
        <v>170190</v>
      </c>
    </row>
    <row r="706" spans="1:15" ht="21" customHeight="1" x14ac:dyDescent="0.2">
      <c r="B706" s="2"/>
      <c r="C706" s="60"/>
      <c r="D706" s="61"/>
      <c r="E706" s="61"/>
      <c r="F706" s="61"/>
      <c r="G706" s="62"/>
      <c r="H706" s="54"/>
      <c r="I706" s="56"/>
      <c r="J706" s="1">
        <v>31.59</v>
      </c>
      <c r="K706" s="81"/>
      <c r="L706" s="93"/>
      <c r="M706" s="43"/>
    </row>
    <row r="707" spans="1:15" ht="21" customHeight="1" x14ac:dyDescent="0.2">
      <c r="B707" s="2"/>
      <c r="C707" s="60"/>
      <c r="D707" s="61"/>
      <c r="E707" s="61"/>
      <c r="F707" s="61"/>
      <c r="G707" s="62"/>
      <c r="H707" s="54"/>
      <c r="I707" s="56"/>
      <c r="K707" s="81"/>
      <c r="L707" s="93"/>
      <c r="M707" s="43"/>
    </row>
    <row r="708" spans="1:15" ht="21" customHeight="1" x14ac:dyDescent="0.2">
      <c r="A708" s="1" t="s">
        <v>326</v>
      </c>
      <c r="B708" s="2">
        <v>99841</v>
      </c>
      <c r="C708" s="140" t="s">
        <v>523</v>
      </c>
      <c r="D708" s="141"/>
      <c r="E708" s="141"/>
      <c r="F708" s="141"/>
      <c r="G708" s="142"/>
      <c r="H708" s="54" t="s">
        <v>325</v>
      </c>
      <c r="I708" s="56">
        <f>25+25+16</f>
        <v>66</v>
      </c>
      <c r="K708" s="81">
        <v>1448.94</v>
      </c>
      <c r="L708" s="93">
        <f t="shared" ref="L708" si="288">I708*K708</f>
        <v>95630.040000000008</v>
      </c>
      <c r="M708" s="43">
        <f t="shared" ref="M708" si="289">B708</f>
        <v>99841</v>
      </c>
    </row>
    <row r="709" spans="1:15" ht="21" customHeight="1" x14ac:dyDescent="0.2">
      <c r="B709" s="2" t="s">
        <v>135</v>
      </c>
      <c r="C709" s="140" t="s">
        <v>524</v>
      </c>
      <c r="D709" s="141"/>
      <c r="E709" s="141"/>
      <c r="F709" s="141"/>
      <c r="G709" s="142"/>
      <c r="H709" s="54"/>
      <c r="I709" s="56"/>
      <c r="K709" s="81"/>
      <c r="L709" s="93"/>
      <c r="M709" s="43"/>
    </row>
    <row r="710" spans="1:15" ht="21" customHeight="1" x14ac:dyDescent="0.2">
      <c r="B710" s="2"/>
      <c r="C710" s="60"/>
      <c r="D710" s="61"/>
      <c r="E710" s="61"/>
      <c r="F710" s="61"/>
      <c r="G710" s="62"/>
      <c r="H710" s="54"/>
      <c r="I710" s="56"/>
      <c r="K710" s="81"/>
      <c r="L710" s="93"/>
      <c r="M710" s="43"/>
    </row>
    <row r="711" spans="1:15" ht="21" customHeight="1" x14ac:dyDescent="0.2">
      <c r="A711" s="1" t="s">
        <v>326</v>
      </c>
      <c r="B711" s="2" t="s">
        <v>525</v>
      </c>
      <c r="C711" s="140" t="s">
        <v>327</v>
      </c>
      <c r="D711" s="141"/>
      <c r="E711" s="141"/>
      <c r="F711" s="141"/>
      <c r="G711" s="142"/>
      <c r="H711" s="54" t="s">
        <v>49</v>
      </c>
      <c r="I711" s="56">
        <v>92.4</v>
      </c>
      <c r="K711" s="81">
        <v>73.819999999999993</v>
      </c>
      <c r="L711" s="93">
        <f t="shared" ref="L711" si="290">I711*K711</f>
        <v>6820.9679999999998</v>
      </c>
      <c r="M711" s="43" t="str">
        <f t="shared" ref="M711" si="291">B711</f>
        <v>000.90497</v>
      </c>
    </row>
    <row r="712" spans="1:15" ht="21" customHeight="1" x14ac:dyDescent="0.2">
      <c r="B712" s="2" t="s">
        <v>326</v>
      </c>
      <c r="C712" s="60"/>
      <c r="D712" s="61"/>
      <c r="E712" s="61"/>
      <c r="F712" s="61"/>
      <c r="G712" s="62"/>
      <c r="H712" s="54"/>
      <c r="I712" s="56"/>
      <c r="K712" s="81"/>
      <c r="L712" s="93"/>
      <c r="M712" s="43"/>
    </row>
    <row r="713" spans="1:15" ht="21" customHeight="1" x14ac:dyDescent="0.2">
      <c r="B713" s="2"/>
      <c r="C713" s="60"/>
      <c r="D713" s="61"/>
      <c r="E713" s="61"/>
      <c r="F713" s="61"/>
      <c r="G713" s="62"/>
      <c r="H713" s="54"/>
      <c r="I713" s="56"/>
      <c r="K713" s="81"/>
      <c r="L713" s="93"/>
      <c r="M713" s="43"/>
    </row>
    <row r="714" spans="1:15" ht="21" customHeight="1" x14ac:dyDescent="0.2">
      <c r="A714" s="1" t="s">
        <v>134</v>
      </c>
      <c r="B714" s="2" t="s">
        <v>328</v>
      </c>
      <c r="C714" s="140" t="s">
        <v>474</v>
      </c>
      <c r="D714" s="141"/>
      <c r="E714" s="141"/>
      <c r="F714" s="141"/>
      <c r="G714" s="142"/>
      <c r="H714" s="54" t="s">
        <v>353</v>
      </c>
      <c r="I714" s="56">
        <v>1</v>
      </c>
      <c r="K714" s="81">
        <v>116326.84</v>
      </c>
      <c r="L714" s="93">
        <f t="shared" ref="L714" si="292">I714*K714</f>
        <v>116326.84</v>
      </c>
      <c r="M714" s="43" t="str">
        <f t="shared" ref="M714" si="293">B714</f>
        <v>16.20.022</v>
      </c>
      <c r="N714" s="93">
        <f>O714/1.23</f>
        <v>116326.83739837399</v>
      </c>
      <c r="O714" s="80">
        <v>143082.01</v>
      </c>
    </row>
    <row r="715" spans="1:15" ht="21" customHeight="1" x14ac:dyDescent="0.2">
      <c r="B715" s="2" t="s">
        <v>134</v>
      </c>
      <c r="C715" s="140"/>
      <c r="D715" s="141"/>
      <c r="E715" s="141"/>
      <c r="F715" s="141"/>
      <c r="G715" s="142"/>
      <c r="H715" s="54"/>
      <c r="I715" s="56"/>
      <c r="K715" s="81"/>
      <c r="L715" s="93"/>
      <c r="M715" s="43"/>
    </row>
    <row r="716" spans="1:15" ht="21" customHeight="1" x14ac:dyDescent="0.2">
      <c r="A716" s="1" t="s">
        <v>23</v>
      </c>
      <c r="B716" s="2">
        <v>170242</v>
      </c>
      <c r="C716" s="149" t="s">
        <v>475</v>
      </c>
      <c r="D716" s="150"/>
      <c r="E716" s="150"/>
      <c r="F716" s="150"/>
      <c r="G716" s="151"/>
      <c r="H716" s="54" t="s">
        <v>337</v>
      </c>
      <c r="I716" s="56">
        <v>8.82</v>
      </c>
      <c r="K716" s="81">
        <f>VLOOKUP(B716,'[1]Comp EDIF SEM Des Jan22'!$A$1:$J$12515,10,0)</f>
        <v>644.99</v>
      </c>
      <c r="L716" s="93">
        <f t="shared" ref="L716" si="294">I716*K716</f>
        <v>5688.8118000000004</v>
      </c>
      <c r="M716" s="43">
        <f t="shared" ref="M716" si="295">B716</f>
        <v>170242</v>
      </c>
    </row>
    <row r="717" spans="1:15" ht="21" customHeight="1" x14ac:dyDescent="0.2">
      <c r="B717" s="2" t="s">
        <v>23</v>
      </c>
      <c r="C717" s="60"/>
      <c r="D717" s="61"/>
      <c r="E717" s="61"/>
      <c r="F717" s="61"/>
      <c r="G717" s="62"/>
      <c r="H717" s="54"/>
      <c r="I717" s="56"/>
      <c r="K717" s="81"/>
      <c r="L717" s="93"/>
      <c r="M717" s="43"/>
    </row>
    <row r="718" spans="1:15" ht="21" customHeight="1" x14ac:dyDescent="0.2">
      <c r="A718" s="1" t="s">
        <v>134</v>
      </c>
      <c r="B718" s="2" t="s">
        <v>329</v>
      </c>
      <c r="C718" s="140" t="s">
        <v>476</v>
      </c>
      <c r="D718" s="141"/>
      <c r="E718" s="141"/>
      <c r="F718" s="141"/>
      <c r="G718" s="142"/>
      <c r="H718" s="54" t="s">
        <v>325</v>
      </c>
      <c r="I718" s="56">
        <v>171.73</v>
      </c>
      <c r="K718" s="81">
        <v>744.16</v>
      </c>
      <c r="L718" s="93">
        <f t="shared" ref="L718" si="296">I718*K718</f>
        <v>127794.59679999998</v>
      </c>
      <c r="M718" s="43" t="str">
        <f t="shared" ref="M718" si="297">B718</f>
        <v>06.03.061</v>
      </c>
      <c r="N718" s="93">
        <f>O718/1.23</f>
        <v>744.16260162601634</v>
      </c>
      <c r="O718" s="1">
        <v>915.32</v>
      </c>
    </row>
    <row r="719" spans="1:15" ht="21" customHeight="1" x14ac:dyDescent="0.2">
      <c r="B719" s="2" t="s">
        <v>134</v>
      </c>
      <c r="C719" s="60"/>
      <c r="D719" s="61"/>
      <c r="E719" s="61"/>
      <c r="F719" s="61"/>
      <c r="G719" s="62"/>
      <c r="H719" s="54"/>
      <c r="I719" s="56"/>
      <c r="K719" s="81"/>
      <c r="L719" s="93"/>
      <c r="M719" s="43"/>
      <c r="N719" s="93">
        <f t="shared" ref="N719:N720" si="298">O719/1.23</f>
        <v>0</v>
      </c>
    </row>
    <row r="720" spans="1:15" ht="21" customHeight="1" x14ac:dyDescent="0.2">
      <c r="A720" s="1" t="s">
        <v>134</v>
      </c>
      <c r="B720" s="2" t="s">
        <v>330</v>
      </c>
      <c r="C720" s="140" t="s">
        <v>477</v>
      </c>
      <c r="D720" s="141"/>
      <c r="E720" s="141"/>
      <c r="F720" s="141"/>
      <c r="G720" s="142"/>
      <c r="H720" s="54" t="s">
        <v>325</v>
      </c>
      <c r="I720" s="56">
        <v>13.080000000000002</v>
      </c>
      <c r="K720" s="81">
        <v>1222.57</v>
      </c>
      <c r="L720" s="93">
        <f t="shared" ref="L720:L732" si="299">I720*K720</f>
        <v>15991.215600000001</v>
      </c>
      <c r="M720" s="43" t="str">
        <f t="shared" ref="M720" si="300">B720</f>
        <v>06.03.062</v>
      </c>
      <c r="N720" s="93">
        <f t="shared" si="298"/>
        <v>1222.5691056910568</v>
      </c>
      <c r="O720" s="80">
        <v>1503.76</v>
      </c>
    </row>
    <row r="721" spans="2:15" ht="21" customHeight="1" x14ac:dyDescent="0.2">
      <c r="B721" s="2" t="s">
        <v>134</v>
      </c>
      <c r="C721" s="140"/>
      <c r="D721" s="141"/>
      <c r="E721" s="141"/>
      <c r="F721" s="141"/>
      <c r="G721" s="142"/>
      <c r="H721" s="54"/>
      <c r="I721" s="56"/>
      <c r="K721" s="81"/>
      <c r="L721" s="93">
        <f t="shared" si="299"/>
        <v>0</v>
      </c>
      <c r="M721" s="43"/>
    </row>
    <row r="722" spans="2:15" ht="21" customHeight="1" x14ac:dyDescent="0.2">
      <c r="B722" s="2">
        <v>200537</v>
      </c>
      <c r="C722" s="140" t="str">
        <f>'[3]PLANILHA ORCAMENTARIA'!$D$248</f>
        <v>SERVIÇOS TÉCNICOS PROFISSIONAIS PARA OBTENÇÃO DO AVCB JUNTO AO CORPO DE BOMBEIROS PARA EDIFICAÇÕES DE 2001 À 5000 M2</v>
      </c>
      <c r="D722" s="141"/>
      <c r="E722" s="141"/>
      <c r="F722" s="141"/>
      <c r="G722" s="142"/>
      <c r="H722" s="54" t="s">
        <v>492</v>
      </c>
      <c r="I722" s="56">
        <v>1</v>
      </c>
      <c r="K722" s="81">
        <f>VLOOKUP(B722,'[1]Comp EDIF SEM Des Jan22'!$A$1:$J$12515,10,0)</f>
        <v>4725.1000000000004</v>
      </c>
      <c r="L722" s="93">
        <f t="shared" si="299"/>
        <v>4725.1000000000004</v>
      </c>
      <c r="M722" s="43"/>
    </row>
    <row r="723" spans="2:15" ht="21" customHeight="1" x14ac:dyDescent="0.2">
      <c r="B723" s="2"/>
      <c r="C723" s="140"/>
      <c r="D723" s="141"/>
      <c r="E723" s="141"/>
      <c r="F723" s="141"/>
      <c r="G723" s="142"/>
      <c r="H723" s="54"/>
      <c r="I723" s="56"/>
      <c r="K723" s="81"/>
      <c r="L723" s="93">
        <f t="shared" si="299"/>
        <v>0</v>
      </c>
      <c r="M723" s="43"/>
    </row>
    <row r="724" spans="2:15" ht="21" customHeight="1" x14ac:dyDescent="0.2">
      <c r="B724" s="2" t="s">
        <v>526</v>
      </c>
      <c r="C724" s="140" t="str">
        <f>'[3]PLANILHA ORCAMENTARIA'!$D$249</f>
        <v>TREINAMENTO BÁSICO BRIGADA INCÊNDIO INCLUSO EQUIPAMENTO POR PARTICIPANTE</v>
      </c>
      <c r="D724" s="141"/>
      <c r="E724" s="141"/>
      <c r="F724" s="141"/>
      <c r="G724" s="142"/>
      <c r="H724" s="54" t="s">
        <v>9</v>
      </c>
      <c r="I724" s="56">
        <v>20</v>
      </c>
      <c r="K724" s="81">
        <v>191.29</v>
      </c>
      <c r="L724" s="93">
        <f t="shared" si="299"/>
        <v>3825.7999999999997</v>
      </c>
      <c r="M724" s="43"/>
      <c r="N724" s="93">
        <f>O724/1.23</f>
        <v>191.29268292682926</v>
      </c>
      <c r="O724" s="1">
        <v>235.29</v>
      </c>
    </row>
    <row r="725" spans="2:15" ht="21" customHeight="1" x14ac:dyDescent="0.2">
      <c r="B725" s="2" t="s">
        <v>134</v>
      </c>
      <c r="C725" s="140"/>
      <c r="D725" s="141"/>
      <c r="E725" s="141"/>
      <c r="F725" s="141"/>
      <c r="G725" s="142"/>
      <c r="H725" s="54"/>
      <c r="I725" s="56"/>
      <c r="K725" s="81"/>
      <c r="L725" s="93">
        <f t="shared" si="299"/>
        <v>0</v>
      </c>
      <c r="M725" s="43"/>
      <c r="N725" s="93"/>
    </row>
    <row r="726" spans="2:15" ht="21" customHeight="1" x14ac:dyDescent="0.2">
      <c r="B726" s="2">
        <v>102253</v>
      </c>
      <c r="C726" s="140" t="str">
        <f>'[3]PLANILHA ORCAMENTARIA'!$D$250</f>
        <v>DIVISORIA SANITÁRIA, TIPO CABINE, EM GRANITO, ESP = 3CM</v>
      </c>
      <c r="D726" s="141"/>
      <c r="E726" s="141"/>
      <c r="F726" s="141"/>
      <c r="G726" s="142"/>
      <c r="H726" s="54" t="s">
        <v>49</v>
      </c>
      <c r="I726" s="56">
        <v>28</v>
      </c>
      <c r="K726" s="81">
        <v>861.72</v>
      </c>
      <c r="L726" s="93">
        <f t="shared" si="299"/>
        <v>24128.16</v>
      </c>
      <c r="M726" s="43"/>
      <c r="N726" s="93"/>
    </row>
    <row r="727" spans="2:15" ht="21" customHeight="1" x14ac:dyDescent="0.2">
      <c r="B727" s="2" t="s">
        <v>135</v>
      </c>
      <c r="C727" s="140"/>
      <c r="D727" s="141"/>
      <c r="E727" s="141"/>
      <c r="F727" s="141"/>
      <c r="G727" s="142"/>
      <c r="H727" s="54"/>
      <c r="I727" s="56"/>
      <c r="K727" s="81"/>
      <c r="L727" s="93">
        <f t="shared" si="299"/>
        <v>0</v>
      </c>
      <c r="M727" s="43"/>
      <c r="N727" s="93"/>
    </row>
    <row r="728" spans="2:15" ht="21" customHeight="1" x14ac:dyDescent="0.2">
      <c r="B728" s="2" t="s">
        <v>527</v>
      </c>
      <c r="C728" s="140" t="s">
        <v>528</v>
      </c>
      <c r="D728" s="141"/>
      <c r="E728" s="141"/>
      <c r="F728" s="141"/>
      <c r="G728" s="142"/>
      <c r="H728" s="54" t="s">
        <v>9</v>
      </c>
      <c r="I728" s="56">
        <v>9</v>
      </c>
      <c r="K728" s="81">
        <v>426.8</v>
      </c>
      <c r="L728" s="93">
        <f t="shared" si="299"/>
        <v>3841.2000000000003</v>
      </c>
      <c r="M728" s="43"/>
      <c r="N728" s="93"/>
    </row>
    <row r="729" spans="2:15" ht="21" customHeight="1" x14ac:dyDescent="0.2">
      <c r="B729" s="2" t="s">
        <v>529</v>
      </c>
      <c r="C729" s="140"/>
      <c r="D729" s="141"/>
      <c r="E729" s="141"/>
      <c r="F729" s="141"/>
      <c r="G729" s="142"/>
      <c r="H729" s="54"/>
      <c r="I729" s="56"/>
      <c r="K729" s="81"/>
      <c r="L729" s="93">
        <f t="shared" si="299"/>
        <v>0</v>
      </c>
      <c r="M729" s="43"/>
      <c r="N729" s="93"/>
    </row>
    <row r="730" spans="2:15" ht="21" customHeight="1" x14ac:dyDescent="0.2">
      <c r="B730" s="2">
        <v>80281</v>
      </c>
      <c r="C730" s="140" t="s">
        <v>530</v>
      </c>
      <c r="D730" s="141"/>
      <c r="E730" s="141"/>
      <c r="F730" s="141"/>
      <c r="G730" s="142"/>
      <c r="H730" s="54" t="s">
        <v>49</v>
      </c>
      <c r="I730" s="56">
        <v>7.2</v>
      </c>
      <c r="K730" s="81">
        <v>183.72</v>
      </c>
      <c r="L730" s="93">
        <f t="shared" si="299"/>
        <v>1322.7840000000001</v>
      </c>
      <c r="M730" s="43"/>
      <c r="N730" s="93"/>
    </row>
    <row r="731" spans="2:15" ht="21" customHeight="1" x14ac:dyDescent="0.2">
      <c r="B731" s="2" t="s">
        <v>23</v>
      </c>
      <c r="C731" s="140"/>
      <c r="D731" s="141"/>
      <c r="E731" s="141"/>
      <c r="F731" s="141"/>
      <c r="G731" s="142"/>
      <c r="H731" s="54"/>
      <c r="I731" s="56"/>
      <c r="K731" s="81"/>
      <c r="L731" s="93">
        <f t="shared" si="299"/>
        <v>0</v>
      </c>
      <c r="M731" s="43"/>
      <c r="N731" s="93"/>
    </row>
    <row r="732" spans="2:15" ht="21" customHeight="1" x14ac:dyDescent="0.2">
      <c r="B732" s="2" t="s">
        <v>532</v>
      </c>
      <c r="C732" s="140" t="s">
        <v>531</v>
      </c>
      <c r="D732" s="141"/>
      <c r="E732" s="141"/>
      <c r="F732" s="141"/>
      <c r="G732" s="142"/>
      <c r="H732" s="54" t="s">
        <v>375</v>
      </c>
      <c r="I732" s="56">
        <v>3</v>
      </c>
      <c r="K732" s="81">
        <v>3566.87</v>
      </c>
      <c r="L732" s="93">
        <f t="shared" si="299"/>
        <v>10700.61</v>
      </c>
      <c r="M732" s="43"/>
    </row>
    <row r="733" spans="2:15" ht="21" customHeight="1" x14ac:dyDescent="0.2">
      <c r="B733" s="2" t="s">
        <v>326</v>
      </c>
      <c r="C733" s="140"/>
      <c r="D733" s="141"/>
      <c r="E733" s="141"/>
      <c r="F733" s="141"/>
      <c r="G733" s="142"/>
      <c r="H733" s="54"/>
      <c r="I733" s="56"/>
      <c r="K733" s="81"/>
      <c r="L733" s="93"/>
      <c r="M733" s="43"/>
      <c r="N733" s="94">
        <f>SUM(L699:L732)</f>
        <v>457288.94497999991</v>
      </c>
    </row>
    <row r="734" spans="2:15" ht="21" customHeight="1" x14ac:dyDescent="0.2">
      <c r="B734" s="95"/>
      <c r="C734" s="146" t="s">
        <v>505</v>
      </c>
      <c r="D734" s="147"/>
      <c r="E734" s="147"/>
      <c r="F734" s="147"/>
      <c r="G734" s="148"/>
      <c r="H734" s="96"/>
      <c r="I734" s="97"/>
      <c r="K734" s="81"/>
      <c r="L734" s="93"/>
      <c r="M734" s="43"/>
    </row>
    <row r="735" spans="2:15" ht="21" customHeight="1" x14ac:dyDescent="0.2">
      <c r="B735" s="2">
        <v>51100</v>
      </c>
      <c r="C735" s="140" t="s">
        <v>533</v>
      </c>
      <c r="D735" s="141"/>
      <c r="E735" s="141"/>
      <c r="F735" s="141"/>
      <c r="G735" s="142"/>
      <c r="H735" s="54" t="s">
        <v>49</v>
      </c>
      <c r="I735" s="56">
        <v>805</v>
      </c>
      <c r="K735" s="81">
        <v>19.170000000000002</v>
      </c>
      <c r="L735" s="93">
        <f t="shared" ref="L735:L743" si="301">I735*K735</f>
        <v>15431.850000000002</v>
      </c>
      <c r="M735" s="43"/>
    </row>
    <row r="736" spans="2:15" ht="21" customHeight="1" x14ac:dyDescent="0.2">
      <c r="B736" s="2" t="s">
        <v>534</v>
      </c>
      <c r="C736" s="140"/>
      <c r="D736" s="141"/>
      <c r="E736" s="141"/>
      <c r="F736" s="141"/>
      <c r="G736" s="142"/>
      <c r="H736" s="54"/>
      <c r="I736" s="56"/>
      <c r="K736" s="81"/>
      <c r="L736" s="93"/>
      <c r="M736" s="43"/>
    </row>
    <row r="737" spans="2:14" ht="21" customHeight="1" x14ac:dyDescent="0.2">
      <c r="B737" s="2">
        <v>100576</v>
      </c>
      <c r="C737" s="140" t="s">
        <v>535</v>
      </c>
      <c r="D737" s="141"/>
      <c r="E737" s="141"/>
      <c r="F737" s="141"/>
      <c r="G737" s="142"/>
      <c r="H737" s="54" t="s">
        <v>49</v>
      </c>
      <c r="I737" s="56">
        <v>805</v>
      </c>
      <c r="K737" s="81">
        <v>2.4700000000000002</v>
      </c>
      <c r="L737" s="93">
        <f t="shared" si="301"/>
        <v>1988.3500000000001</v>
      </c>
      <c r="M737" s="43"/>
    </row>
    <row r="738" spans="2:14" ht="21" customHeight="1" x14ac:dyDescent="0.2">
      <c r="B738" s="2" t="s">
        <v>135</v>
      </c>
      <c r="C738" s="140"/>
      <c r="D738" s="141"/>
      <c r="E738" s="141"/>
      <c r="F738" s="141"/>
      <c r="G738" s="142"/>
      <c r="H738" s="54"/>
      <c r="I738" s="56"/>
      <c r="K738" s="81"/>
      <c r="L738" s="93">
        <f t="shared" si="301"/>
        <v>0</v>
      </c>
      <c r="M738" s="43"/>
    </row>
    <row r="739" spans="2:14" ht="21" customHeight="1" x14ac:dyDescent="0.2">
      <c r="B739" s="2">
        <v>96396</v>
      </c>
      <c r="C739" s="140" t="str">
        <f>'[3]PLANILHA ORCAMENTARIA'!$D$257</f>
        <v>EXECUÇÃO E COMPACTAÇÃO DE BASE E OU SUB BASE PARA PAVIMENTAÇÃO DE BRITA GRADUADA SIMPLES - EXCLUSIVE CARGA E TRANSPORTE. AF_11/2019</v>
      </c>
      <c r="D739" s="141"/>
      <c r="E739" s="141"/>
      <c r="F739" s="141"/>
      <c r="G739" s="142"/>
      <c r="H739" s="54" t="s">
        <v>337</v>
      </c>
      <c r="I739" s="56">
        <v>161</v>
      </c>
      <c r="K739" s="81">
        <v>125.51</v>
      </c>
      <c r="L739" s="93">
        <f t="shared" si="301"/>
        <v>20207.11</v>
      </c>
      <c r="M739" s="43"/>
    </row>
    <row r="740" spans="2:14" ht="21" customHeight="1" x14ac:dyDescent="0.2">
      <c r="B740" s="2" t="s">
        <v>135</v>
      </c>
      <c r="C740" s="140"/>
      <c r="D740" s="141"/>
      <c r="E740" s="141"/>
      <c r="F740" s="141"/>
      <c r="G740" s="142"/>
      <c r="H740" s="54"/>
      <c r="I740" s="56"/>
      <c r="K740" s="81"/>
      <c r="L740" s="93">
        <f t="shared" si="301"/>
        <v>0</v>
      </c>
      <c r="M740" s="43"/>
    </row>
    <row r="741" spans="2:14" ht="21" customHeight="1" x14ac:dyDescent="0.2">
      <c r="B741" s="2">
        <v>130111</v>
      </c>
      <c r="C741" s="140" t="s">
        <v>487</v>
      </c>
      <c r="D741" s="141"/>
      <c r="E741" s="141"/>
      <c r="F741" s="141"/>
      <c r="G741" s="142"/>
      <c r="H741" s="54" t="s">
        <v>337</v>
      </c>
      <c r="I741" s="56">
        <v>52.33</v>
      </c>
      <c r="K741" s="81">
        <v>126.3</v>
      </c>
      <c r="L741" s="93">
        <f t="shared" si="301"/>
        <v>6609.2789999999995</v>
      </c>
      <c r="M741" s="43"/>
    </row>
    <row r="742" spans="2:14" ht="21" customHeight="1" x14ac:dyDescent="0.2">
      <c r="B742" s="2" t="s">
        <v>23</v>
      </c>
      <c r="C742" s="140"/>
      <c r="D742" s="141"/>
      <c r="E742" s="141"/>
      <c r="F742" s="141"/>
      <c r="G742" s="142"/>
      <c r="H742" s="54"/>
      <c r="I742" s="56"/>
      <c r="K742" s="81"/>
      <c r="L742" s="93">
        <f t="shared" si="301"/>
        <v>0</v>
      </c>
      <c r="M742" s="43"/>
    </row>
    <row r="743" spans="2:14" ht="21" customHeight="1" x14ac:dyDescent="0.2">
      <c r="B743" s="2">
        <v>92396</v>
      </c>
      <c r="C743" s="140" t="s">
        <v>578</v>
      </c>
      <c r="D743" s="141"/>
      <c r="E743" s="141"/>
      <c r="F743" s="141"/>
      <c r="G743" s="142"/>
      <c r="H743" s="54" t="s">
        <v>49</v>
      </c>
      <c r="I743" s="56">
        <v>805</v>
      </c>
      <c r="K743" s="81">
        <v>85.42</v>
      </c>
      <c r="L743" s="93">
        <f t="shared" si="301"/>
        <v>68763.100000000006</v>
      </c>
      <c r="M743" s="43"/>
    </row>
    <row r="744" spans="2:14" ht="21" customHeight="1" x14ac:dyDescent="0.2">
      <c r="B744" s="2"/>
      <c r="C744" s="140"/>
      <c r="D744" s="141"/>
      <c r="E744" s="141"/>
      <c r="F744" s="141"/>
      <c r="G744" s="142"/>
      <c r="H744" s="54"/>
      <c r="I744" s="56"/>
      <c r="K744" s="81"/>
      <c r="L744" s="93"/>
      <c r="M744" s="43"/>
      <c r="N744" s="94">
        <f>SUM(L735:L743)</f>
        <v>112999.68900000001</v>
      </c>
    </row>
    <row r="745" spans="2:14" ht="21" customHeight="1" x14ac:dyDescent="0.2">
      <c r="B745" s="95"/>
      <c r="C745" s="146" t="s">
        <v>506</v>
      </c>
      <c r="D745" s="147"/>
      <c r="E745" s="147"/>
      <c r="F745" s="147"/>
      <c r="G745" s="148"/>
      <c r="H745" s="96"/>
      <c r="I745" s="97"/>
      <c r="K745" s="81"/>
      <c r="L745" s="93"/>
      <c r="M745" s="43"/>
    </row>
    <row r="746" spans="2:14" ht="21" customHeight="1" x14ac:dyDescent="0.2">
      <c r="B746" s="2">
        <v>70205</v>
      </c>
      <c r="C746" s="149" t="s">
        <v>537</v>
      </c>
      <c r="D746" s="150"/>
      <c r="E746" s="150"/>
      <c r="F746" s="150"/>
      <c r="G746" s="151"/>
      <c r="H746" s="54" t="s">
        <v>9</v>
      </c>
      <c r="I746" s="56">
        <v>1</v>
      </c>
      <c r="K746" s="81">
        <v>261.14</v>
      </c>
      <c r="L746" s="93">
        <f t="shared" ref="L746:L765" si="302">I746*K746</f>
        <v>261.14</v>
      </c>
      <c r="M746" s="43"/>
    </row>
    <row r="747" spans="2:14" ht="21" customHeight="1" x14ac:dyDescent="0.2">
      <c r="B747" s="2" t="s">
        <v>529</v>
      </c>
      <c r="C747" s="149"/>
      <c r="D747" s="150"/>
      <c r="E747" s="150"/>
      <c r="F747" s="150"/>
      <c r="G747" s="151"/>
      <c r="H747" s="54"/>
      <c r="I747" s="56"/>
      <c r="K747" s="81"/>
      <c r="L747" s="93">
        <f t="shared" si="302"/>
        <v>0</v>
      </c>
      <c r="M747" s="43"/>
    </row>
    <row r="748" spans="2:14" ht="21" customHeight="1" x14ac:dyDescent="0.2">
      <c r="B748" s="2">
        <v>6000050297</v>
      </c>
      <c r="C748" s="149" t="s">
        <v>536</v>
      </c>
      <c r="D748" s="150"/>
      <c r="E748" s="150"/>
      <c r="F748" s="150"/>
      <c r="G748" s="151"/>
      <c r="H748" s="54" t="s">
        <v>49</v>
      </c>
      <c r="I748" s="56">
        <v>1.8</v>
      </c>
      <c r="K748" s="81">
        <v>10615.42</v>
      </c>
      <c r="L748" s="93">
        <f t="shared" si="302"/>
        <v>19107.756000000001</v>
      </c>
      <c r="M748" s="43"/>
    </row>
    <row r="749" spans="2:14" ht="21" customHeight="1" x14ac:dyDescent="0.2">
      <c r="B749" s="2" t="s">
        <v>326</v>
      </c>
      <c r="C749" s="149"/>
      <c r="D749" s="150"/>
      <c r="E749" s="150"/>
      <c r="F749" s="150"/>
      <c r="G749" s="151"/>
      <c r="H749" s="54"/>
      <c r="I749" s="56"/>
      <c r="K749" s="81"/>
      <c r="L749" s="93">
        <f t="shared" si="302"/>
        <v>0</v>
      </c>
      <c r="M749" s="43"/>
    </row>
    <row r="750" spans="2:14" ht="21" customHeight="1" x14ac:dyDescent="0.2">
      <c r="B750" s="2">
        <v>6110320</v>
      </c>
      <c r="C750" s="149" t="str">
        <f>'[3]PLANILHA ORCAMENTARIA'!$D$263</f>
        <v>Duto flexível aluminizado, seção circular de 20cm (8")</v>
      </c>
      <c r="D750" s="150"/>
      <c r="E750" s="150"/>
      <c r="F750" s="150"/>
      <c r="G750" s="151"/>
      <c r="H750" s="54" t="s">
        <v>325</v>
      </c>
      <c r="I750" s="56">
        <v>10</v>
      </c>
      <c r="K750" s="81">
        <v>24.48</v>
      </c>
      <c r="L750" s="93">
        <f t="shared" si="302"/>
        <v>244.8</v>
      </c>
      <c r="M750" s="43"/>
    </row>
    <row r="751" spans="2:14" ht="21" customHeight="1" x14ac:dyDescent="0.2">
      <c r="B751" s="2"/>
      <c r="C751" s="149"/>
      <c r="D751" s="150"/>
      <c r="E751" s="150"/>
      <c r="F751" s="150"/>
      <c r="G751" s="151"/>
      <c r="H751" s="54"/>
      <c r="I751" s="56"/>
      <c r="K751" s="81"/>
      <c r="L751" s="93">
        <f t="shared" si="302"/>
        <v>0</v>
      </c>
      <c r="M751" s="43"/>
    </row>
    <row r="752" spans="2:14" ht="21" customHeight="1" x14ac:dyDescent="0.2">
      <c r="B752" s="2">
        <v>171025</v>
      </c>
      <c r="C752" s="149" t="str">
        <f>'[3]PLANILHA ORCAMENTARIA'!$D$264</f>
        <v>EXAUSTOR 1/2 HP PARA COIFAS</v>
      </c>
      <c r="D752" s="150"/>
      <c r="E752" s="150"/>
      <c r="F752" s="150"/>
      <c r="G752" s="151"/>
      <c r="H752" s="54" t="s">
        <v>9</v>
      </c>
      <c r="I752" s="56">
        <v>1</v>
      </c>
      <c r="K752" s="81">
        <f>VLOOKUP(B752,'[1]Comp EDIF SEM Des Jan22'!$A$1:$J$12515,10,0)</f>
        <v>1394.41</v>
      </c>
      <c r="L752" s="93">
        <f t="shared" si="302"/>
        <v>1394.41</v>
      </c>
      <c r="M752" s="43"/>
    </row>
    <row r="753" spans="2:14" ht="21" customHeight="1" x14ac:dyDescent="0.2">
      <c r="B753" s="2"/>
      <c r="C753" s="149"/>
      <c r="D753" s="150"/>
      <c r="E753" s="150"/>
      <c r="F753" s="150"/>
      <c r="G753" s="151"/>
      <c r="H753" s="54"/>
      <c r="I753" s="56"/>
      <c r="K753" s="81"/>
      <c r="L753" s="93">
        <f t="shared" si="302"/>
        <v>0</v>
      </c>
      <c r="M753" s="43"/>
      <c r="N753" s="94">
        <f>SUM(L746:L752)</f>
        <v>21008.106</v>
      </c>
    </row>
    <row r="754" spans="2:14" ht="21" customHeight="1" x14ac:dyDescent="0.2">
      <c r="B754" s="95"/>
      <c r="C754" s="146" t="s">
        <v>507</v>
      </c>
      <c r="D754" s="147"/>
      <c r="E754" s="147"/>
      <c r="F754" s="147"/>
      <c r="G754" s="148"/>
      <c r="H754" s="96"/>
      <c r="I754" s="97"/>
      <c r="K754" s="81"/>
      <c r="L754" s="93"/>
      <c r="M754" s="43"/>
    </row>
    <row r="755" spans="2:14" ht="24.95" customHeight="1" x14ac:dyDescent="0.2">
      <c r="B755" s="2">
        <v>101909</v>
      </c>
      <c r="C755" s="149" t="str">
        <f>'[3]PLANILHA ORCAMENTARIA'!$D$266</f>
        <v>EXTINTOR DE INCÊNDIO PORTÁTIL COM CARGA DE PQS DE 6 KG, CLASSE BC - FORNECIMENTO E INSTALAÇÃO. AF_10/2020_P</v>
      </c>
      <c r="D755" s="150"/>
      <c r="E755" s="150"/>
      <c r="F755" s="150"/>
      <c r="G755" s="151"/>
      <c r="H755" s="54" t="s">
        <v>9</v>
      </c>
      <c r="I755" s="56">
        <v>10</v>
      </c>
      <c r="K755" s="81">
        <v>233.46</v>
      </c>
      <c r="L755" s="93">
        <f t="shared" si="302"/>
        <v>2334.6</v>
      </c>
      <c r="M755" s="43"/>
    </row>
    <row r="756" spans="2:14" ht="21" customHeight="1" x14ac:dyDescent="0.2">
      <c r="B756" s="2" t="s">
        <v>135</v>
      </c>
      <c r="C756" s="149"/>
      <c r="D756" s="150"/>
      <c r="E756" s="150"/>
      <c r="F756" s="150"/>
      <c r="G756" s="151"/>
      <c r="H756" s="54"/>
      <c r="I756" s="56"/>
      <c r="K756" s="81"/>
      <c r="L756" s="93">
        <f t="shared" si="302"/>
        <v>0</v>
      </c>
      <c r="M756" s="43"/>
    </row>
    <row r="757" spans="2:14" ht="21" customHeight="1" x14ac:dyDescent="0.2">
      <c r="B757" s="2">
        <v>100881</v>
      </c>
      <c r="C757" s="149" t="str">
        <f>'[3]PLANILHA ORCAMENTARIA'!$D$267</f>
        <v>EXTINTOR DE INCÊNDIO COM CARGA DE GÁS CARBÔNICO (CO2) - 6KG</v>
      </c>
      <c r="D757" s="150"/>
      <c r="E757" s="150"/>
      <c r="F757" s="150"/>
      <c r="G757" s="151"/>
      <c r="H757" s="54" t="s">
        <v>9</v>
      </c>
      <c r="I757" s="56">
        <v>10</v>
      </c>
      <c r="K757" s="81">
        <f>VLOOKUP(B757,'[1]Comp EDIF SEM Des Jan22'!$A$1:$J$12515,10,0)</f>
        <v>551.79</v>
      </c>
      <c r="L757" s="93">
        <f t="shared" si="302"/>
        <v>5517.9</v>
      </c>
      <c r="M757" s="43"/>
    </row>
    <row r="758" spans="2:14" ht="21" customHeight="1" x14ac:dyDescent="0.2">
      <c r="B758" s="2" t="s">
        <v>23</v>
      </c>
      <c r="C758" s="149"/>
      <c r="D758" s="150"/>
      <c r="E758" s="150"/>
      <c r="F758" s="150"/>
      <c r="G758" s="151"/>
      <c r="H758" s="54"/>
      <c r="I758" s="56"/>
      <c r="K758" s="81"/>
      <c r="L758" s="93">
        <f t="shared" si="302"/>
        <v>0</v>
      </c>
      <c r="M758" s="43"/>
    </row>
    <row r="759" spans="2:14" ht="21" customHeight="1" x14ac:dyDescent="0.2">
      <c r="B759" s="2">
        <v>91027</v>
      </c>
      <c r="C759" s="149" t="str">
        <f>'[3]PLANILHA ORCAMENTARIA'!$D$268</f>
        <v>LUMINÁRIA DE EMERGÊNCIA AUTÔNOMA COM LÂMPADA FLUORESCENTE 9W</v>
      </c>
      <c r="D759" s="150"/>
      <c r="E759" s="150"/>
      <c r="F759" s="150"/>
      <c r="G759" s="151"/>
      <c r="H759" s="54" t="s">
        <v>9</v>
      </c>
      <c r="I759" s="56">
        <v>24</v>
      </c>
      <c r="K759" s="81">
        <f>VLOOKUP(B759,'[1]Comp EDIF SEM Des Jan22'!$A$1:$J$12515,10,0)</f>
        <v>302.95999999999998</v>
      </c>
      <c r="L759" s="93">
        <f t="shared" si="302"/>
        <v>7271.0399999999991</v>
      </c>
      <c r="M759" s="43"/>
    </row>
    <row r="760" spans="2:14" ht="21" customHeight="1" x14ac:dyDescent="0.2">
      <c r="B760" s="2" t="s">
        <v>23</v>
      </c>
      <c r="C760" s="149"/>
      <c r="D760" s="150"/>
      <c r="E760" s="150"/>
      <c r="F760" s="150"/>
      <c r="G760" s="151"/>
      <c r="H760" s="54"/>
      <c r="I760" s="56"/>
      <c r="K760" s="81"/>
      <c r="L760" s="93">
        <f t="shared" si="302"/>
        <v>0</v>
      </c>
      <c r="M760" s="43"/>
    </row>
    <row r="761" spans="2:14" ht="21" customHeight="1" x14ac:dyDescent="0.2">
      <c r="B761" s="2">
        <v>102494</v>
      </c>
      <c r="C761" s="149" t="str">
        <f>'[3]PLANILHA ORCAMENTARIA'!$D$269</f>
        <v>PINTURA EM PISO PARA DEMARECAÇÃO DE HIDRANTE</v>
      </c>
      <c r="D761" s="150"/>
      <c r="E761" s="150"/>
      <c r="F761" s="150"/>
      <c r="G761" s="151"/>
      <c r="H761" s="54" t="s">
        <v>49</v>
      </c>
      <c r="I761" s="56">
        <v>7</v>
      </c>
      <c r="K761" s="81">
        <v>62.66</v>
      </c>
      <c r="L761" s="93">
        <f t="shared" si="302"/>
        <v>438.62</v>
      </c>
      <c r="M761" s="43"/>
    </row>
    <row r="762" spans="2:14" ht="21" customHeight="1" x14ac:dyDescent="0.2">
      <c r="B762" s="2" t="s">
        <v>135</v>
      </c>
      <c r="H762" s="54"/>
      <c r="I762" s="56"/>
      <c r="K762" s="81"/>
      <c r="L762" s="93"/>
      <c r="M762" s="43"/>
    </row>
    <row r="763" spans="2:14" ht="21" customHeight="1" x14ac:dyDescent="0.2">
      <c r="B763" s="2">
        <v>71071</v>
      </c>
      <c r="C763" s="140" t="s">
        <v>538</v>
      </c>
      <c r="D763" s="141"/>
      <c r="E763" s="141"/>
      <c r="F763" s="141"/>
      <c r="G763" s="142"/>
      <c r="H763" s="54" t="s">
        <v>325</v>
      </c>
      <c r="I763" s="56">
        <v>108</v>
      </c>
      <c r="K763" s="81">
        <v>153.16</v>
      </c>
      <c r="L763" s="93">
        <f t="shared" si="302"/>
        <v>16541.28</v>
      </c>
      <c r="M763" s="43"/>
    </row>
    <row r="764" spans="2:14" ht="21" customHeight="1" x14ac:dyDescent="0.2">
      <c r="B764" s="2" t="s">
        <v>529</v>
      </c>
      <c r="C764" s="140"/>
      <c r="D764" s="141"/>
      <c r="E764" s="141"/>
      <c r="F764" s="141"/>
      <c r="G764" s="142"/>
      <c r="H764" s="54"/>
      <c r="I764" s="56"/>
      <c r="K764" s="81"/>
      <c r="L764" s="93">
        <f t="shared" si="302"/>
        <v>0</v>
      </c>
      <c r="M764" s="43"/>
    </row>
    <row r="765" spans="2:14" ht="21" customHeight="1" x14ac:dyDescent="0.2">
      <c r="B765" s="2">
        <v>56154</v>
      </c>
      <c r="C765" s="140" t="s">
        <v>558</v>
      </c>
      <c r="D765" s="141"/>
      <c r="E765" s="141"/>
      <c r="F765" s="141"/>
      <c r="G765" s="142"/>
      <c r="H765" s="54" t="s">
        <v>9</v>
      </c>
      <c r="I765" s="56">
        <v>5</v>
      </c>
      <c r="K765" s="81">
        <v>164.79</v>
      </c>
      <c r="L765" s="93">
        <f t="shared" si="302"/>
        <v>823.94999999999993</v>
      </c>
      <c r="M765" s="43"/>
    </row>
    <row r="766" spans="2:14" ht="21" customHeight="1" x14ac:dyDescent="0.2">
      <c r="B766" s="2" t="s">
        <v>529</v>
      </c>
      <c r="C766" s="140"/>
      <c r="D766" s="141"/>
      <c r="E766" s="141"/>
      <c r="F766" s="141"/>
      <c r="G766" s="142"/>
      <c r="H766" s="54"/>
      <c r="I766" s="56"/>
      <c r="K766" s="81"/>
      <c r="L766" s="93"/>
      <c r="M766" s="43"/>
    </row>
    <row r="767" spans="2:14" ht="21" customHeight="1" x14ac:dyDescent="0.2">
      <c r="B767" s="2">
        <v>1005581</v>
      </c>
      <c r="C767" s="140" t="s">
        <v>557</v>
      </c>
      <c r="D767" s="141"/>
      <c r="E767" s="141"/>
      <c r="F767" s="141"/>
      <c r="G767" s="142"/>
      <c r="H767" s="54" t="s">
        <v>9</v>
      </c>
      <c r="I767" s="56">
        <v>1</v>
      </c>
      <c r="K767" s="81">
        <v>145.97999999999999</v>
      </c>
      <c r="L767" s="93">
        <f t="shared" ref="L767:L833" si="303">I767*K767</f>
        <v>145.97999999999999</v>
      </c>
      <c r="M767" s="43"/>
    </row>
    <row r="768" spans="2:14" ht="21" customHeight="1" x14ac:dyDescent="0.2">
      <c r="B768" s="2" t="s">
        <v>529</v>
      </c>
      <c r="C768" s="140"/>
      <c r="D768" s="141"/>
      <c r="E768" s="141"/>
      <c r="F768" s="141"/>
      <c r="G768" s="142"/>
      <c r="H768" s="54"/>
      <c r="I768" s="56"/>
      <c r="K768" s="81"/>
      <c r="L768" s="93"/>
      <c r="M768" s="43"/>
    </row>
    <row r="769" spans="2:13" ht="21" customHeight="1" x14ac:dyDescent="0.2">
      <c r="B769" s="2">
        <v>52557</v>
      </c>
      <c r="C769" s="140" t="str">
        <f>'[3]PLANILHA ORCAMENTARIA'!$D$273</f>
        <v>COTOVELO 90 GALVANIZADO 2.1/2"</v>
      </c>
      <c r="D769" s="141"/>
      <c r="E769" s="141"/>
      <c r="F769" s="141"/>
      <c r="G769" s="142"/>
      <c r="H769" s="54" t="s">
        <v>9</v>
      </c>
      <c r="I769" s="56">
        <v>1</v>
      </c>
      <c r="K769" s="81">
        <v>67.819999999999993</v>
      </c>
      <c r="L769" s="93">
        <f t="shared" si="303"/>
        <v>67.819999999999993</v>
      </c>
      <c r="M769" s="43"/>
    </row>
    <row r="770" spans="2:13" ht="21" customHeight="1" x14ac:dyDescent="0.2">
      <c r="B770" s="2" t="s">
        <v>529</v>
      </c>
      <c r="C770" s="140"/>
      <c r="D770" s="141"/>
      <c r="E770" s="141"/>
      <c r="F770" s="141"/>
      <c r="G770" s="142"/>
      <c r="H770" s="54"/>
      <c r="I770" s="56"/>
      <c r="K770" s="81"/>
      <c r="L770" s="93"/>
      <c r="M770" s="43"/>
    </row>
    <row r="771" spans="2:13" ht="21" customHeight="1" x14ac:dyDescent="0.2">
      <c r="B771" s="2">
        <v>3000061</v>
      </c>
      <c r="C771" s="140" t="str">
        <f>'[3]PLANILHA ORCAMENTARIA'!$D$274</f>
        <v>Curva 90° em aço galvanizado, rosca fêmea/fêmea, Ø 2 1/2´</v>
      </c>
      <c r="D771" s="141"/>
      <c r="E771" s="141"/>
      <c r="F771" s="141"/>
      <c r="G771" s="142"/>
      <c r="H771" s="54" t="s">
        <v>9</v>
      </c>
      <c r="I771" s="56">
        <v>15</v>
      </c>
      <c r="K771" s="81">
        <v>255.36</v>
      </c>
      <c r="L771" s="93">
        <f t="shared" si="303"/>
        <v>3830.4</v>
      </c>
      <c r="M771" s="43"/>
    </row>
    <row r="772" spans="2:13" ht="21" customHeight="1" x14ac:dyDescent="0.2">
      <c r="B772" s="2" t="s">
        <v>326</v>
      </c>
      <c r="C772" s="140"/>
      <c r="D772" s="141"/>
      <c r="E772" s="141"/>
      <c r="F772" s="141"/>
      <c r="G772" s="142"/>
      <c r="H772" s="54"/>
      <c r="I772" s="56"/>
      <c r="K772" s="81"/>
      <c r="L772" s="93">
        <f t="shared" si="303"/>
        <v>0</v>
      </c>
      <c r="M772" s="43"/>
    </row>
    <row r="773" spans="2:13" ht="21" customHeight="1" x14ac:dyDescent="0.2">
      <c r="B773" s="2">
        <v>51656</v>
      </c>
      <c r="C773" s="140" t="str">
        <f>'[3]PLANILHA ORCAMENTARIA'!$D$275</f>
        <v>LUVA DE AÇO GALVANIZADO - 2.1/2"</v>
      </c>
      <c r="D773" s="141"/>
      <c r="E773" s="141"/>
      <c r="F773" s="141"/>
      <c r="G773" s="142"/>
      <c r="H773" s="54" t="s">
        <v>9</v>
      </c>
      <c r="I773" s="56">
        <v>11</v>
      </c>
      <c r="K773" s="81">
        <v>12.18</v>
      </c>
      <c r="L773" s="93">
        <f t="shared" si="303"/>
        <v>133.97999999999999</v>
      </c>
      <c r="M773" s="43"/>
    </row>
    <row r="774" spans="2:13" ht="21" customHeight="1" x14ac:dyDescent="0.2">
      <c r="B774" s="2" t="s">
        <v>23</v>
      </c>
      <c r="C774" s="140"/>
      <c r="D774" s="141"/>
      <c r="E774" s="141"/>
      <c r="F774" s="141"/>
      <c r="G774" s="142"/>
      <c r="H774" s="54"/>
      <c r="I774" s="56"/>
      <c r="K774" s="81"/>
      <c r="L774" s="93">
        <f t="shared" si="303"/>
        <v>0</v>
      </c>
      <c r="M774" s="43"/>
    </row>
    <row r="775" spans="2:13" ht="21" customHeight="1" x14ac:dyDescent="0.2">
      <c r="B775" s="2">
        <v>1032018</v>
      </c>
      <c r="C775" s="140" t="s">
        <v>539</v>
      </c>
      <c r="D775" s="141"/>
      <c r="E775" s="141"/>
      <c r="F775" s="141"/>
      <c r="G775" s="142"/>
      <c r="H775" s="54" t="s">
        <v>9</v>
      </c>
      <c r="I775" s="56">
        <v>1</v>
      </c>
      <c r="K775" s="81">
        <v>135.41999999999999</v>
      </c>
      <c r="L775" s="93">
        <f t="shared" si="303"/>
        <v>135.41999999999999</v>
      </c>
      <c r="M775" s="43"/>
    </row>
    <row r="776" spans="2:13" ht="21" customHeight="1" x14ac:dyDescent="0.2">
      <c r="B776" s="2" t="s">
        <v>529</v>
      </c>
      <c r="C776" s="140"/>
      <c r="D776" s="141"/>
      <c r="E776" s="141"/>
      <c r="F776" s="141"/>
      <c r="G776" s="142"/>
      <c r="H776" s="54"/>
      <c r="I776" s="56"/>
      <c r="K776" s="81"/>
      <c r="L776" s="93">
        <f t="shared" si="303"/>
        <v>0</v>
      </c>
      <c r="M776" s="43"/>
    </row>
    <row r="777" spans="2:13" ht="21" customHeight="1" x14ac:dyDescent="0.2">
      <c r="B777" s="2">
        <v>93071</v>
      </c>
      <c r="C777" s="140" t="str">
        <f>'[3]PLANILHA ORCAMENTARIA'!$D$277</f>
        <v>BUCHA DE REDUÇÃO 2.1/2" x 1"</v>
      </c>
      <c r="D777" s="141"/>
      <c r="E777" s="141"/>
      <c r="F777" s="141"/>
      <c r="G777" s="142"/>
      <c r="H777" s="54" t="s">
        <v>9</v>
      </c>
      <c r="I777" s="56">
        <v>4</v>
      </c>
      <c r="K777" s="81">
        <v>182.83</v>
      </c>
      <c r="L777" s="93">
        <f t="shared" si="303"/>
        <v>731.32</v>
      </c>
      <c r="M777" s="43"/>
    </row>
    <row r="778" spans="2:13" ht="21" customHeight="1" x14ac:dyDescent="0.2">
      <c r="B778" s="2" t="s">
        <v>135</v>
      </c>
      <c r="C778" s="140"/>
      <c r="D778" s="141"/>
      <c r="E778" s="141"/>
      <c r="F778" s="141"/>
      <c r="G778" s="142"/>
      <c r="H778" s="54"/>
      <c r="I778" s="56"/>
      <c r="K778" s="81"/>
      <c r="L778" s="93">
        <f t="shared" si="303"/>
        <v>0</v>
      </c>
      <c r="M778" s="43"/>
    </row>
    <row r="779" spans="2:13" ht="21" customHeight="1" x14ac:dyDescent="0.2">
      <c r="B779" s="2">
        <v>52288</v>
      </c>
      <c r="C779" s="140" t="s">
        <v>555</v>
      </c>
      <c r="D779" s="141"/>
      <c r="E779" s="141"/>
      <c r="F779" s="141"/>
      <c r="G779" s="142"/>
      <c r="H779" s="54" t="s">
        <v>9</v>
      </c>
      <c r="I779" s="56">
        <v>12</v>
      </c>
      <c r="K779" s="81">
        <v>78.98</v>
      </c>
      <c r="L779" s="93">
        <f t="shared" si="303"/>
        <v>947.76</v>
      </c>
      <c r="M779" s="43"/>
    </row>
    <row r="780" spans="2:13" ht="21" customHeight="1" x14ac:dyDescent="0.2">
      <c r="B780" s="2" t="s">
        <v>529</v>
      </c>
      <c r="C780" s="140"/>
      <c r="D780" s="141"/>
      <c r="E780" s="141"/>
      <c r="F780" s="141"/>
      <c r="G780" s="142"/>
      <c r="H780" s="54"/>
      <c r="I780" s="56"/>
      <c r="K780" s="81"/>
      <c r="L780" s="93">
        <f t="shared" si="303"/>
        <v>0</v>
      </c>
      <c r="M780" s="43"/>
    </row>
    <row r="781" spans="2:13" ht="21" customHeight="1" x14ac:dyDescent="0.2">
      <c r="B781" s="2">
        <v>52296</v>
      </c>
      <c r="C781" s="140" t="s">
        <v>556</v>
      </c>
      <c r="D781" s="141"/>
      <c r="E781" s="141"/>
      <c r="F781" s="141"/>
      <c r="G781" s="142"/>
      <c r="H781" s="54" t="s">
        <v>9</v>
      </c>
      <c r="I781" s="56">
        <v>1</v>
      </c>
      <c r="K781" s="81">
        <v>33.880000000000003</v>
      </c>
      <c r="L781" s="93">
        <f t="shared" si="303"/>
        <v>33.880000000000003</v>
      </c>
      <c r="M781" s="43"/>
    </row>
    <row r="782" spans="2:13" ht="21" customHeight="1" x14ac:dyDescent="0.2">
      <c r="B782" s="2" t="s">
        <v>529</v>
      </c>
      <c r="C782" s="140"/>
      <c r="D782" s="141"/>
      <c r="E782" s="141"/>
      <c r="F782" s="141"/>
      <c r="G782" s="142"/>
      <c r="H782" s="54"/>
      <c r="I782" s="56"/>
      <c r="K782" s="81"/>
      <c r="L782" s="93">
        <f t="shared" si="303"/>
        <v>0</v>
      </c>
      <c r="M782" s="43"/>
    </row>
    <row r="783" spans="2:13" ht="21" customHeight="1" x14ac:dyDescent="0.2">
      <c r="B783" s="2">
        <v>52282</v>
      </c>
      <c r="C783" s="140" t="s">
        <v>554</v>
      </c>
      <c r="D783" s="141"/>
      <c r="E783" s="141"/>
      <c r="F783" s="141"/>
      <c r="G783" s="142"/>
      <c r="H783" s="54" t="s">
        <v>9</v>
      </c>
      <c r="I783" s="56">
        <v>1</v>
      </c>
      <c r="K783" s="81">
        <v>21.96</v>
      </c>
      <c r="L783" s="93">
        <f t="shared" si="303"/>
        <v>21.96</v>
      </c>
      <c r="M783" s="43"/>
    </row>
    <row r="784" spans="2:13" ht="21" customHeight="1" x14ac:dyDescent="0.2">
      <c r="B784" s="2" t="s">
        <v>529</v>
      </c>
      <c r="C784" s="140"/>
      <c r="D784" s="141"/>
      <c r="E784" s="141"/>
      <c r="F784" s="141"/>
      <c r="G784" s="142"/>
      <c r="H784" s="54"/>
      <c r="I784" s="56"/>
      <c r="K784" s="81"/>
      <c r="L784" s="93">
        <f t="shared" si="303"/>
        <v>0</v>
      </c>
      <c r="M784" s="43"/>
    </row>
    <row r="785" spans="2:14" ht="21" customHeight="1" x14ac:dyDescent="0.2">
      <c r="B785" s="2">
        <v>92912</v>
      </c>
      <c r="C785" s="140" t="str">
        <f>'[3]PLANILHA ORCAMENTARIA'!$D$281</f>
        <v>LUVA DE REDUÇÃO, EM FERRO GALVANIZADO, 3" X 1 1/2", CONEXÃO ROSQUEADA, INSTALADO EM PRUMADAS - FORNECIMENTO E INSTALAÇÃO. AF_10/2020</v>
      </c>
      <c r="D785" s="141"/>
      <c r="E785" s="141"/>
      <c r="F785" s="141"/>
      <c r="G785" s="142"/>
      <c r="H785" s="54" t="s">
        <v>9</v>
      </c>
      <c r="I785" s="56">
        <v>1</v>
      </c>
      <c r="K785" s="81">
        <v>152.33000000000001</v>
      </c>
      <c r="L785" s="93">
        <f t="shared" si="303"/>
        <v>152.33000000000001</v>
      </c>
      <c r="M785" s="43"/>
    </row>
    <row r="786" spans="2:14" ht="21" customHeight="1" x14ac:dyDescent="0.2">
      <c r="B786" s="2" t="s">
        <v>135</v>
      </c>
      <c r="C786" s="140"/>
      <c r="D786" s="141"/>
      <c r="E786" s="141"/>
      <c r="F786" s="141"/>
      <c r="G786" s="142"/>
      <c r="H786" s="54"/>
      <c r="I786" s="56"/>
      <c r="K786" s="81"/>
      <c r="L786" s="93">
        <f t="shared" si="303"/>
        <v>0</v>
      </c>
      <c r="M786" s="43"/>
    </row>
    <row r="787" spans="2:14" ht="21" customHeight="1" x14ac:dyDescent="0.2">
      <c r="B787" s="2">
        <v>55320</v>
      </c>
      <c r="C787" s="140" t="s">
        <v>553</v>
      </c>
      <c r="D787" s="141"/>
      <c r="E787" s="141"/>
      <c r="F787" s="141"/>
      <c r="G787" s="142"/>
      <c r="H787" s="54" t="s">
        <v>9</v>
      </c>
      <c r="I787" s="56">
        <v>3</v>
      </c>
      <c r="K787" s="81">
        <v>375.17</v>
      </c>
      <c r="L787" s="93">
        <f t="shared" si="303"/>
        <v>1125.51</v>
      </c>
      <c r="M787" s="43"/>
    </row>
    <row r="788" spans="2:14" ht="21" customHeight="1" x14ac:dyDescent="0.2">
      <c r="B788" s="2" t="s">
        <v>529</v>
      </c>
      <c r="C788" s="140"/>
      <c r="D788" s="141"/>
      <c r="E788" s="141"/>
      <c r="F788" s="141"/>
      <c r="G788" s="142"/>
      <c r="H788" s="54"/>
      <c r="I788" s="56"/>
      <c r="K788" s="81"/>
      <c r="L788" s="93">
        <f t="shared" si="303"/>
        <v>0</v>
      </c>
      <c r="M788" s="43"/>
    </row>
    <row r="789" spans="2:14" ht="21" customHeight="1" x14ac:dyDescent="0.2">
      <c r="B789" s="2">
        <v>814030</v>
      </c>
      <c r="C789" s="140" t="str">
        <f>'[3]PLANILHA ORCAMENTARIA'!$D$283</f>
        <v>Valvula de retencao vertical de bronze de 2.1/2"</v>
      </c>
      <c r="D789" s="141"/>
      <c r="E789" s="141"/>
      <c r="F789" s="141"/>
      <c r="G789" s="142"/>
      <c r="H789" s="54" t="s">
        <v>9</v>
      </c>
      <c r="I789" s="56">
        <v>2</v>
      </c>
      <c r="K789" s="81">
        <v>385.77</v>
      </c>
      <c r="L789" s="93">
        <f t="shared" si="303"/>
        <v>771.54</v>
      </c>
      <c r="M789" s="93">
        <f>N789/1.23</f>
        <v>385.77235772357722</v>
      </c>
      <c r="N789" s="1">
        <v>474.5</v>
      </c>
    </row>
    <row r="790" spans="2:14" ht="21" customHeight="1" x14ac:dyDescent="0.2">
      <c r="B790" s="2" t="s">
        <v>134</v>
      </c>
      <c r="C790" s="140"/>
      <c r="D790" s="141"/>
      <c r="E790" s="141"/>
      <c r="F790" s="141"/>
      <c r="G790" s="142"/>
      <c r="H790" s="54"/>
      <c r="I790" s="56"/>
      <c r="K790" s="81"/>
      <c r="L790" s="93">
        <f t="shared" si="303"/>
        <v>0</v>
      </c>
      <c r="M790" s="43"/>
    </row>
    <row r="791" spans="2:14" ht="21" customHeight="1" x14ac:dyDescent="0.2">
      <c r="B791" s="2">
        <v>100560</v>
      </c>
      <c r="C791" s="140" t="s">
        <v>540</v>
      </c>
      <c r="D791" s="141"/>
      <c r="E791" s="141"/>
      <c r="F791" s="141"/>
      <c r="G791" s="142"/>
      <c r="H791" s="54" t="s">
        <v>9</v>
      </c>
      <c r="I791" s="56">
        <v>1</v>
      </c>
      <c r="K791" s="81">
        <v>441.01</v>
      </c>
      <c r="L791" s="93">
        <f t="shared" si="303"/>
        <v>441.01</v>
      </c>
      <c r="M791" s="43"/>
    </row>
    <row r="792" spans="2:14" ht="21" customHeight="1" x14ac:dyDescent="0.2">
      <c r="B792" s="2" t="s">
        <v>23</v>
      </c>
      <c r="C792" s="140"/>
      <c r="D792" s="141"/>
      <c r="E792" s="141"/>
      <c r="F792" s="141"/>
      <c r="G792" s="142"/>
      <c r="H792" s="54"/>
      <c r="I792" s="56"/>
      <c r="K792" s="81"/>
      <c r="L792" s="93">
        <f t="shared" si="303"/>
        <v>0</v>
      </c>
      <c r="M792" s="43"/>
    </row>
    <row r="793" spans="2:14" ht="21" customHeight="1" x14ac:dyDescent="0.2">
      <c r="B793" s="2" t="s">
        <v>490</v>
      </c>
      <c r="C793" s="140" t="str">
        <f>'[3]PLANILHA ORCAMENTARIA'!$D$285</f>
        <v>Válvula de esfera em aço carbono fundido, passagem plena, extremidades rosqueáveis, classe 300 libras para vapor saturado, DN= 2.1/2´</v>
      </c>
      <c r="D793" s="141"/>
      <c r="E793" s="141"/>
      <c r="F793" s="141"/>
      <c r="G793" s="142"/>
      <c r="H793" s="54" t="s">
        <v>9</v>
      </c>
      <c r="I793" s="56">
        <v>3</v>
      </c>
      <c r="K793" s="81">
        <v>554.33000000000004</v>
      </c>
      <c r="L793" s="93">
        <f t="shared" si="303"/>
        <v>1662.9900000000002</v>
      </c>
      <c r="M793" s="43"/>
    </row>
    <row r="794" spans="2:14" ht="21" customHeight="1" x14ac:dyDescent="0.2">
      <c r="B794" s="2" t="s">
        <v>326</v>
      </c>
      <c r="C794" s="140"/>
      <c r="D794" s="141"/>
      <c r="E794" s="141"/>
      <c r="F794" s="141"/>
      <c r="G794" s="142"/>
      <c r="H794" s="54"/>
      <c r="I794" s="56"/>
      <c r="K794" s="81"/>
      <c r="L794" s="93">
        <f t="shared" si="303"/>
        <v>0</v>
      </c>
      <c r="M794" s="43"/>
    </row>
    <row r="795" spans="2:14" ht="21" customHeight="1" x14ac:dyDescent="0.2">
      <c r="B795" s="2">
        <v>55781</v>
      </c>
      <c r="C795" s="140" t="s">
        <v>552</v>
      </c>
      <c r="D795" s="141"/>
      <c r="E795" s="141"/>
      <c r="F795" s="141"/>
      <c r="G795" s="142"/>
      <c r="H795" s="54" t="s">
        <v>9</v>
      </c>
      <c r="I795" s="56">
        <v>1</v>
      </c>
      <c r="K795" s="81">
        <v>71.349999999999994</v>
      </c>
      <c r="L795" s="93">
        <f t="shared" si="303"/>
        <v>71.349999999999994</v>
      </c>
      <c r="M795" s="43"/>
    </row>
    <row r="796" spans="2:14" ht="21" customHeight="1" x14ac:dyDescent="0.2">
      <c r="B796" s="2" t="s">
        <v>529</v>
      </c>
      <c r="C796" s="140"/>
      <c r="D796" s="141"/>
      <c r="E796" s="141"/>
      <c r="F796" s="141"/>
      <c r="G796" s="142"/>
      <c r="H796" s="54"/>
      <c r="I796" s="56"/>
      <c r="K796" s="81"/>
      <c r="L796" s="93">
        <f t="shared" si="303"/>
        <v>0</v>
      </c>
      <c r="M796" s="43"/>
    </row>
    <row r="797" spans="2:14" ht="21" customHeight="1" x14ac:dyDescent="0.2">
      <c r="B797" s="2">
        <v>70634</v>
      </c>
      <c r="C797" s="140" t="s">
        <v>551</v>
      </c>
      <c r="D797" s="141"/>
      <c r="E797" s="141"/>
      <c r="F797" s="141"/>
      <c r="G797" s="142"/>
      <c r="H797" s="54" t="s">
        <v>9</v>
      </c>
      <c r="I797" s="56">
        <v>1</v>
      </c>
      <c r="K797" s="81">
        <v>245.85</v>
      </c>
      <c r="L797" s="93">
        <f t="shared" si="303"/>
        <v>245.85</v>
      </c>
      <c r="M797" s="43"/>
    </row>
    <row r="798" spans="2:14" ht="21" customHeight="1" x14ac:dyDescent="0.2">
      <c r="B798" s="2" t="s">
        <v>529</v>
      </c>
      <c r="C798" s="140"/>
      <c r="D798" s="141"/>
      <c r="E798" s="141"/>
      <c r="F798" s="141"/>
      <c r="G798" s="142"/>
      <c r="H798" s="54"/>
      <c r="I798" s="56"/>
      <c r="K798" s="81"/>
      <c r="L798" s="93">
        <f t="shared" si="303"/>
        <v>0</v>
      </c>
      <c r="M798" s="43"/>
    </row>
    <row r="799" spans="2:14" ht="21" customHeight="1" x14ac:dyDescent="0.2">
      <c r="B799" s="2" t="s">
        <v>491</v>
      </c>
      <c r="C799" s="140" t="str">
        <f>'[3]PLANILHA ORCAMENTARIA'!$D$288</f>
        <v>Alarme de incendio</v>
      </c>
      <c r="D799" s="141"/>
      <c r="E799" s="141"/>
      <c r="F799" s="141"/>
      <c r="G799" s="142"/>
      <c r="H799" s="54" t="s">
        <v>9</v>
      </c>
      <c r="I799" s="56">
        <v>4</v>
      </c>
      <c r="K799" s="81">
        <v>423.38</v>
      </c>
      <c r="L799" s="93">
        <f t="shared" si="303"/>
        <v>1693.52</v>
      </c>
      <c r="M799" s="43"/>
    </row>
    <row r="800" spans="2:14" ht="21" customHeight="1" x14ac:dyDescent="0.2">
      <c r="B800" s="2"/>
      <c r="C800" s="140"/>
      <c r="D800" s="141"/>
      <c r="E800" s="141"/>
      <c r="F800" s="141"/>
      <c r="G800" s="142"/>
      <c r="H800" s="54"/>
      <c r="I800" s="56"/>
      <c r="K800" s="81"/>
      <c r="L800" s="93">
        <f t="shared" si="303"/>
        <v>0</v>
      </c>
      <c r="M800" s="43"/>
    </row>
    <row r="801" spans="2:14" ht="21" customHeight="1" x14ac:dyDescent="0.2">
      <c r="B801" s="2">
        <v>58110</v>
      </c>
      <c r="C801" s="140" t="s">
        <v>550</v>
      </c>
      <c r="D801" s="141"/>
      <c r="E801" s="141"/>
      <c r="F801" s="141"/>
      <c r="G801" s="142"/>
      <c r="H801" s="54" t="s">
        <v>9</v>
      </c>
      <c r="I801" s="56">
        <v>1</v>
      </c>
      <c r="K801" s="81">
        <v>1769.6</v>
      </c>
      <c r="L801" s="93">
        <f t="shared" si="303"/>
        <v>1769.6</v>
      </c>
      <c r="M801" s="43"/>
    </row>
    <row r="802" spans="2:14" ht="21" customHeight="1" x14ac:dyDescent="0.2">
      <c r="B802" s="2" t="s">
        <v>529</v>
      </c>
      <c r="C802" s="140"/>
      <c r="D802" s="141"/>
      <c r="E802" s="141"/>
      <c r="F802" s="141"/>
      <c r="G802" s="142"/>
      <c r="H802" s="54"/>
      <c r="I802" s="56"/>
      <c r="K802" s="81"/>
      <c r="L802" s="93">
        <f t="shared" si="303"/>
        <v>0</v>
      </c>
      <c r="M802" s="43"/>
    </row>
    <row r="803" spans="2:14" ht="21" customHeight="1" x14ac:dyDescent="0.2">
      <c r="B803" s="2">
        <v>90572</v>
      </c>
      <c r="C803" s="140" t="str">
        <f>'[3]PLANILHA ORCAMENTARIA'!$D$290</f>
        <v>CAIXA DE PASSAGEM E TAMPA PRÉ-MOLDADAS EM CONCRETO, SEM FUNDO, 60X60CM</v>
      </c>
      <c r="D803" s="141"/>
      <c r="E803" s="141"/>
      <c r="F803" s="141"/>
      <c r="G803" s="142"/>
      <c r="H803" s="54" t="s">
        <v>9</v>
      </c>
      <c r="I803" s="56">
        <v>1</v>
      </c>
      <c r="K803" s="81">
        <f>VLOOKUP(B803,'[1]Comp EDIF SEM Des Jan22'!$A$1:$J$12515,10,0)</f>
        <v>304.33999999999997</v>
      </c>
      <c r="L803" s="93">
        <f t="shared" si="303"/>
        <v>304.33999999999997</v>
      </c>
      <c r="M803" s="43"/>
    </row>
    <row r="804" spans="2:14" ht="21" customHeight="1" x14ac:dyDescent="0.2">
      <c r="B804" s="2" t="s">
        <v>23</v>
      </c>
      <c r="C804" s="140"/>
      <c r="D804" s="141"/>
      <c r="E804" s="141"/>
      <c r="F804" s="141"/>
      <c r="G804" s="142"/>
      <c r="H804" s="54"/>
      <c r="I804" s="56"/>
      <c r="K804" s="81"/>
      <c r="L804" s="93">
        <f t="shared" si="303"/>
        <v>0</v>
      </c>
      <c r="M804" s="43"/>
    </row>
    <row r="805" spans="2:14" ht="21" customHeight="1" x14ac:dyDescent="0.2">
      <c r="B805" s="2">
        <v>100860</v>
      </c>
      <c r="C805" s="140" t="str">
        <f>'[3]PLANILHA ORCAMENTARIA'!$D$291</f>
        <v>ABRIGO DE EMBUTIR PARA HIDRANTE E MANGUEIRA - CHAPA DE AÇO N.20</v>
      </c>
      <c r="D805" s="141"/>
      <c r="E805" s="141"/>
      <c r="F805" s="141"/>
      <c r="G805" s="142"/>
      <c r="H805" s="54" t="s">
        <v>9</v>
      </c>
      <c r="I805" s="56">
        <v>1</v>
      </c>
      <c r="K805" s="81">
        <f>VLOOKUP(B805,'[1]Comp EDIF SEM Des Jan22'!$A$1:$J$12515,10,0)</f>
        <v>511.29</v>
      </c>
      <c r="L805" s="93">
        <f t="shared" si="303"/>
        <v>511.29</v>
      </c>
      <c r="M805" s="43"/>
    </row>
    <row r="806" spans="2:14" ht="21" customHeight="1" x14ac:dyDescent="0.2">
      <c r="B806" s="2" t="s">
        <v>23</v>
      </c>
      <c r="C806" s="140"/>
      <c r="D806" s="141"/>
      <c r="E806" s="141"/>
      <c r="F806" s="141"/>
      <c r="G806" s="142"/>
      <c r="H806" s="54"/>
      <c r="I806" s="56"/>
      <c r="K806" s="81"/>
      <c r="L806" s="93">
        <f t="shared" si="303"/>
        <v>0</v>
      </c>
      <c r="M806" s="43"/>
    </row>
    <row r="807" spans="2:14" ht="21" customHeight="1" x14ac:dyDescent="0.2">
      <c r="B807" s="2">
        <v>77600</v>
      </c>
      <c r="C807" s="140" t="s">
        <v>549</v>
      </c>
      <c r="D807" s="141"/>
      <c r="E807" s="141"/>
      <c r="F807" s="141"/>
      <c r="G807" s="142"/>
      <c r="H807" s="54" t="s">
        <v>9</v>
      </c>
      <c r="I807" s="56">
        <v>1</v>
      </c>
      <c r="K807" s="81">
        <v>1890.34</v>
      </c>
      <c r="L807" s="93">
        <f t="shared" si="303"/>
        <v>1890.34</v>
      </c>
      <c r="M807" s="43"/>
    </row>
    <row r="808" spans="2:14" ht="21" customHeight="1" x14ac:dyDescent="0.2">
      <c r="B808" s="2" t="s">
        <v>529</v>
      </c>
      <c r="C808" s="140"/>
      <c r="D808" s="141"/>
      <c r="E808" s="141"/>
      <c r="F808" s="141"/>
      <c r="G808" s="142"/>
      <c r="H808" s="54"/>
      <c r="I808" s="56"/>
      <c r="K808" s="81"/>
      <c r="L808" s="93">
        <f t="shared" si="303"/>
        <v>0</v>
      </c>
      <c r="M808" s="43"/>
    </row>
    <row r="809" spans="2:14" ht="21" customHeight="1" x14ac:dyDescent="0.2">
      <c r="B809" s="2" t="s">
        <v>541</v>
      </c>
      <c r="C809" s="140" t="str">
        <f>'[3]PLANILHA ORCAMENTARIA'!$D$293</f>
        <v>Abrigo duplo para hidrante/mangueira, com visor e suporte (embutir e externo)</v>
      </c>
      <c r="D809" s="141"/>
      <c r="E809" s="141"/>
      <c r="F809" s="141"/>
      <c r="G809" s="142"/>
      <c r="H809" s="54" t="s">
        <v>9</v>
      </c>
      <c r="I809" s="56">
        <v>2</v>
      </c>
      <c r="K809" s="123">
        <v>1315.97</v>
      </c>
      <c r="L809" s="93">
        <f t="shared" si="303"/>
        <v>2631.94</v>
      </c>
      <c r="M809" s="43"/>
    </row>
    <row r="810" spans="2:14" ht="21" customHeight="1" x14ac:dyDescent="0.2">
      <c r="B810" s="2"/>
      <c r="C810" s="140"/>
      <c r="D810" s="141"/>
      <c r="E810" s="141"/>
      <c r="F810" s="141"/>
      <c r="G810" s="142"/>
      <c r="H810" s="54"/>
      <c r="I810" s="56"/>
      <c r="K810" s="81"/>
      <c r="L810" s="93">
        <f t="shared" si="303"/>
        <v>0</v>
      </c>
      <c r="M810" s="43"/>
    </row>
    <row r="811" spans="2:14" ht="21" customHeight="1" x14ac:dyDescent="0.2">
      <c r="B811" s="2" t="s">
        <v>542</v>
      </c>
      <c r="C811" s="140" t="str">
        <f>'[3]PLANILHA ORCAMENTARIA'!$D$294</f>
        <v>Mangueira para hidrante diam 1 1/2' l=30,00m</v>
      </c>
      <c r="D811" s="141"/>
      <c r="E811" s="141"/>
      <c r="F811" s="141"/>
      <c r="G811" s="142"/>
      <c r="H811" s="54" t="s">
        <v>9</v>
      </c>
      <c r="I811" s="56">
        <v>2</v>
      </c>
      <c r="K811" s="81">
        <v>713.72</v>
      </c>
      <c r="L811" s="93">
        <f t="shared" si="303"/>
        <v>1427.44</v>
      </c>
      <c r="M811" s="93">
        <f>N811/1.23</f>
        <v>713.72357723577238</v>
      </c>
      <c r="N811" s="1">
        <v>877.88</v>
      </c>
    </row>
    <row r="812" spans="2:14" ht="21" customHeight="1" x14ac:dyDescent="0.2">
      <c r="B812" s="2" t="s">
        <v>134</v>
      </c>
      <c r="C812" s="140"/>
      <c r="D812" s="141"/>
      <c r="E812" s="141"/>
      <c r="F812" s="141"/>
      <c r="G812" s="142"/>
      <c r="H812" s="54"/>
      <c r="I812" s="56"/>
      <c r="K812" s="81"/>
      <c r="L812" s="93">
        <f t="shared" si="303"/>
        <v>0</v>
      </c>
      <c r="M812" s="43"/>
    </row>
    <row r="813" spans="2:14" ht="21" customHeight="1" x14ac:dyDescent="0.2">
      <c r="B813" s="2">
        <v>90329</v>
      </c>
      <c r="C813" s="140" t="str">
        <f>'[3]PLANILHA ORCAMENTARIA'!$D$295</f>
        <v>CABO 2,50MM2 - ISOLAMENTO PARA 1,0KV - CLASSE 4 - FLEXÍVEL</v>
      </c>
      <c r="D813" s="141"/>
      <c r="E813" s="141"/>
      <c r="F813" s="141"/>
      <c r="G813" s="142"/>
      <c r="H813" s="54" t="s">
        <v>325</v>
      </c>
      <c r="I813" s="56">
        <v>1000</v>
      </c>
      <c r="K813" s="81">
        <f>VLOOKUP(B813,'[1]Comp EDIF SEM Des Jan22'!$A$1:$J$12515,10,0)</f>
        <v>5.01</v>
      </c>
      <c r="L813" s="93">
        <f t="shared" si="303"/>
        <v>5010</v>
      </c>
      <c r="M813" s="43"/>
    </row>
    <row r="814" spans="2:14" ht="21" customHeight="1" x14ac:dyDescent="0.2">
      <c r="B814" s="2" t="s">
        <v>23</v>
      </c>
      <c r="C814" s="140"/>
      <c r="D814" s="141"/>
      <c r="E814" s="141"/>
      <c r="F814" s="141"/>
      <c r="G814" s="142"/>
      <c r="H814" s="54"/>
      <c r="I814" s="56"/>
      <c r="K814" s="81"/>
      <c r="L814" s="93">
        <f t="shared" si="303"/>
        <v>0</v>
      </c>
      <c r="M814" s="43"/>
    </row>
    <row r="815" spans="2:14" ht="21" customHeight="1" x14ac:dyDescent="0.2">
      <c r="B815" s="2">
        <v>1030946</v>
      </c>
      <c r="C815" s="140" t="s">
        <v>548</v>
      </c>
      <c r="D815" s="141"/>
      <c r="E815" s="141"/>
      <c r="F815" s="141"/>
      <c r="G815" s="142"/>
      <c r="H815" s="54" t="s">
        <v>325</v>
      </c>
      <c r="I815" s="56">
        <v>750</v>
      </c>
      <c r="K815" s="81">
        <v>1.58</v>
      </c>
      <c r="L815" s="93">
        <f t="shared" si="303"/>
        <v>1185</v>
      </c>
      <c r="M815" s="43"/>
    </row>
    <row r="816" spans="2:14" ht="21" customHeight="1" x14ac:dyDescent="0.2">
      <c r="B816" s="2" t="s">
        <v>529</v>
      </c>
      <c r="C816" s="140"/>
      <c r="D816" s="141"/>
      <c r="E816" s="141"/>
      <c r="F816" s="141"/>
      <c r="G816" s="142"/>
      <c r="H816" s="54"/>
      <c r="I816" s="56"/>
      <c r="K816" s="81"/>
      <c r="L816" s="93">
        <f t="shared" si="303"/>
        <v>0</v>
      </c>
      <c r="M816" s="43"/>
    </row>
    <row r="817" spans="2:13" ht="21" customHeight="1" x14ac:dyDescent="0.2">
      <c r="B817" s="2">
        <v>90322</v>
      </c>
      <c r="C817" s="140" t="str">
        <f>'[3]PLANILHA ORCAMENTARIA'!$D$297</f>
        <v>CABO COBRE FLEXÍVEL, ISOL. 750V NÃO HALOGENADO, ANTICHAMA - 4,0MM2</v>
      </c>
      <c r="D817" s="141"/>
      <c r="E817" s="141"/>
      <c r="F817" s="141"/>
      <c r="G817" s="142"/>
      <c r="H817" s="54" t="s">
        <v>325</v>
      </c>
      <c r="I817" s="56">
        <v>675</v>
      </c>
      <c r="K817" s="81">
        <f>VLOOKUP(B817,'[1]Comp EDIF SEM Des Jan22'!$A$1:$J$12515,10,0)</f>
        <v>6.84</v>
      </c>
      <c r="L817" s="93">
        <f t="shared" si="303"/>
        <v>4617</v>
      </c>
      <c r="M817" s="43"/>
    </row>
    <row r="818" spans="2:13" ht="21" customHeight="1" x14ac:dyDescent="0.2">
      <c r="B818" s="2" t="s">
        <v>23</v>
      </c>
      <c r="C818" s="140"/>
      <c r="D818" s="141"/>
      <c r="E818" s="141"/>
      <c r="F818" s="141"/>
      <c r="G818" s="142"/>
      <c r="H818" s="54"/>
      <c r="I818" s="56"/>
      <c r="K818" s="81"/>
      <c r="L818" s="93">
        <f t="shared" si="303"/>
        <v>0</v>
      </c>
      <c r="M818" s="43"/>
    </row>
    <row r="819" spans="2:13" ht="21" customHeight="1" x14ac:dyDescent="0.2">
      <c r="B819" s="2">
        <v>64263</v>
      </c>
      <c r="C819" s="140" t="s">
        <v>547</v>
      </c>
      <c r="D819" s="141"/>
      <c r="E819" s="141"/>
      <c r="F819" s="141"/>
      <c r="G819" s="142"/>
      <c r="H819" s="54" t="s">
        <v>9</v>
      </c>
      <c r="I819" s="56">
        <v>1</v>
      </c>
      <c r="K819" s="81">
        <v>67.63</v>
      </c>
      <c r="L819" s="93">
        <f t="shared" si="303"/>
        <v>67.63</v>
      </c>
      <c r="M819" s="43"/>
    </row>
    <row r="820" spans="2:13" ht="21" customHeight="1" x14ac:dyDescent="0.2">
      <c r="B820" s="2" t="s">
        <v>529</v>
      </c>
      <c r="C820" s="140"/>
      <c r="D820" s="141"/>
      <c r="E820" s="141"/>
      <c r="F820" s="141"/>
      <c r="G820" s="142"/>
      <c r="H820" s="54"/>
      <c r="I820" s="56"/>
      <c r="K820" s="81"/>
      <c r="L820" s="93">
        <f t="shared" si="303"/>
        <v>0</v>
      </c>
      <c r="M820" s="43"/>
    </row>
    <row r="821" spans="2:13" ht="21" customHeight="1" x14ac:dyDescent="0.2">
      <c r="B821" s="2">
        <v>64004</v>
      </c>
      <c r="C821" s="140" t="s">
        <v>546</v>
      </c>
      <c r="D821" s="141"/>
      <c r="E821" s="141"/>
      <c r="F821" s="141"/>
      <c r="G821" s="142"/>
      <c r="H821" s="54" t="s">
        <v>9</v>
      </c>
      <c r="I821" s="56">
        <v>1</v>
      </c>
      <c r="K821" s="81">
        <v>2624.03</v>
      </c>
      <c r="L821" s="93">
        <f t="shared" si="303"/>
        <v>2624.03</v>
      </c>
      <c r="M821" s="43"/>
    </row>
    <row r="822" spans="2:13" ht="21" customHeight="1" x14ac:dyDescent="0.2">
      <c r="B822" s="2" t="s">
        <v>529</v>
      </c>
      <c r="C822" s="140"/>
      <c r="D822" s="141"/>
      <c r="E822" s="141"/>
      <c r="F822" s="141"/>
      <c r="G822" s="142"/>
      <c r="H822" s="54"/>
      <c r="I822" s="56"/>
      <c r="K822" s="81"/>
      <c r="L822" s="93">
        <f t="shared" si="303"/>
        <v>0</v>
      </c>
      <c r="M822" s="43"/>
    </row>
    <row r="823" spans="2:13" ht="21" customHeight="1" x14ac:dyDescent="0.2">
      <c r="B823" s="2">
        <v>73802</v>
      </c>
      <c r="C823" s="140" t="str">
        <f>'[3]PLANILHA ORCAMENTARIA'!$D$300</f>
        <v>TUBO DE AÇO GALVANIZADO COM COSTURA (SCH-80) - 3/4"</v>
      </c>
      <c r="D823" s="141"/>
      <c r="E823" s="141"/>
      <c r="F823" s="141"/>
      <c r="G823" s="142"/>
      <c r="H823" s="54" t="s">
        <v>325</v>
      </c>
      <c r="I823" s="56">
        <v>6</v>
      </c>
      <c r="K823" s="81">
        <v>64.09</v>
      </c>
      <c r="L823" s="93">
        <f t="shared" si="303"/>
        <v>384.54</v>
      </c>
      <c r="M823" s="43"/>
    </row>
    <row r="824" spans="2:13" ht="21" customHeight="1" x14ac:dyDescent="0.2">
      <c r="B824" s="2" t="s">
        <v>23</v>
      </c>
      <c r="C824" s="140"/>
      <c r="D824" s="141"/>
      <c r="E824" s="141"/>
      <c r="F824" s="141"/>
      <c r="G824" s="142"/>
      <c r="H824" s="54"/>
      <c r="I824" s="56"/>
      <c r="K824" s="81"/>
      <c r="L824" s="93">
        <f t="shared" si="303"/>
        <v>0</v>
      </c>
      <c r="M824" s="43"/>
    </row>
    <row r="825" spans="2:13" ht="21" customHeight="1" x14ac:dyDescent="0.2">
      <c r="B825" s="2">
        <v>12404</v>
      </c>
      <c r="C825" s="140" t="str">
        <f>'[3]PLANILHA ORCAMENTARIA'!$D$301</f>
        <v>LUVA DE FERRO GALVANIZADO, COM ROSCA BSP MACHO/FEMEA, DE 3/4"</v>
      </c>
      <c r="D825" s="141"/>
      <c r="E825" s="141"/>
      <c r="F825" s="141"/>
      <c r="G825" s="142"/>
      <c r="H825" s="54" t="s">
        <v>9</v>
      </c>
      <c r="I825" s="56">
        <v>4</v>
      </c>
      <c r="K825" s="81">
        <v>13.6</v>
      </c>
      <c r="L825" s="93">
        <f t="shared" si="303"/>
        <v>54.4</v>
      </c>
      <c r="M825" s="43"/>
    </row>
    <row r="826" spans="2:13" ht="21" customHeight="1" x14ac:dyDescent="0.2">
      <c r="B826" s="2" t="s">
        <v>135</v>
      </c>
      <c r="C826" s="140"/>
      <c r="D826" s="141"/>
      <c r="E826" s="141"/>
      <c r="F826" s="141"/>
      <c r="G826" s="142"/>
      <c r="H826" s="54"/>
      <c r="I826" s="56"/>
      <c r="K826" s="81"/>
      <c r="L826" s="93">
        <f t="shared" si="303"/>
        <v>0</v>
      </c>
      <c r="M826" s="43"/>
    </row>
    <row r="827" spans="2:13" ht="21" customHeight="1" x14ac:dyDescent="0.2">
      <c r="B827" s="2">
        <v>68163</v>
      </c>
      <c r="C827" s="140" t="s">
        <v>545</v>
      </c>
      <c r="D827" s="141"/>
      <c r="E827" s="141"/>
      <c r="F827" s="141"/>
      <c r="G827" s="142"/>
      <c r="H827" s="54" t="s">
        <v>9</v>
      </c>
      <c r="I827" s="56">
        <v>4</v>
      </c>
      <c r="K827" s="81">
        <v>12.91</v>
      </c>
      <c r="L827" s="93">
        <f t="shared" si="303"/>
        <v>51.64</v>
      </c>
      <c r="M827" s="43"/>
    </row>
    <row r="828" spans="2:13" ht="21" customHeight="1" x14ac:dyDescent="0.2">
      <c r="B828" s="2" t="s">
        <v>529</v>
      </c>
      <c r="C828" s="140"/>
      <c r="D828" s="141"/>
      <c r="E828" s="141"/>
      <c r="F828" s="141"/>
      <c r="G828" s="142"/>
      <c r="H828" s="54"/>
      <c r="I828" s="56"/>
      <c r="K828" s="81"/>
      <c r="L828" s="93">
        <f t="shared" si="303"/>
        <v>0</v>
      </c>
      <c r="M828" s="43"/>
    </row>
    <row r="829" spans="2:13" ht="21" customHeight="1" x14ac:dyDescent="0.2">
      <c r="B829" s="2">
        <v>1007807</v>
      </c>
      <c r="C829" s="140" t="s">
        <v>544</v>
      </c>
      <c r="D829" s="141"/>
      <c r="E829" s="141"/>
      <c r="F829" s="141"/>
      <c r="G829" s="142"/>
      <c r="H829" s="54" t="s">
        <v>9</v>
      </c>
      <c r="I829" s="56">
        <v>8</v>
      </c>
      <c r="K829" s="81">
        <v>8.89</v>
      </c>
      <c r="L829" s="93">
        <f t="shared" si="303"/>
        <v>71.12</v>
      </c>
      <c r="M829" s="43"/>
    </row>
    <row r="830" spans="2:13" ht="21" customHeight="1" x14ac:dyDescent="0.2">
      <c r="B830" s="2" t="s">
        <v>529</v>
      </c>
      <c r="C830" s="140"/>
      <c r="D830" s="141"/>
      <c r="E830" s="141"/>
      <c r="F830" s="141"/>
      <c r="G830" s="142"/>
      <c r="H830" s="54"/>
      <c r="I830" s="56"/>
      <c r="K830" s="81"/>
      <c r="L830" s="93">
        <f t="shared" si="303"/>
        <v>0</v>
      </c>
      <c r="M830" s="43"/>
    </row>
    <row r="831" spans="2:13" ht="21" customHeight="1" x14ac:dyDescent="0.2">
      <c r="B831" s="2" t="s">
        <v>543</v>
      </c>
      <c r="C831" s="140" t="s">
        <v>489</v>
      </c>
      <c r="D831" s="141"/>
      <c r="E831" s="141"/>
      <c r="F831" s="141"/>
      <c r="G831" s="142"/>
      <c r="H831" s="54" t="s">
        <v>9</v>
      </c>
      <c r="I831" s="56">
        <v>24</v>
      </c>
      <c r="K831" s="81">
        <v>16.21</v>
      </c>
      <c r="L831" s="93">
        <f t="shared" si="303"/>
        <v>389.04</v>
      </c>
      <c r="M831" s="43"/>
    </row>
    <row r="832" spans="2:13" ht="21" customHeight="1" x14ac:dyDescent="0.2">
      <c r="B832" s="2" t="s">
        <v>326</v>
      </c>
      <c r="C832" s="140" t="s">
        <v>488</v>
      </c>
      <c r="D832" s="141"/>
      <c r="E832" s="141"/>
      <c r="F832" s="141"/>
      <c r="G832" s="142"/>
      <c r="H832" s="54"/>
      <c r="I832" s="56"/>
      <c r="L832" s="93">
        <f t="shared" si="303"/>
        <v>0</v>
      </c>
      <c r="M832" s="43"/>
    </row>
    <row r="833" spans="2:14" ht="21" customHeight="1" x14ac:dyDescent="0.2">
      <c r="B833" s="2"/>
      <c r="C833" s="140"/>
      <c r="D833" s="141"/>
      <c r="E833" s="141"/>
      <c r="F833" s="141"/>
      <c r="G833" s="142"/>
      <c r="H833" s="54"/>
      <c r="I833" s="56"/>
      <c r="L833" s="93">
        <f t="shared" si="303"/>
        <v>0</v>
      </c>
      <c r="M833" s="43"/>
      <c r="N833" s="94">
        <f>SUM(L755:L832)</f>
        <v>68129.359999999971</v>
      </c>
    </row>
    <row r="834" spans="2:14" ht="21" customHeight="1" x14ac:dyDescent="0.2">
      <c r="B834" s="98"/>
      <c r="C834" s="143"/>
      <c r="D834" s="144"/>
      <c r="E834" s="144"/>
      <c r="F834" s="144"/>
      <c r="G834" s="145"/>
      <c r="H834" s="99"/>
      <c r="I834" s="100"/>
      <c r="L834" s="93"/>
      <c r="M834" s="43"/>
    </row>
    <row r="835" spans="2:14" ht="21" customHeight="1" x14ac:dyDescent="0.2">
      <c r="B835" s="57"/>
      <c r="C835" s="57"/>
      <c r="D835" s="57"/>
      <c r="E835" s="57"/>
      <c r="F835" s="57"/>
      <c r="G835" s="57"/>
      <c r="H835" s="57"/>
      <c r="I835" s="57"/>
      <c r="L835" s="104">
        <f>SUM(L10:L834)</f>
        <v>4442380.5673510013</v>
      </c>
      <c r="N835" s="57"/>
    </row>
    <row r="836" spans="2:14" ht="21" customHeight="1" x14ac:dyDescent="0.2">
      <c r="B836" s="138" t="s">
        <v>566</v>
      </c>
      <c r="C836" s="138"/>
      <c r="D836" s="138"/>
      <c r="E836" s="138"/>
      <c r="F836" s="138"/>
      <c r="G836" s="138"/>
      <c r="L836" s="104">
        <f>L835*1.25</f>
        <v>5552975.7091887519</v>
      </c>
    </row>
    <row r="837" spans="2:14" ht="21" customHeight="1" x14ac:dyDescent="0.2">
      <c r="C837" s="139" t="s">
        <v>570</v>
      </c>
      <c r="D837" s="139"/>
      <c r="E837" s="139"/>
      <c r="F837" s="139"/>
      <c r="G837" s="139"/>
    </row>
    <row r="838" spans="2:14" ht="21" customHeight="1" x14ac:dyDescent="0.2">
      <c r="B838" s="105">
        <v>92998</v>
      </c>
      <c r="C838" s="132" t="s">
        <v>417</v>
      </c>
      <c r="D838" s="133"/>
      <c r="E838" s="133"/>
      <c r="F838" s="133"/>
      <c r="G838" s="134"/>
      <c r="H838" s="106" t="s">
        <v>325</v>
      </c>
      <c r="I838" s="107">
        <v>1569.67</v>
      </c>
      <c r="J838" s="108"/>
      <c r="K838" s="124">
        <v>159.58000000000001</v>
      </c>
      <c r="L838" s="109">
        <f t="shared" ref="L838" si="304">I838*K838</f>
        <v>250487.93860000002</v>
      </c>
    </row>
    <row r="839" spans="2:14" ht="21" customHeight="1" x14ac:dyDescent="0.2">
      <c r="B839" s="105" t="s">
        <v>135</v>
      </c>
      <c r="C839" s="135" t="s">
        <v>175</v>
      </c>
      <c r="D839" s="136"/>
      <c r="E839" s="136"/>
      <c r="F839" s="136"/>
      <c r="G839" s="137"/>
      <c r="H839" s="106"/>
      <c r="I839" s="107"/>
      <c r="J839" s="108">
        <v>390.81</v>
      </c>
      <c r="K839" s="124"/>
      <c r="L839" s="109"/>
    </row>
    <row r="840" spans="2:14" ht="21" customHeight="1" x14ac:dyDescent="0.2"/>
    <row r="841" spans="2:14" ht="21" customHeight="1" x14ac:dyDescent="0.2"/>
    <row r="842" spans="2:14" ht="21" customHeight="1" x14ac:dyDescent="0.2"/>
    <row r="843" spans="2:14" ht="21" customHeight="1" x14ac:dyDescent="0.2"/>
    <row r="844" spans="2:14" ht="21" customHeight="1" x14ac:dyDescent="0.2"/>
    <row r="845" spans="2:14" ht="21" customHeight="1" x14ac:dyDescent="0.2"/>
    <row r="846" spans="2:14" ht="21" customHeight="1" x14ac:dyDescent="0.2"/>
    <row r="847" spans="2:14" ht="21" customHeight="1" x14ac:dyDescent="0.2"/>
    <row r="848" spans="2:14" ht="21" customHeight="1" x14ac:dyDescent="0.2"/>
    <row r="849" spans="2:6" ht="21" customHeight="1" x14ac:dyDescent="0.2"/>
    <row r="850" spans="2:6" ht="21" customHeight="1" x14ac:dyDescent="0.2"/>
    <row r="851" spans="2:6" ht="21" customHeight="1" x14ac:dyDescent="0.2"/>
    <row r="852" spans="2:6" ht="21" customHeight="1" x14ac:dyDescent="0.25">
      <c r="B852" s="58"/>
      <c r="C852" s="58"/>
      <c r="D852" s="59"/>
      <c r="E852" s="58"/>
      <c r="F852" s="59"/>
    </row>
    <row r="853" spans="2:6" ht="21" customHeight="1" x14ac:dyDescent="0.2"/>
    <row r="854" spans="2:6" ht="21" customHeight="1" x14ac:dyDescent="0.2"/>
    <row r="855" spans="2:6" ht="21" customHeight="1" x14ac:dyDescent="0.2"/>
    <row r="856" spans="2:6" ht="21" customHeight="1" x14ac:dyDescent="0.2"/>
    <row r="857" spans="2:6" ht="21" customHeight="1" x14ac:dyDescent="0.2"/>
    <row r="858" spans="2:6" ht="21" customHeight="1" x14ac:dyDescent="0.2"/>
    <row r="859" spans="2:6" ht="21" customHeight="1" x14ac:dyDescent="0.2"/>
    <row r="860" spans="2:6" ht="21" customHeight="1" x14ac:dyDescent="0.2"/>
    <row r="861" spans="2:6" ht="21" customHeight="1" x14ac:dyDescent="0.2"/>
    <row r="862" spans="2:6" ht="21" customHeight="1" x14ac:dyDescent="0.2"/>
    <row r="863" spans="2:6" ht="21" customHeight="1" x14ac:dyDescent="0.2"/>
    <row r="864" spans="2:6" ht="21" customHeight="1" x14ac:dyDescent="0.2"/>
    <row r="865" ht="21" customHeight="1" x14ac:dyDescent="0.2"/>
    <row r="866" ht="21" customHeight="1" x14ac:dyDescent="0.2"/>
    <row r="867" ht="21" customHeight="1" x14ac:dyDescent="0.2"/>
    <row r="868" ht="21" customHeight="1" x14ac:dyDescent="0.2"/>
    <row r="869" ht="21" customHeight="1" x14ac:dyDescent="0.2"/>
    <row r="870" ht="21" customHeight="1" x14ac:dyDescent="0.2"/>
    <row r="871" ht="21" customHeight="1" x14ac:dyDescent="0.2"/>
    <row r="872" ht="21" customHeight="1" x14ac:dyDescent="0.2"/>
    <row r="873" ht="21" customHeight="1" x14ac:dyDescent="0.2"/>
    <row r="874" ht="21" customHeight="1" x14ac:dyDescent="0.2"/>
    <row r="875" ht="21" customHeight="1" x14ac:dyDescent="0.2"/>
    <row r="876" ht="21" customHeight="1" x14ac:dyDescent="0.2"/>
    <row r="877" ht="21" customHeight="1" x14ac:dyDescent="0.2"/>
    <row r="878" ht="21" customHeight="1" x14ac:dyDescent="0.2"/>
    <row r="879" ht="21" customHeight="1" x14ac:dyDescent="0.2"/>
    <row r="880" ht="21" customHeight="1" x14ac:dyDescent="0.2"/>
    <row r="881" ht="21" customHeight="1" x14ac:dyDescent="0.2"/>
    <row r="882" ht="21" customHeight="1" x14ac:dyDescent="0.2"/>
    <row r="883" ht="21" customHeight="1" x14ac:dyDescent="0.2"/>
    <row r="884" ht="21" customHeight="1" x14ac:dyDescent="0.2"/>
    <row r="885" ht="21" customHeight="1" x14ac:dyDescent="0.2"/>
    <row r="886" ht="21" customHeight="1" x14ac:dyDescent="0.2"/>
    <row r="887" ht="21" customHeight="1" x14ac:dyDescent="0.2"/>
    <row r="888" ht="21" customHeight="1" x14ac:dyDescent="0.2"/>
    <row r="889" ht="21" customHeight="1" x14ac:dyDescent="0.2"/>
    <row r="890" ht="21" customHeight="1" x14ac:dyDescent="0.2"/>
    <row r="891" ht="21" customHeight="1" x14ac:dyDescent="0.2"/>
    <row r="892" ht="21" customHeight="1" x14ac:dyDescent="0.2"/>
    <row r="893" ht="21" customHeight="1" x14ac:dyDescent="0.2"/>
    <row r="894" ht="21" customHeight="1" x14ac:dyDescent="0.2"/>
    <row r="895" ht="21" customHeight="1" x14ac:dyDescent="0.2"/>
    <row r="896" ht="21" customHeight="1" x14ac:dyDescent="0.2"/>
    <row r="897" spans="16:16" ht="21" customHeight="1" x14ac:dyDescent="0.2"/>
    <row r="898" spans="16:16" ht="21" customHeight="1" x14ac:dyDescent="0.2"/>
    <row r="899" spans="16:16" ht="21" customHeight="1" x14ac:dyDescent="0.2"/>
    <row r="900" spans="16:16" ht="21" customHeight="1" x14ac:dyDescent="0.2"/>
    <row r="901" spans="16:16" ht="21" customHeight="1" x14ac:dyDescent="0.2"/>
    <row r="902" spans="16:16" ht="21" customHeight="1" x14ac:dyDescent="0.2"/>
    <row r="903" spans="16:16" ht="21" customHeight="1" x14ac:dyDescent="0.2"/>
    <row r="904" spans="16:16" ht="21" customHeight="1" x14ac:dyDescent="0.2"/>
    <row r="905" spans="16:16" ht="21" customHeight="1" x14ac:dyDescent="0.2"/>
    <row r="906" spans="16:16" ht="21" customHeight="1" x14ac:dyDescent="0.2"/>
    <row r="907" spans="16:16" ht="21" customHeight="1" x14ac:dyDescent="0.2"/>
    <row r="908" spans="16:16" ht="21" customHeight="1" x14ac:dyDescent="0.2">
      <c r="P908" s="57"/>
    </row>
    <row r="909" spans="16:16" ht="21" customHeight="1" x14ac:dyDescent="0.2"/>
    <row r="910" spans="16:16" ht="21" customHeight="1" x14ac:dyDescent="0.2"/>
    <row r="911" spans="16:16" ht="21" customHeight="1" x14ac:dyDescent="0.2"/>
    <row r="912" spans="16:16" ht="20.25" customHeight="1" x14ac:dyDescent="0.2"/>
    <row r="913" spans="2:16" s="57" customFormat="1" ht="21" customHeight="1" x14ac:dyDescent="0.2">
      <c r="B913" s="4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P913" s="1"/>
    </row>
  </sheetData>
  <autoFilter ref="A9:M10" xr:uid="{00000000-0009-0000-0000-000000000000}">
    <filterColumn colId="2" showButton="0"/>
    <filterColumn colId="3" showButton="0"/>
    <filterColumn colId="4" showButton="0"/>
    <filterColumn colId="5" showButton="0"/>
  </autoFilter>
  <mergeCells count="658">
    <mergeCell ref="C117:G117"/>
    <mergeCell ref="C118:G118"/>
    <mergeCell ref="C119:G119"/>
    <mergeCell ref="C120:G120"/>
    <mergeCell ref="C709:G709"/>
    <mergeCell ref="C584:G584"/>
    <mergeCell ref="C205:G205"/>
    <mergeCell ref="C206:G206"/>
    <mergeCell ref="C207:G207"/>
    <mergeCell ref="C208:G208"/>
    <mergeCell ref="C682:G682"/>
    <mergeCell ref="C658:G658"/>
    <mergeCell ref="C661:G661"/>
    <mergeCell ref="C664:G664"/>
    <mergeCell ref="C667:G667"/>
    <mergeCell ref="C625:G625"/>
    <mergeCell ref="C628:G628"/>
    <mergeCell ref="C631:G631"/>
    <mergeCell ref="C634:G634"/>
    <mergeCell ref="C637:G637"/>
    <mergeCell ref="C649:G649"/>
    <mergeCell ref="C652:G652"/>
    <mergeCell ref="C204:G204"/>
    <mergeCell ref="C219:G219"/>
    <mergeCell ref="C97:G97"/>
    <mergeCell ref="C98:G98"/>
    <mergeCell ref="C141:G141"/>
    <mergeCell ref="C94:G94"/>
    <mergeCell ref="C95:G95"/>
    <mergeCell ref="C140:G140"/>
    <mergeCell ref="C166:G166"/>
    <mergeCell ref="C100:G100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21:G121"/>
    <mergeCell ref="C96:G96"/>
    <mergeCell ref="C135:G135"/>
    <mergeCell ref="C131:G131"/>
    <mergeCell ref="C132:G132"/>
    <mergeCell ref="C229:G229"/>
    <mergeCell ref="C214:G214"/>
    <mergeCell ref="C578:G578"/>
    <mergeCell ref="C232:G232"/>
    <mergeCell ref="C587:G587"/>
    <mergeCell ref="C643:G643"/>
    <mergeCell ref="C598:G598"/>
    <mergeCell ref="C601:G601"/>
    <mergeCell ref="C604:G604"/>
    <mergeCell ref="C607:G607"/>
    <mergeCell ref="C610:G610"/>
    <mergeCell ref="C613:G613"/>
    <mergeCell ref="C616:G616"/>
    <mergeCell ref="C619:G619"/>
    <mergeCell ref="C622:G622"/>
    <mergeCell ref="C581:G581"/>
    <mergeCell ref="C236:G236"/>
    <mergeCell ref="C580:G580"/>
    <mergeCell ref="C582:G582"/>
    <mergeCell ref="C583:G583"/>
    <mergeCell ref="C586:G586"/>
    <mergeCell ref="C238:G238"/>
    <mergeCell ref="C240:G240"/>
    <mergeCell ref="C328:G328"/>
    <mergeCell ref="C73:G73"/>
    <mergeCell ref="C77:G77"/>
    <mergeCell ref="C78:G78"/>
    <mergeCell ref="C79:G79"/>
    <mergeCell ref="C70:G70"/>
    <mergeCell ref="C133:G133"/>
    <mergeCell ref="C127:G127"/>
    <mergeCell ref="C99:G99"/>
    <mergeCell ref="C101:G101"/>
    <mergeCell ref="C102:G102"/>
    <mergeCell ref="C103:G103"/>
    <mergeCell ref="C104:G104"/>
    <mergeCell ref="C105:G105"/>
    <mergeCell ref="C87:G87"/>
    <mergeCell ref="C88:G88"/>
    <mergeCell ref="C89:G89"/>
    <mergeCell ref="C90:G90"/>
    <mergeCell ref="C91:G91"/>
    <mergeCell ref="C92:G92"/>
    <mergeCell ref="C93:G93"/>
    <mergeCell ref="C71:G71"/>
    <mergeCell ref="C80:G80"/>
    <mergeCell ref="C122:G122"/>
    <mergeCell ref="C82:G82"/>
    <mergeCell ref="C209:G209"/>
    <mergeCell ref="C227:G227"/>
    <mergeCell ref="C218:G218"/>
    <mergeCell ref="C480:G480"/>
    <mergeCell ref="C481:G481"/>
    <mergeCell ref="C138:G138"/>
    <mergeCell ref="C139:G139"/>
    <mergeCell ref="C190:G190"/>
    <mergeCell ref="C191:G191"/>
    <mergeCell ref="C178:G178"/>
    <mergeCell ref="C179:G179"/>
    <mergeCell ref="C180:G180"/>
    <mergeCell ref="C188:G188"/>
    <mergeCell ref="C189:G189"/>
    <mergeCell ref="C176:G176"/>
    <mergeCell ref="C177:G177"/>
    <mergeCell ref="C196:G196"/>
    <mergeCell ref="C210:G210"/>
    <mergeCell ref="C359:G359"/>
    <mergeCell ref="C392:G392"/>
    <mergeCell ref="C397:G397"/>
    <mergeCell ref="C273:G273"/>
    <mergeCell ref="C249:G249"/>
    <mergeCell ref="C250:G250"/>
    <mergeCell ref="C680:G680"/>
    <mergeCell ref="C695:G695"/>
    <mergeCell ref="C690:G690"/>
    <mergeCell ref="C694:G694"/>
    <mergeCell ref="C696:G696"/>
    <mergeCell ref="C670:G670"/>
    <mergeCell ref="C671:G671"/>
    <mergeCell ref="C674:G674"/>
    <mergeCell ref="C677:G677"/>
    <mergeCell ref="C683:G683"/>
    <mergeCell ref="C685:G685"/>
    <mergeCell ref="C693:G693"/>
    <mergeCell ref="C646:G646"/>
    <mergeCell ref="C640:G640"/>
    <mergeCell ref="C686:G686"/>
    <mergeCell ref="C692:G692"/>
    <mergeCell ref="C589:G589"/>
    <mergeCell ref="C592:G592"/>
    <mergeCell ref="C595:G595"/>
    <mergeCell ref="C655:G655"/>
    <mergeCell ref="C58:G58"/>
    <mergeCell ref="C68:G68"/>
    <mergeCell ref="C60:G60"/>
    <mergeCell ref="C59:G59"/>
    <mergeCell ref="C65:G65"/>
    <mergeCell ref="C67:G67"/>
    <mergeCell ref="C66:G66"/>
    <mergeCell ref="C85:G85"/>
    <mergeCell ref="C86:G86"/>
    <mergeCell ref="C577:G577"/>
    <mergeCell ref="C124:G124"/>
    <mergeCell ref="C123:G123"/>
    <mergeCell ref="C230:G230"/>
    <mergeCell ref="C233:G233"/>
    <mergeCell ref="C234:G234"/>
    <mergeCell ref="C125:G125"/>
    <mergeCell ref="C30:G30"/>
    <mergeCell ref="C33:G33"/>
    <mergeCell ref="C40:G40"/>
    <mergeCell ref="C48:G48"/>
    <mergeCell ref="C42:G42"/>
    <mergeCell ref="C64:G64"/>
    <mergeCell ref="C54:G54"/>
    <mergeCell ref="C55:G55"/>
    <mergeCell ref="C43:G43"/>
    <mergeCell ref="C35:G35"/>
    <mergeCell ref="C56:G56"/>
    <mergeCell ref="C57:G57"/>
    <mergeCell ref="C47:G47"/>
    <mergeCell ref="C44:G44"/>
    <mergeCell ref="C45:G45"/>
    <mergeCell ref="C46:G46"/>
    <mergeCell ref="B2:C4"/>
    <mergeCell ref="H9:H10"/>
    <mergeCell ref="H6:I6"/>
    <mergeCell ref="H7:I7"/>
    <mergeCell ref="D2:F2"/>
    <mergeCell ref="G2:I2"/>
    <mergeCell ref="I9:I10"/>
    <mergeCell ref="C9:G10"/>
    <mergeCell ref="D3:F3"/>
    <mergeCell ref="G3:I3"/>
    <mergeCell ref="G4:I4"/>
    <mergeCell ref="B9:B10"/>
    <mergeCell ref="B7:F7"/>
    <mergeCell ref="C11:G11"/>
    <mergeCell ref="C34:G34"/>
    <mergeCell ref="C164:G164"/>
    <mergeCell ref="C12:G12"/>
    <mergeCell ref="C13:G13"/>
    <mergeCell ref="C142:G142"/>
    <mergeCell ref="C154:G154"/>
    <mergeCell ref="C160:G160"/>
    <mergeCell ref="C15:G15"/>
    <mergeCell ref="C18:G18"/>
    <mergeCell ref="C21:G21"/>
    <mergeCell ref="C83:G83"/>
    <mergeCell ref="C74:G74"/>
    <mergeCell ref="C36:G36"/>
    <mergeCell ref="C37:G37"/>
    <mergeCell ref="C38:G38"/>
    <mergeCell ref="C49:G49"/>
    <mergeCell ref="C61:G61"/>
    <mergeCell ref="C148:G148"/>
    <mergeCell ref="C24:G24"/>
    <mergeCell ref="C27:G27"/>
    <mergeCell ref="C39:G39"/>
    <mergeCell ref="C69:G69"/>
    <mergeCell ref="C76:G76"/>
    <mergeCell ref="C126:G126"/>
    <mergeCell ref="C129:G129"/>
    <mergeCell ref="C168:G168"/>
    <mergeCell ref="C193:G193"/>
    <mergeCell ref="C194:G194"/>
    <mergeCell ref="C195:G195"/>
    <mergeCell ref="C197:G197"/>
    <mergeCell ref="C173:G173"/>
    <mergeCell ref="C170:G170"/>
    <mergeCell ref="C150:G150"/>
    <mergeCell ref="C182:G182"/>
    <mergeCell ref="C155:G155"/>
    <mergeCell ref="C151:G151"/>
    <mergeCell ref="C158:G158"/>
    <mergeCell ref="C152:G152"/>
    <mergeCell ref="C162:G162"/>
    <mergeCell ref="C157:G157"/>
    <mergeCell ref="C84:G84"/>
    <mergeCell ref="C136:G136"/>
    <mergeCell ref="C576:G576"/>
    <mergeCell ref="C183:G183"/>
    <mergeCell ref="C185:G185"/>
    <mergeCell ref="C186:G186"/>
    <mergeCell ref="C350:G350"/>
    <mergeCell ref="C356:G356"/>
    <mergeCell ref="C363:G363"/>
    <mergeCell ref="C364:G364"/>
    <mergeCell ref="C370:G370"/>
    <mergeCell ref="C371:G371"/>
    <mergeCell ref="C378:G378"/>
    <mergeCell ref="C379:G379"/>
    <mergeCell ref="C382:G382"/>
    <mergeCell ref="C432:G432"/>
    <mergeCell ref="C433:G433"/>
    <mergeCell ref="C383:G383"/>
    <mergeCell ref="C143:G143"/>
    <mergeCell ref="C144:G144"/>
    <mergeCell ref="C145:G145"/>
    <mergeCell ref="C147:G147"/>
    <mergeCell ref="C203:G203"/>
    <mergeCell ref="C398:G398"/>
    <mergeCell ref="C324:G324"/>
    <mergeCell ref="C325:G325"/>
    <mergeCell ref="C326:G326"/>
    <mergeCell ref="C327:G327"/>
    <mergeCell ref="C217:G217"/>
    <mergeCell ref="C251:G251"/>
    <mergeCell ref="C252:G252"/>
    <mergeCell ref="C253:G253"/>
    <mergeCell ref="C267:G267"/>
    <mergeCell ref="C279:G279"/>
    <mergeCell ref="C270:G270"/>
    <mergeCell ref="C322:G322"/>
    <mergeCell ref="C296:G296"/>
    <mergeCell ref="C297:G297"/>
    <mergeCell ref="C226:G226"/>
    <mergeCell ref="C243:G243"/>
    <mergeCell ref="C223:G223"/>
    <mergeCell ref="C262:G262"/>
    <mergeCell ref="C286:G286"/>
    <mergeCell ref="C287:G287"/>
    <mergeCell ref="C289:G289"/>
    <mergeCell ref="C290:G290"/>
    <mergeCell ref="C283:G283"/>
    <mergeCell ref="C302:G302"/>
    <mergeCell ref="C211:G211"/>
    <mergeCell ref="C212:G212"/>
    <mergeCell ref="C215:G215"/>
    <mergeCell ref="C216:G216"/>
    <mergeCell ref="C333:G333"/>
    <mergeCell ref="C346:G346"/>
    <mergeCell ref="C198:G198"/>
    <mergeCell ref="C199:G199"/>
    <mergeCell ref="C200:G200"/>
    <mergeCell ref="C202:G202"/>
    <mergeCell ref="C201:G201"/>
    <mergeCell ref="C329:G329"/>
    <mergeCell ref="C345:G345"/>
    <mergeCell ref="C321:G321"/>
    <mergeCell ref="C298:G298"/>
    <mergeCell ref="C299:G299"/>
    <mergeCell ref="C300:G300"/>
    <mergeCell ref="C301:G301"/>
    <mergeCell ref="C239:G239"/>
    <mergeCell ref="C241:G241"/>
    <mergeCell ref="C242:G242"/>
    <mergeCell ref="C295:G295"/>
    <mergeCell ref="C303:G303"/>
    <mergeCell ref="C304:G304"/>
    <mergeCell ref="C453:G453"/>
    <mergeCell ref="C343:G343"/>
    <mergeCell ref="C344:G344"/>
    <mergeCell ref="C349:G349"/>
    <mergeCell ref="C355:G355"/>
    <mergeCell ref="C391:G391"/>
    <mergeCell ref="C441:G441"/>
    <mergeCell ref="C165:G165"/>
    <mergeCell ref="C161:G161"/>
    <mergeCell ref="C314:G314"/>
    <mergeCell ref="C305:G305"/>
    <mergeCell ref="C311:G311"/>
    <mergeCell ref="C312:G312"/>
    <mergeCell ref="C313:G313"/>
    <mergeCell ref="C284:G284"/>
    <mergeCell ref="C280:G280"/>
    <mergeCell ref="C167:G167"/>
    <mergeCell ref="C263:G263"/>
    <mergeCell ref="C448:G448"/>
    <mergeCell ref="C451:G451"/>
    <mergeCell ref="C452:G452"/>
    <mergeCell ref="C430:G430"/>
    <mergeCell ref="C330:G330"/>
    <mergeCell ref="C331:G331"/>
    <mergeCell ref="C358:G358"/>
    <mergeCell ref="C407:G407"/>
    <mergeCell ref="C332:G332"/>
    <mergeCell ref="C340:G340"/>
    <mergeCell ref="C415:G415"/>
    <mergeCell ref="C425:G425"/>
    <mergeCell ref="C394:G394"/>
    <mergeCell ref="C412:G412"/>
    <mergeCell ref="C413:G413"/>
    <mergeCell ref="C418:G418"/>
    <mergeCell ref="C419:G419"/>
    <mergeCell ref="C422:G422"/>
    <mergeCell ref="C423:G423"/>
    <mergeCell ref="C404:G404"/>
    <mergeCell ref="C405:G405"/>
    <mergeCell ref="C399:G399"/>
    <mergeCell ref="C384:G384"/>
    <mergeCell ref="C341:G341"/>
    <mergeCell ref="C380:G380"/>
    <mergeCell ref="C334:G334"/>
    <mergeCell ref="C335:G335"/>
    <mergeCell ref="C347:G347"/>
    <mergeCell ref="C360:G360"/>
    <mergeCell ref="C520:G520"/>
    <mergeCell ref="C499:G499"/>
    <mergeCell ref="C500:G500"/>
    <mergeCell ref="C503:G503"/>
    <mergeCell ref="C504:G504"/>
    <mergeCell ref="C506:G506"/>
    <mergeCell ref="C507:G507"/>
    <mergeCell ref="C501:G501"/>
    <mergeCell ref="C509:G509"/>
    <mergeCell ref="C510:G510"/>
    <mergeCell ref="C512:G512"/>
    <mergeCell ref="C513:G513"/>
    <mergeCell ref="C515:G515"/>
    <mergeCell ref="C516:G516"/>
    <mergeCell ref="C518:G518"/>
    <mergeCell ref="C519:G519"/>
    <mergeCell ref="C492:G492"/>
    <mergeCell ref="C493:G493"/>
    <mergeCell ref="C483:G483"/>
    <mergeCell ref="C455:G455"/>
    <mergeCell ref="C469:G469"/>
    <mergeCell ref="C470:G470"/>
    <mergeCell ref="C471:G471"/>
    <mergeCell ref="C465:G465"/>
    <mergeCell ref="C466:G466"/>
    <mergeCell ref="C467:G467"/>
    <mergeCell ref="C474:G474"/>
    <mergeCell ref="C475:G475"/>
    <mergeCell ref="C477:G477"/>
    <mergeCell ref="C478:G478"/>
    <mergeCell ref="C479:G479"/>
    <mergeCell ref="C486:G486"/>
    <mergeCell ref="C489:G489"/>
    <mergeCell ref="C462:G462"/>
    <mergeCell ref="C490:G490"/>
    <mergeCell ref="C491:G491"/>
    <mergeCell ref="C458:G458"/>
    <mergeCell ref="C456:G456"/>
    <mergeCell ref="C487:G487"/>
    <mergeCell ref="C459:G459"/>
    <mergeCell ref="C460:G460"/>
    <mergeCell ref="C482:G482"/>
    <mergeCell ref="C420:G420"/>
    <mergeCell ref="C401:G401"/>
    <mergeCell ref="C357:G357"/>
    <mergeCell ref="C393:G393"/>
    <mergeCell ref="C406:G406"/>
    <mergeCell ref="C424:G424"/>
    <mergeCell ref="C414:G414"/>
    <mergeCell ref="C440:G440"/>
    <mergeCell ref="C435:G435"/>
    <mergeCell ref="C439:G439"/>
    <mergeCell ref="C429:G429"/>
    <mergeCell ref="C436:G436"/>
    <mergeCell ref="C438:G438"/>
    <mergeCell ref="C444:G444"/>
    <mergeCell ref="C450:G450"/>
    <mergeCell ref="C461:G461"/>
    <mergeCell ref="C408:G408"/>
    <mergeCell ref="C442:G442"/>
    <mergeCell ref="C427:G427"/>
    <mergeCell ref="C454:G454"/>
    <mergeCell ref="C445:G445"/>
    <mergeCell ref="C447:G447"/>
    <mergeCell ref="C259:G259"/>
    <mergeCell ref="C264:G264"/>
    <mergeCell ref="C266:G266"/>
    <mergeCell ref="C265:G265"/>
    <mergeCell ref="C269:G269"/>
    <mergeCell ref="C395:G395"/>
    <mergeCell ref="C409:G409"/>
    <mergeCell ref="C416:G416"/>
    <mergeCell ref="C426:G426"/>
    <mergeCell ref="C402:G402"/>
    <mergeCell ref="C410:G410"/>
    <mergeCell ref="C278:G278"/>
    <mergeCell ref="C315:G315"/>
    <mergeCell ref="C316:G316"/>
    <mergeCell ref="C317:G317"/>
    <mergeCell ref="C274:G274"/>
    <mergeCell ref="C282:G282"/>
    <mergeCell ref="C275:G275"/>
    <mergeCell ref="C276:G276"/>
    <mergeCell ref="C277:G277"/>
    <mergeCell ref="C386:G386"/>
    <mergeCell ref="C376:G376"/>
    <mergeCell ref="C388:G388"/>
    <mergeCell ref="C389:G389"/>
    <mergeCell ref="C527:G527"/>
    <mergeCell ref="C526:G526"/>
    <mergeCell ref="C529:G529"/>
    <mergeCell ref="C256:G256"/>
    <mergeCell ref="C245:G245"/>
    <mergeCell ref="C246:G246"/>
    <mergeCell ref="C247:G247"/>
    <mergeCell ref="C254:G254"/>
    <mergeCell ref="C271:G271"/>
    <mergeCell ref="C272:G272"/>
    <mergeCell ref="C292:G292"/>
    <mergeCell ref="C293:G293"/>
    <mergeCell ref="C522:G522"/>
    <mergeCell ref="C306:G306"/>
    <mergeCell ref="C307:G307"/>
    <mergeCell ref="C319:G319"/>
    <mergeCell ref="C320:G320"/>
    <mergeCell ref="C308:G308"/>
    <mergeCell ref="C310:G310"/>
    <mergeCell ref="C309:G309"/>
    <mergeCell ref="C472:G472"/>
    <mergeCell ref="C485:G485"/>
    <mergeCell ref="C496:G496"/>
    <mergeCell ref="C497:G497"/>
    <mergeCell ref="C220:G220"/>
    <mergeCell ref="C221:G221"/>
    <mergeCell ref="C222:G222"/>
    <mergeCell ref="C213:G213"/>
    <mergeCell ref="C224:G224"/>
    <mergeCell ref="C225:G225"/>
    <mergeCell ref="C294:G294"/>
    <mergeCell ref="C523:G523"/>
    <mergeCell ref="C524:G524"/>
    <mergeCell ref="C494:G494"/>
    <mergeCell ref="C495:G495"/>
    <mergeCell ref="C484:G484"/>
    <mergeCell ref="C336:G336"/>
    <mergeCell ref="C337:G337"/>
    <mergeCell ref="C352:G352"/>
    <mergeCell ref="C353:G353"/>
    <mergeCell ref="C361:G361"/>
    <mergeCell ref="C372:G372"/>
    <mergeCell ref="C365:G365"/>
    <mergeCell ref="C367:G367"/>
    <mergeCell ref="C368:G368"/>
    <mergeCell ref="C374:G374"/>
    <mergeCell ref="C375:G375"/>
    <mergeCell ref="C385:G385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715:G715"/>
    <mergeCell ref="C721:G721"/>
    <mergeCell ref="C722:G722"/>
    <mergeCell ref="C723:G723"/>
    <mergeCell ref="C724:G724"/>
    <mergeCell ref="C725:G725"/>
    <mergeCell ref="C687:G687"/>
    <mergeCell ref="C688:G688"/>
    <mergeCell ref="C689:G689"/>
    <mergeCell ref="C691:G691"/>
    <mergeCell ref="C714:G714"/>
    <mergeCell ref="C716:G716"/>
    <mergeCell ref="C718:G718"/>
    <mergeCell ref="C705:G705"/>
    <mergeCell ref="C699:G699"/>
    <mergeCell ref="C702:G702"/>
    <mergeCell ref="C711:G711"/>
    <mergeCell ref="C720:G720"/>
    <mergeCell ref="C708:G708"/>
    <mergeCell ref="C698:G698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44:G744"/>
    <mergeCell ref="C745:G745"/>
    <mergeCell ref="C763:G763"/>
    <mergeCell ref="C775:G775"/>
    <mergeCell ref="C776:G776"/>
    <mergeCell ref="C777:G777"/>
    <mergeCell ref="C747:G747"/>
    <mergeCell ref="C746:G746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4:G764"/>
    <mergeCell ref="C765:G765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66:G766"/>
    <mergeCell ref="C767:G767"/>
    <mergeCell ref="C768:G768"/>
    <mergeCell ref="C771:G771"/>
    <mergeCell ref="C772:G772"/>
    <mergeCell ref="C773:G773"/>
    <mergeCell ref="C774:G774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806:G806"/>
    <mergeCell ref="C807:G807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20:G820"/>
    <mergeCell ref="C821:G821"/>
    <mergeCell ref="C822:G822"/>
    <mergeCell ref="C805:G805"/>
    <mergeCell ref="C808:G808"/>
    <mergeCell ref="C809:G809"/>
    <mergeCell ref="C810:G810"/>
    <mergeCell ref="C811:G811"/>
    <mergeCell ref="C812:G812"/>
    <mergeCell ref="C813:G813"/>
    <mergeCell ref="C838:G838"/>
    <mergeCell ref="C839:G839"/>
    <mergeCell ref="B836:G836"/>
    <mergeCell ref="C837:G837"/>
    <mergeCell ref="C832:G832"/>
    <mergeCell ref="C833:G833"/>
    <mergeCell ref="C834:G834"/>
    <mergeCell ref="C769:G769"/>
    <mergeCell ref="C770:G770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14:G814"/>
    <mergeCell ref="C815:G815"/>
    <mergeCell ref="C816:G816"/>
    <mergeCell ref="C817:G817"/>
    <mergeCell ref="C818:G818"/>
    <mergeCell ref="C819:G819"/>
  </mergeCells>
  <printOptions horizontalCentered="1"/>
  <pageMargins left="0.39" right="0.12" top="0.12" bottom="0.12" header="0.51" footer="0.51"/>
  <pageSetup paperSize="9" scale="49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301"/>
  <sheetViews>
    <sheetView showGridLines="0" topLeftCell="A7" zoomScaleNormal="100" workbookViewId="0">
      <selection activeCell="D24" sqref="D24"/>
    </sheetView>
  </sheetViews>
  <sheetFormatPr defaultRowHeight="12.75" x14ac:dyDescent="0.2"/>
  <cols>
    <col min="1" max="1" width="9.140625" style="1"/>
    <col min="2" max="2" width="10.7109375" style="19" customWidth="1"/>
    <col min="3" max="3" width="15.5703125" style="20" customWidth="1"/>
    <col min="4" max="4" width="60.7109375" style="20" customWidth="1"/>
    <col min="5" max="5" width="10.7109375" style="21" customWidth="1"/>
    <col min="6" max="6" width="10.7109375" style="19" customWidth="1"/>
    <col min="7" max="7" width="14.7109375" style="19" bestFit="1" customWidth="1"/>
    <col min="8" max="8" width="15.42578125" style="19" customWidth="1"/>
    <col min="9" max="16384" width="9.140625" style="1"/>
  </cols>
  <sheetData>
    <row r="1" spans="1:256" x14ac:dyDescent="0.2">
      <c r="A1" s="18"/>
    </row>
    <row r="3" spans="1:256" x14ac:dyDescent="0.2">
      <c r="B3" s="184" t="s">
        <v>11</v>
      </c>
      <c r="C3" s="184"/>
      <c r="D3" s="184"/>
      <c r="E3" s="184"/>
      <c r="F3" s="184"/>
      <c r="G3" s="184"/>
      <c r="H3" s="184"/>
    </row>
    <row r="4" spans="1:256" x14ac:dyDescent="0.2">
      <c r="B4" s="184" t="s">
        <v>12</v>
      </c>
      <c r="C4" s="184"/>
      <c r="D4" s="184"/>
      <c r="E4" s="184"/>
      <c r="F4" s="184"/>
      <c r="G4" s="184"/>
      <c r="H4" s="184"/>
    </row>
    <row r="5" spans="1:256" x14ac:dyDescent="0.2">
      <c r="B5" s="184" t="s">
        <v>13</v>
      </c>
      <c r="C5" s="184"/>
      <c r="D5" s="184"/>
      <c r="E5" s="184"/>
      <c r="F5" s="184"/>
      <c r="G5" s="184"/>
      <c r="H5" s="184"/>
    </row>
    <row r="7" spans="1:256" x14ac:dyDescent="0.2">
      <c r="B7" s="185" t="str">
        <f>ORÇ!B6</f>
        <v>OBRA: REFORMA E AMPLICAÇÃOCAMARA MUNICIPAL DE FERRAZ DE VASCONCELOS</v>
      </c>
      <c r="C7" s="185"/>
      <c r="D7" s="185"/>
      <c r="E7" s="185"/>
      <c r="F7" s="185"/>
      <c r="G7" s="185"/>
      <c r="H7" s="185"/>
      <c r="L7" s="74" t="s">
        <v>32</v>
      </c>
    </row>
    <row r="8" spans="1:256" x14ac:dyDescent="0.2">
      <c r="D8" s="18" t="s">
        <v>567</v>
      </c>
      <c r="F8" s="182" t="s">
        <v>14</v>
      </c>
      <c r="G8" s="180" t="s">
        <v>569</v>
      </c>
      <c r="H8" s="180"/>
    </row>
    <row r="9" spans="1:256" x14ac:dyDescent="0.2">
      <c r="D9" s="18"/>
      <c r="F9" s="183"/>
      <c r="G9" s="181"/>
      <c r="H9" s="181"/>
    </row>
    <row r="10" spans="1:256" s="17" customFormat="1" ht="19.5" customHeight="1" x14ac:dyDescent="0.2">
      <c r="B10" s="23" t="s">
        <v>15</v>
      </c>
      <c r="C10" s="24" t="s">
        <v>16</v>
      </c>
      <c r="D10" s="24" t="s">
        <v>17</v>
      </c>
      <c r="E10" s="24" t="s">
        <v>18</v>
      </c>
      <c r="F10" s="28" t="s">
        <v>19</v>
      </c>
      <c r="G10" s="28" t="s">
        <v>20</v>
      </c>
      <c r="H10" s="29" t="s">
        <v>21</v>
      </c>
    </row>
    <row r="11" spans="1:256" x14ac:dyDescent="0.2">
      <c r="B11" s="119" t="s">
        <v>6</v>
      </c>
      <c r="C11" s="120"/>
      <c r="D11" s="111" t="str">
        <f>ORÇ!C11</f>
        <v>1 - SERVICOS PRELIMINARES</v>
      </c>
      <c r="E11" s="113"/>
      <c r="F11" s="117"/>
      <c r="G11" s="117"/>
      <c r="H11" s="118"/>
      <c r="I11" s="18"/>
      <c r="J11" s="18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x14ac:dyDescent="0.2">
      <c r="B12" s="63" t="str">
        <f>ORÇ!A12</f>
        <v>EDIF</v>
      </c>
      <c r="C12" s="25">
        <f>ORÇ!B12</f>
        <v>173002</v>
      </c>
      <c r="D12" s="65" t="s">
        <v>334</v>
      </c>
      <c r="E12" s="64" t="s">
        <v>49</v>
      </c>
      <c r="F12" s="64">
        <v>6</v>
      </c>
      <c r="G12" s="30">
        <f>VLOOKUP(C12,'[4]EDIF Jan22'!$A$1:$D$2661,4,0)</f>
        <v>364.86</v>
      </c>
      <c r="H12" s="31">
        <f>F12*G12</f>
        <v>2189.16</v>
      </c>
      <c r="I12" s="18"/>
      <c r="J12" s="18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38.25" x14ac:dyDescent="0.2">
      <c r="B13" s="63" t="str">
        <f>ORÇ!A15</f>
        <v>EDIF</v>
      </c>
      <c r="C13" s="25">
        <f>ORÇ!B15</f>
        <v>10108</v>
      </c>
      <c r="D13" s="65" t="s">
        <v>335</v>
      </c>
      <c r="E13" s="64" t="s">
        <v>49</v>
      </c>
      <c r="F13" s="64">
        <v>3506.82</v>
      </c>
      <c r="G13" s="30">
        <f>VLOOKUP(C13,'[4]EDIF Jan22'!$A$1:$D$2661,4,0)</f>
        <v>4.9000000000000004</v>
      </c>
      <c r="H13" s="31">
        <f t="shared" ref="H13:H15" si="0">F13*G13</f>
        <v>17183.418000000001</v>
      </c>
      <c r="I13" s="18"/>
      <c r="J13" s="18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25.5" x14ac:dyDescent="0.2">
      <c r="B14" s="63" t="str">
        <f>ORÇ!A18</f>
        <v>EDIF</v>
      </c>
      <c r="C14" s="25">
        <f>ORÇ!B18</f>
        <v>10106</v>
      </c>
      <c r="D14" s="65" t="s">
        <v>336</v>
      </c>
      <c r="E14" s="64" t="s">
        <v>337</v>
      </c>
      <c r="F14" s="64">
        <v>514.85200000000009</v>
      </c>
      <c r="G14" s="30">
        <f>VLOOKUP(C14,'[4]EDIF Jan22'!$A$1:$D$2661,4,0)</f>
        <v>31.41</v>
      </c>
      <c r="H14" s="31">
        <f t="shared" si="0"/>
        <v>16171.501320000003</v>
      </c>
      <c r="I14" s="18"/>
      <c r="J14" s="18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25.5" x14ac:dyDescent="0.2">
      <c r="B15" s="63" t="str">
        <f>ORÇ!A21</f>
        <v>EDIF</v>
      </c>
      <c r="C15" s="25">
        <f>ORÇ!B21</f>
        <v>10110</v>
      </c>
      <c r="D15" s="65" t="s">
        <v>338</v>
      </c>
      <c r="E15" s="64" t="s">
        <v>339</v>
      </c>
      <c r="F15" s="64">
        <v>10297.040000000001</v>
      </c>
      <c r="G15" s="30">
        <f>VLOOKUP(C15,'[4]EDIF Jan22'!$A$1:$D$2661,4,0)</f>
        <v>1.96</v>
      </c>
      <c r="H15" s="31">
        <f t="shared" si="0"/>
        <v>20182.198400000001</v>
      </c>
      <c r="I15" s="18"/>
      <c r="J15" s="18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25.5" x14ac:dyDescent="0.2">
      <c r="B16" s="63" t="str">
        <f>ORÇ!A24</f>
        <v>EDIF</v>
      </c>
      <c r="C16" s="25">
        <f>ORÇ!B24</f>
        <v>10305</v>
      </c>
      <c r="D16" s="65" t="s">
        <v>340</v>
      </c>
      <c r="E16" s="64" t="s">
        <v>337</v>
      </c>
      <c r="F16" s="64">
        <v>142</v>
      </c>
      <c r="G16" s="30">
        <f>VLOOKUP(C16,'[4]EDIF Jan22'!$A$1:$D$2661,4,0)</f>
        <v>26.69</v>
      </c>
      <c r="H16" s="31">
        <f t="shared" ref="H16:H18" si="1">F16*G16</f>
        <v>3789.98</v>
      </c>
      <c r="I16" s="18"/>
      <c r="J16" s="18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2:256" ht="25.5" x14ac:dyDescent="0.2">
      <c r="B17" s="63" t="str">
        <f>ORÇ!A27</f>
        <v>EDIF</v>
      </c>
      <c r="C17" s="25">
        <f>ORÇ!B27</f>
        <v>10310</v>
      </c>
      <c r="D17" s="65" t="s">
        <v>341</v>
      </c>
      <c r="E17" s="64" t="s">
        <v>339</v>
      </c>
      <c r="F17" s="64">
        <v>3834</v>
      </c>
      <c r="G17" s="30">
        <f>VLOOKUP(C17,'[4]EDIF Jan22'!$A$1:$D$2661,4,0)</f>
        <v>2.52</v>
      </c>
      <c r="H17" s="31">
        <f t="shared" si="1"/>
        <v>9661.68</v>
      </c>
      <c r="I17" s="18"/>
      <c r="J17" s="18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2:256" x14ac:dyDescent="0.2">
      <c r="B18" s="63" t="str">
        <f>ORÇ!A30</f>
        <v>EDIF</v>
      </c>
      <c r="C18" s="25">
        <f>ORÇ!B30</f>
        <v>34005</v>
      </c>
      <c r="D18" s="65" t="s">
        <v>342</v>
      </c>
      <c r="E18" s="64" t="s">
        <v>49</v>
      </c>
      <c r="F18" s="64">
        <v>754</v>
      </c>
      <c r="G18" s="30">
        <f>VLOOKUP(C18,'[4]EDIF Jan22'!$A$1:$D$2661,4,0)</f>
        <v>6.2</v>
      </c>
      <c r="H18" s="31">
        <f t="shared" si="1"/>
        <v>4674.8</v>
      </c>
      <c r="I18" s="18"/>
      <c r="J18" s="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2:256" x14ac:dyDescent="0.2">
      <c r="B19" s="63" t="s">
        <v>6</v>
      </c>
      <c r="C19" s="25"/>
      <c r="D19" s="65"/>
      <c r="E19" s="64"/>
      <c r="F19" s="64"/>
      <c r="G19" s="32" t="s">
        <v>22</v>
      </c>
      <c r="H19" s="33">
        <f>SUM(H12:H18)</f>
        <v>73852.737720000019</v>
      </c>
      <c r="J19" s="11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2:256" x14ac:dyDescent="0.2">
      <c r="B20" s="112" t="s">
        <v>6</v>
      </c>
      <c r="C20" s="113"/>
      <c r="D20" s="111" t="str">
        <f>ORÇ!C33</f>
        <v>2 - ESTRUTURA</v>
      </c>
      <c r="E20" s="114"/>
      <c r="F20" s="114"/>
      <c r="G20" s="117"/>
      <c r="H20" s="118"/>
      <c r="I20" s="18"/>
      <c r="J20" s="18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2:256" ht="25.5" x14ac:dyDescent="0.2">
      <c r="B21" s="63" t="str">
        <f>ORÇ!A34</f>
        <v>EDIF</v>
      </c>
      <c r="C21" s="25">
        <f>ORÇ!B34</f>
        <v>40136</v>
      </c>
      <c r="D21" s="65" t="s">
        <v>343</v>
      </c>
      <c r="E21" s="64" t="s">
        <v>49</v>
      </c>
      <c r="F21" s="64">
        <v>671.85</v>
      </c>
      <c r="G21" s="30">
        <f>VLOOKUP(C21,'[4]EDIF Jan22'!$A$1:$D$2661,4,0)</f>
        <v>112.37</v>
      </c>
      <c r="H21" s="31">
        <f t="shared" ref="H21:H23" si="2">F21*G21</f>
        <v>75495.784500000009</v>
      </c>
      <c r="I21" s="18"/>
      <c r="J21" s="18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2:256" x14ac:dyDescent="0.2">
      <c r="B22" s="63" t="str">
        <f>ORÇ!A42</f>
        <v>EDIF</v>
      </c>
      <c r="C22" s="25">
        <f>ORÇ!B42</f>
        <v>30321</v>
      </c>
      <c r="D22" s="65" t="s">
        <v>344</v>
      </c>
      <c r="E22" s="64" t="s">
        <v>337</v>
      </c>
      <c r="F22" s="64">
        <v>23.26895</v>
      </c>
      <c r="G22" s="30">
        <f>VLOOKUP(C22,'[4]EDIF Jan22'!$A$1:$D$2661,4,0)</f>
        <v>434.98</v>
      </c>
      <c r="H22" s="31">
        <f t="shared" si="2"/>
        <v>10121.527871</v>
      </c>
      <c r="I22" s="18"/>
      <c r="J22" s="18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2:256" x14ac:dyDescent="0.2">
      <c r="B23" s="63" t="str">
        <f>ORÇ!A54</f>
        <v>EDIF</v>
      </c>
      <c r="C23" s="25">
        <f>ORÇ!B54</f>
        <v>30101</v>
      </c>
      <c r="D23" s="65" t="s">
        <v>345</v>
      </c>
      <c r="E23" s="64" t="s">
        <v>49</v>
      </c>
      <c r="F23" s="64">
        <v>319.14999999999998</v>
      </c>
      <c r="G23" s="30">
        <f>VLOOKUP(C23,'[4]EDIF Jan22'!$A$1:$D$2661,4,0)</f>
        <v>81.09</v>
      </c>
      <c r="H23" s="31">
        <f t="shared" si="2"/>
        <v>25879.873499999998</v>
      </c>
      <c r="I23" s="18"/>
      <c r="J23" s="18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2:256" x14ac:dyDescent="0.2">
      <c r="B24" s="63" t="str">
        <f>ORÇ!A64</f>
        <v>EDIF</v>
      </c>
      <c r="C24" s="25">
        <f>ORÇ!B64</f>
        <v>20407</v>
      </c>
      <c r="D24" s="65" t="s">
        <v>346</v>
      </c>
      <c r="E24" s="64" t="s">
        <v>347</v>
      </c>
      <c r="F24" s="64">
        <v>2243.116</v>
      </c>
      <c r="G24" s="30">
        <f>VLOOKUP(C24,'[4]EDIF Jan22'!$A$1:$D$2661,4,0)</f>
        <v>13.33</v>
      </c>
      <c r="H24" s="31">
        <f t="shared" ref="H24:H26" si="3">F24*G24</f>
        <v>29900.736280000001</v>
      </c>
      <c r="I24" s="18"/>
      <c r="J24" s="18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2:256" ht="38.25" x14ac:dyDescent="0.2">
      <c r="B25" s="63" t="str">
        <f>ORÇ!A73</f>
        <v>SINAPI</v>
      </c>
      <c r="C25" s="25">
        <f>ORÇ!B73</f>
        <v>102078</v>
      </c>
      <c r="D25" s="65" t="s">
        <v>348</v>
      </c>
      <c r="E25" s="64" t="s">
        <v>337</v>
      </c>
      <c r="F25" s="64">
        <v>4.16</v>
      </c>
      <c r="G25" s="30">
        <v>5448.03</v>
      </c>
      <c r="H25" s="31">
        <f t="shared" si="3"/>
        <v>22663.804799999998</v>
      </c>
      <c r="I25" s="18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2:256" x14ac:dyDescent="0.2">
      <c r="B26" s="63" t="str">
        <f>ORÇ!A76</f>
        <v>EDIF</v>
      </c>
      <c r="C26" s="25">
        <f>ORÇ!B76</f>
        <v>30421</v>
      </c>
      <c r="D26" s="65" t="s">
        <v>349</v>
      </c>
      <c r="E26" s="64" t="s">
        <v>49</v>
      </c>
      <c r="F26" s="64">
        <v>558.24</v>
      </c>
      <c r="G26" s="30">
        <f>VLOOKUP(C26,'[4]EDIF Jan22'!$A$1:$D$2661,4,0)</f>
        <v>172.82</v>
      </c>
      <c r="H26" s="31">
        <f t="shared" si="3"/>
        <v>96475.036800000002</v>
      </c>
      <c r="I26" s="18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2:256" x14ac:dyDescent="0.2">
      <c r="B27" s="63" t="s">
        <v>6</v>
      </c>
      <c r="C27" s="25"/>
      <c r="D27" s="65"/>
      <c r="E27" s="64"/>
      <c r="F27" s="64"/>
      <c r="G27" s="32" t="s">
        <v>22</v>
      </c>
      <c r="H27" s="33">
        <f>SUM(H21:H26)</f>
        <v>260536.76375099999</v>
      </c>
      <c r="I27" s="18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2:256" x14ac:dyDescent="0.2">
      <c r="B28" s="112"/>
      <c r="C28" s="113"/>
      <c r="D28" s="111" t="str">
        <f>ORÇ!C82</f>
        <v>3 - ESTRUTURA  SALA DE IMPRENSA</v>
      </c>
      <c r="E28" s="114"/>
      <c r="F28" s="114"/>
      <c r="G28" s="115"/>
      <c r="H28" s="116"/>
      <c r="I28" s="18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2:256" x14ac:dyDescent="0.2">
      <c r="B29" s="63" t="s">
        <v>23</v>
      </c>
      <c r="C29" s="25">
        <f>ORÇ!B83</f>
        <v>40198</v>
      </c>
      <c r="D29" s="65" t="str">
        <f>VLOOKUP(C29,ORÇ!B83:L97,2,0)</f>
        <v>VERGAS, CINTAS E PILARETES DE CONCRETO</v>
      </c>
      <c r="E29" s="64" t="str">
        <f>VLOOKUP(C29,ORÇ!B80:L95,7,0)</f>
        <v>M3</v>
      </c>
      <c r="F29" s="64">
        <f>VLOOKUP(C29,ORÇ!B80:L95,8,0)</f>
        <v>5.45</v>
      </c>
      <c r="G29" s="30">
        <f>VLOOKUP(C29,ORÇ!B80:L95,10,0)</f>
        <v>1773.82</v>
      </c>
      <c r="H29" s="31">
        <f t="shared" ref="H29:H36" si="4">F29*G29</f>
        <v>9667.3189999999995</v>
      </c>
      <c r="I29" s="18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2:256" ht="25.5" x14ac:dyDescent="0.2">
      <c r="B30" s="63" t="s">
        <v>23</v>
      </c>
      <c r="C30" s="25">
        <f>ORÇ!B85</f>
        <v>40136</v>
      </c>
      <c r="D30" s="65" t="str">
        <f>VLOOKUP(C30,ORÇ!B84:L98,2,0)</f>
        <v>BLOCOS VAZADOS DE CONCRETO ESTRURURAL - 19CM - 10MPA</v>
      </c>
      <c r="E30" s="64" t="str">
        <f>VLOOKUP(C30,ORÇ!B81:L96,7,0)</f>
        <v>M2</v>
      </c>
      <c r="F30" s="64">
        <f>VLOOKUP(C30,ORÇ!B81:L96,8,0)</f>
        <v>67.2</v>
      </c>
      <c r="G30" s="30">
        <f>VLOOKUP(C30,ORÇ!B81:L96,10,0)</f>
        <v>112.37</v>
      </c>
      <c r="H30" s="31">
        <f t="shared" si="4"/>
        <v>7551.264000000001</v>
      </c>
      <c r="I30" s="18"/>
      <c r="J30" s="18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2:256" x14ac:dyDescent="0.2">
      <c r="B31" s="63" t="s">
        <v>135</v>
      </c>
      <c r="C31" s="25">
        <f>ORÇ!B87</f>
        <v>38405</v>
      </c>
      <c r="D31" s="65" t="str">
        <f>VLOOKUP(C31,ORÇ!B85:L99,2,0)</f>
        <v>Concreto dosado,bombeado e lancado fck 25 mpa</v>
      </c>
      <c r="E31" s="64" t="str">
        <f>VLOOKUP(C31,ORÇ!B82:L97,7,0)</f>
        <v>M3</v>
      </c>
      <c r="F31" s="64">
        <f>VLOOKUP(C31,ORÇ!B82:L97,8,0)</f>
        <v>13</v>
      </c>
      <c r="G31" s="30">
        <f>VLOOKUP(C31,ORÇ!B82:L97,10,0)</f>
        <v>524.85</v>
      </c>
      <c r="H31" s="31">
        <f t="shared" si="4"/>
        <v>6823.05</v>
      </c>
      <c r="I31" s="18"/>
      <c r="J31" s="18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2:256" x14ac:dyDescent="0.2">
      <c r="B32" s="63" t="s">
        <v>23</v>
      </c>
      <c r="C32" s="25">
        <f>ORÇ!B89</f>
        <v>110101</v>
      </c>
      <c r="D32" s="65" t="str">
        <f>VLOOKUP(C32,ORÇ!B86:L100,2,0)</f>
        <v>CHAPISCO COMUM - ARGAMASSA DE CIMENTO E AREIA 1:3</v>
      </c>
      <c r="E32" s="64" t="str">
        <f>VLOOKUP(C32,ORÇ!B83:L98,7,0)</f>
        <v>M2</v>
      </c>
      <c r="F32" s="64">
        <f>VLOOKUP(C32,ORÇ!B83:L98,8,0)</f>
        <v>62</v>
      </c>
      <c r="G32" s="30">
        <f>VLOOKUP(C32,ORÇ!B83:L98,10,0)</f>
        <v>14.76</v>
      </c>
      <c r="H32" s="31">
        <f t="shared" si="4"/>
        <v>915.12</v>
      </c>
      <c r="I32" s="18"/>
      <c r="J32" s="18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2:256" ht="25.5" x14ac:dyDescent="0.2">
      <c r="B33" s="63" t="s">
        <v>23</v>
      </c>
      <c r="C33" s="25">
        <f>ORÇ!B91</f>
        <v>110108</v>
      </c>
      <c r="D33" s="65" t="str">
        <f>VLOOKUP(C33,ORÇ!B87:L101,2,0)</f>
        <v>EMBOÇO - ARGAMASSA MISTA DE CIMENTO, CAL E AREIA 1:4/12</v>
      </c>
      <c r="E33" s="64" t="str">
        <f>VLOOKUP(C33,ORÇ!B84:L99,7,0)</f>
        <v>M2</v>
      </c>
      <c r="F33" s="64">
        <f>VLOOKUP(C33,ORÇ!B84:L99,8,0)</f>
        <v>62</v>
      </c>
      <c r="G33" s="30">
        <f>VLOOKUP(C33,ORÇ!B84:L99,10,0)</f>
        <v>41.07</v>
      </c>
      <c r="H33" s="31">
        <f t="shared" si="4"/>
        <v>2546.34</v>
      </c>
      <c r="I33" s="18"/>
      <c r="J33" s="18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2:256" x14ac:dyDescent="0.2">
      <c r="B34" s="63" t="s">
        <v>23</v>
      </c>
      <c r="C34" s="25">
        <f>ORÇ!B93</f>
        <v>110113</v>
      </c>
      <c r="D34" s="65" t="str">
        <f>VLOOKUP(C34,ORÇ!B88:L102,2,0)</f>
        <v>REBOCO INTERNO - ARGAMASSA PRÉ-FABRICADA</v>
      </c>
      <c r="E34" s="64" t="str">
        <f>VLOOKUP(C34,ORÇ!B85:L100,7,0)</f>
        <v>M2</v>
      </c>
      <c r="F34" s="64">
        <f>VLOOKUP(C34,ORÇ!B85:L100,8,0)</f>
        <v>62</v>
      </c>
      <c r="G34" s="30">
        <f>VLOOKUP(C34,ORÇ!B85:L100,10,0)</f>
        <v>31.05</v>
      </c>
      <c r="H34" s="31">
        <f t="shared" si="4"/>
        <v>1925.1000000000001</v>
      </c>
      <c r="I34" s="18"/>
      <c r="J34" s="18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2:256" ht="25.5" x14ac:dyDescent="0.2">
      <c r="B35" s="63" t="s">
        <v>23</v>
      </c>
      <c r="C35" s="25">
        <f>ORÇ!B95</f>
        <v>130240</v>
      </c>
      <c r="D35" s="65" t="str">
        <f>VLOOKUP(C35,ORÇ!B89:L103,2,0)</f>
        <v>PISO CERÂMICO ESMALTADO  (PEI-5) - ASSENTADO COM ARGAMASSA COMUM</v>
      </c>
      <c r="E35" s="64" t="str">
        <f>VLOOKUP(C35,ORÇ!B86:L101,7,0)</f>
        <v>M2</v>
      </c>
      <c r="F35" s="64">
        <f>VLOOKUP(C35,ORÇ!B86:L101,8,0)</f>
        <v>70.17</v>
      </c>
      <c r="G35" s="30">
        <f>VLOOKUP(C35,ORÇ!B86:L101,10,0)</f>
        <v>147.44999999999999</v>
      </c>
      <c r="H35" s="31">
        <f t="shared" si="4"/>
        <v>10346.566499999999</v>
      </c>
      <c r="I35" s="18"/>
      <c r="J35" s="18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2:256" x14ac:dyDescent="0.2">
      <c r="B36" s="63" t="s">
        <v>23</v>
      </c>
      <c r="C36" s="25" t="str">
        <f>ORÇ!B97</f>
        <v>03.04.21</v>
      </c>
      <c r="D36" s="65" t="str">
        <f>VLOOKUP(C36,ORÇ!B90:L104,2,0)</f>
        <v>LAJE MISTA TRELIÇADA H-12CM COM CAPEAMENTO 4CM (16CM)</v>
      </c>
      <c r="E36" s="64" t="str">
        <f>VLOOKUP(C36,ORÇ!B87:L102,7,0)</f>
        <v>M2</v>
      </c>
      <c r="F36" s="64">
        <f>VLOOKUP(C36,ORÇ!B87:L102,8,0)</f>
        <v>68.739999999999995</v>
      </c>
      <c r="G36" s="30">
        <f>VLOOKUP(C36,ORÇ!B87:L102,10,0)</f>
        <v>172.82</v>
      </c>
      <c r="H36" s="31">
        <f t="shared" si="4"/>
        <v>11879.646799999999</v>
      </c>
      <c r="I36" s="18"/>
      <c r="J36" s="18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2:256" x14ac:dyDescent="0.2">
      <c r="B37" s="63" t="s">
        <v>6</v>
      </c>
      <c r="C37" s="25"/>
      <c r="D37" s="65"/>
      <c r="E37" s="64"/>
      <c r="F37" s="64"/>
      <c r="G37" s="32" t="s">
        <v>22</v>
      </c>
      <c r="H37" s="33">
        <f>SUM(H29:H36)</f>
        <v>51654.406299999988</v>
      </c>
      <c r="I37" s="18"/>
      <c r="J37" s="18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2:256" x14ac:dyDescent="0.2">
      <c r="B38" s="112"/>
      <c r="C38" s="113"/>
      <c r="D38" s="111" t="str">
        <f>ORÇ!C99</f>
        <v>4 - PROJETOS EXECUTIVO</v>
      </c>
      <c r="E38" s="114"/>
      <c r="F38" s="114"/>
      <c r="G38" s="115"/>
      <c r="H38" s="116"/>
      <c r="I38" s="18"/>
      <c r="J38" s="1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2:256" x14ac:dyDescent="0.2">
      <c r="B39" s="63" t="s">
        <v>23</v>
      </c>
      <c r="C39" s="25">
        <f>ORÇ!B100</f>
        <v>200361</v>
      </c>
      <c r="D39" s="65" t="str">
        <f>VLOOKUP(C39,ORÇ!B91:L105,2,0)</f>
        <v>PROJETO RECUPERAÇÃO ESTRUTURAL</v>
      </c>
      <c r="E39" s="64" t="s">
        <v>9</v>
      </c>
      <c r="F39" s="64">
        <v>4</v>
      </c>
      <c r="G39" s="30">
        <f>ORÇ!K100</f>
        <v>3069.22</v>
      </c>
      <c r="H39" s="31">
        <f t="shared" ref="H39:H41" si="5">F39*G39</f>
        <v>12276.88</v>
      </c>
      <c r="I39" s="18"/>
      <c r="J39" s="18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2:256" x14ac:dyDescent="0.2">
      <c r="B40" s="63" t="s">
        <v>23</v>
      </c>
      <c r="C40" s="25">
        <f>ORÇ!B101</f>
        <v>200361</v>
      </c>
      <c r="D40" s="65" t="str">
        <f>ORÇ!C101</f>
        <v>Projeto executivo de instalações elétricas em formato A1</v>
      </c>
      <c r="E40" s="64" t="s">
        <v>9</v>
      </c>
      <c r="F40" s="64">
        <v>6</v>
      </c>
      <c r="G40" s="30">
        <f>ORÇ!K101</f>
        <v>3069.22</v>
      </c>
      <c r="H40" s="31">
        <f t="shared" si="5"/>
        <v>18415.32</v>
      </c>
      <c r="I40" s="18"/>
      <c r="J40" s="18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2:256" x14ac:dyDescent="0.2">
      <c r="B41" s="63" t="s">
        <v>23</v>
      </c>
      <c r="C41" s="25">
        <f>ORÇ!B102</f>
        <v>200361</v>
      </c>
      <c r="D41" s="65" t="str">
        <f>ORÇ!C102</f>
        <v>Projeto executivo de instalações hidráulicas em formato A1</v>
      </c>
      <c r="E41" s="64" t="s">
        <v>9</v>
      </c>
      <c r="F41" s="64">
        <v>6</v>
      </c>
      <c r="G41" s="30">
        <f>ORÇ!K102</f>
        <v>3069.22</v>
      </c>
      <c r="H41" s="31">
        <f t="shared" si="5"/>
        <v>18415.32</v>
      </c>
      <c r="I41" s="18"/>
      <c r="J41" s="18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2:256" x14ac:dyDescent="0.2">
      <c r="B42" s="63" t="s">
        <v>6</v>
      </c>
      <c r="C42" s="25"/>
      <c r="D42" s="65"/>
      <c r="E42" s="64"/>
      <c r="F42" s="64"/>
      <c r="G42" s="32" t="s">
        <v>22</v>
      </c>
      <c r="H42" s="33">
        <f>SUM(H39:H41)</f>
        <v>49107.519999999997</v>
      </c>
      <c r="I42" s="18"/>
      <c r="J42" s="18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2:256" x14ac:dyDescent="0.2">
      <c r="B43" s="112"/>
      <c r="C43" s="113"/>
      <c r="D43" s="111" t="str">
        <f>ORÇ!C104</f>
        <v>5 - EXECUÇÃO DE RECUPERAÇÃO EM FERRAGENS</v>
      </c>
      <c r="E43" s="114"/>
      <c r="F43" s="114"/>
      <c r="G43" s="115"/>
      <c r="H43" s="116"/>
      <c r="I43" s="18"/>
      <c r="J43" s="18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2:256" x14ac:dyDescent="0.2">
      <c r="B44" s="63" t="s">
        <v>23</v>
      </c>
      <c r="C44" s="25">
        <f>ORÇ!B105</f>
        <v>34002</v>
      </c>
      <c r="D44" s="65" t="str">
        <f>VLOOKUP(C44,ORÇ!B105:L110,2,0)</f>
        <v>APICOAMENTO DE SUPERFÍCIE DE CONCRETO</v>
      </c>
      <c r="E44" s="64" t="str">
        <f>VLOOKUP(C44,ORÇ!B105:L110,7,0)</f>
        <v>M2</v>
      </c>
      <c r="F44" s="64">
        <f>VLOOKUP(C44,ORÇ!B105:L110,8,0)</f>
        <v>18</v>
      </c>
      <c r="G44" s="30">
        <f>VLOOKUP(C44,ORÇ!B105:L110,10,0)</f>
        <v>97.96</v>
      </c>
      <c r="H44" s="31">
        <f t="shared" ref="H44:H49" si="6">F44*G44</f>
        <v>1763.28</v>
      </c>
      <c r="I44" s="18"/>
      <c r="J44" s="18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2:256" ht="25.5" x14ac:dyDescent="0.2">
      <c r="B45" s="63"/>
      <c r="C45" s="25">
        <f>ORÇ!B106</f>
        <v>100400</v>
      </c>
      <c r="D45" s="65" t="str">
        <f>VLOOKUP(C45,ORÇ!B106:L111,2,0)</f>
        <v>CORTE SUPERFICIAL DE CONCRETO ATÉ 3 CM DE PROFUNDIDADE</v>
      </c>
      <c r="E45" s="64" t="str">
        <f>VLOOKUP(C45,ORÇ!B106:L111,7,0)</f>
        <v>M2</v>
      </c>
      <c r="F45" s="64">
        <f>VLOOKUP(C45,ORÇ!B106:L111,8,0)</f>
        <v>12</v>
      </c>
      <c r="G45" s="30">
        <f>VLOOKUP(C45,ORÇ!B106:L111,10,0)</f>
        <v>98.58</v>
      </c>
      <c r="H45" s="31">
        <f t="shared" si="6"/>
        <v>1182.96</v>
      </c>
      <c r="I45" s="18"/>
      <c r="J45" s="18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2:256" x14ac:dyDescent="0.2">
      <c r="B46" s="63"/>
      <c r="C46" s="25">
        <f>ORÇ!B107</f>
        <v>20404</v>
      </c>
      <c r="D46" s="65" t="str">
        <f>VLOOKUP(C46,ORÇ!B107:L112,2,0)</f>
        <v>ARMADURA EM AÇO CA-50</v>
      </c>
      <c r="E46" s="64" t="str">
        <f>VLOOKUP(C46,ORÇ!B107:L112,7,0)</f>
        <v>KG</v>
      </c>
      <c r="F46" s="64">
        <f>VLOOKUP(C46,ORÇ!B107:L112,8,0)</f>
        <v>52</v>
      </c>
      <c r="G46" s="30">
        <f>VLOOKUP(C46,ORÇ!B107:L112,10,0)</f>
        <v>12.5</v>
      </c>
      <c r="H46" s="31">
        <f t="shared" si="6"/>
        <v>650</v>
      </c>
      <c r="I46" s="18"/>
      <c r="J46" s="18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2:256" ht="25.5" x14ac:dyDescent="0.2">
      <c r="B47" s="63"/>
      <c r="C47" s="25">
        <f>ORÇ!B108</f>
        <v>102000</v>
      </c>
      <c r="D47" s="65" t="str">
        <f>VLOOKUP(C47,ORÇ!B108:L113,2,0)</f>
        <v>FORNECIMENTO E APLICAÇÃO DE RESINA EPOXÍDICA PARA CHUMBAMENTO DE ARMADURAS EM FUROS DE CONCRETO</v>
      </c>
      <c r="E47" s="64" t="str">
        <f>VLOOKUP(C47,ORÇ!B108:L113,7,0)</f>
        <v>KG</v>
      </c>
      <c r="F47" s="64">
        <f>VLOOKUP(C47,ORÇ!B108:L113,8,0)</f>
        <v>8</v>
      </c>
      <c r="G47" s="30">
        <f>VLOOKUP(C47,ORÇ!B108:L113,10,0)</f>
        <v>98.58</v>
      </c>
      <c r="H47" s="31">
        <f t="shared" si="6"/>
        <v>788.64</v>
      </c>
      <c r="I47" s="18"/>
      <c r="J47" s="18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2:256" ht="25.5" x14ac:dyDescent="0.2">
      <c r="B48" s="63"/>
      <c r="C48" s="25">
        <f>ORÇ!B109</f>
        <v>34022</v>
      </c>
      <c r="D48" s="65" t="str">
        <f>VLOOKUP(C48,ORÇ!B109:L114,2,0)</f>
        <v>TRATAMENTO DE ARMADURA COM APLICAÇÃO DE PRODUTO INIBIDOR OXIDANTE</v>
      </c>
      <c r="E48" s="64" t="str">
        <f>VLOOKUP(C48,ORÇ!B109:L114,7,0)</f>
        <v>M2</v>
      </c>
      <c r="F48" s="64">
        <f>VLOOKUP(C48,ORÇ!B109:L114,8,0)</f>
        <v>34</v>
      </c>
      <c r="G48" s="30">
        <f>VLOOKUP(C48,ORÇ!B109:L114,10,0)</f>
        <v>5.61</v>
      </c>
      <c r="H48" s="31">
        <f t="shared" si="6"/>
        <v>190.74</v>
      </c>
      <c r="I48" s="18"/>
      <c r="J48" s="1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2:256" ht="25.5" x14ac:dyDescent="0.2">
      <c r="B49" s="63"/>
      <c r="C49" s="25">
        <f>ORÇ!B110</f>
        <v>34060</v>
      </c>
      <c r="D49" s="65" t="str">
        <f>VLOOKUP(C49,ORÇ!B110:L115,2,0)</f>
        <v>PREPARAÇÃO DE PONTE DE ADERÊNCIA COM ADESIVO A BASE DE EPÓXI</v>
      </c>
      <c r="E49" s="64" t="str">
        <f>VLOOKUP(C49,ORÇ!B110:L115,7,0)</f>
        <v>M2</v>
      </c>
      <c r="F49" s="64">
        <f>VLOOKUP(C49,ORÇ!B110:L115,8,0)</f>
        <v>12</v>
      </c>
      <c r="G49" s="30">
        <f>VLOOKUP(C49,ORÇ!B110:L115,10,0)</f>
        <v>157.72999999999999</v>
      </c>
      <c r="H49" s="31">
        <f t="shared" si="6"/>
        <v>1892.7599999999998</v>
      </c>
      <c r="I49" s="18"/>
      <c r="J49" s="18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2:256" x14ac:dyDescent="0.2">
      <c r="B50" s="63" t="s">
        <v>6</v>
      </c>
      <c r="C50" s="25"/>
      <c r="D50" s="65"/>
      <c r="E50" s="64"/>
      <c r="F50" s="64"/>
      <c r="G50" s="32" t="s">
        <v>22</v>
      </c>
      <c r="H50" s="33">
        <f>SUM(H44:H49)</f>
        <v>6468.3799999999992</v>
      </c>
      <c r="I50" s="18"/>
      <c r="J50" s="18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2:256" x14ac:dyDescent="0.2">
      <c r="B51" s="112"/>
      <c r="C51" s="113"/>
      <c r="D51" s="111" t="str">
        <f>ORÇ!C112</f>
        <v xml:space="preserve">6 - ÀGUA DE REUSO </v>
      </c>
      <c r="E51" s="114"/>
      <c r="F51" s="114"/>
      <c r="G51" s="115"/>
      <c r="H51" s="116"/>
      <c r="I51" s="18"/>
      <c r="J51" s="18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2:256" ht="38.25" x14ac:dyDescent="0.2">
      <c r="B52" s="63"/>
      <c r="C52" s="25" t="str">
        <f>ORÇ!B113</f>
        <v>48.02.310</v>
      </c>
      <c r="D52" s="65" t="str">
        <f>VLOOKUP(C52,ORÇ!B113:L118,2,0)</f>
        <v>Reservatório em polietileno de alta densidade (cisterna) com antioxidante e proteção contra raios ultravioleta (UV) - capacidade de 10.000 litros</v>
      </c>
      <c r="E52" s="64" t="str">
        <f>VLOOKUP(C52,ORÇ!B113:L118,7,0)</f>
        <v>UNID</v>
      </c>
      <c r="F52" s="64">
        <f>VLOOKUP(C52,ORÇ!B113:L118,8,0)</f>
        <v>7</v>
      </c>
      <c r="G52" s="30">
        <f>VLOOKUP(C52,ORÇ!B113:L118,10,0)</f>
        <v>14957.69</v>
      </c>
      <c r="H52" s="31">
        <f t="shared" ref="H52:H58" si="7">F52*G52</f>
        <v>104703.83</v>
      </c>
      <c r="I52" s="18"/>
      <c r="J52" s="18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2:256" ht="25.5" x14ac:dyDescent="0.2">
      <c r="B53" s="63"/>
      <c r="C53" s="25" t="str">
        <f>ORÇ!B114</f>
        <v>COT</v>
      </c>
      <c r="D53" s="65" t="str">
        <f>VLOOKUP(C53,ORÇ!B114:L119,2,0)</f>
        <v>FILTRO VOLUMÉTRICO PARA ÁGUA DE CHUVA CONFORME  DIN 1989-2 TIPO C</v>
      </c>
      <c r="E53" s="64" t="str">
        <f>VLOOKUP(C53,ORÇ!B114:L119,7,0)</f>
        <v>UNID</v>
      </c>
      <c r="F53" s="64">
        <f>VLOOKUP(C53,ORÇ!B114:L119,8,0)</f>
        <v>5</v>
      </c>
      <c r="G53" s="30">
        <f>VLOOKUP(C53,ORÇ!B114:L119,10,0)</f>
        <v>17829.900000000001</v>
      </c>
      <c r="H53" s="31">
        <f t="shared" si="7"/>
        <v>89149.5</v>
      </c>
      <c r="I53" s="18"/>
      <c r="J53" s="18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2:256" x14ac:dyDescent="0.2">
      <c r="B54" s="63"/>
      <c r="C54" s="25" t="str">
        <f>ORÇ!B115</f>
        <v>COT</v>
      </c>
      <c r="D54" s="65" t="str">
        <f>VLOOKUP(C54,ORÇ!B115:L120,2,0)</f>
        <v>FREIO D'ÁGUA 100 mm</v>
      </c>
      <c r="E54" s="64" t="str">
        <f>VLOOKUP(C54,ORÇ!B115:L120,7,0)</f>
        <v>UNID</v>
      </c>
      <c r="F54" s="64">
        <f>VLOOKUP(C54,ORÇ!B115:L120,8,0)</f>
        <v>5</v>
      </c>
      <c r="G54" s="30">
        <f>VLOOKUP(C54,ORÇ!B115:L120,10,0)</f>
        <v>1384.8</v>
      </c>
      <c r="H54" s="31">
        <f t="shared" si="7"/>
        <v>6924</v>
      </c>
      <c r="I54" s="18"/>
      <c r="J54" s="18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2:256" x14ac:dyDescent="0.2">
      <c r="B55" s="63"/>
      <c r="C55" s="25" t="str">
        <f>ORÇ!B116</f>
        <v>COT</v>
      </c>
      <c r="D55" s="65" t="str">
        <f>VLOOKUP(C55,ORÇ!B116:L121,2,0)</f>
        <v>DOSADOR DE CLORO Q MINI 2,59 m³/h 0,72 l/s</v>
      </c>
      <c r="E55" s="64" t="str">
        <f>VLOOKUP(C55,ORÇ!B116:L121,7,0)</f>
        <v>UNID</v>
      </c>
      <c r="F55" s="64">
        <f>VLOOKUP(C55,ORÇ!B116:L121,8,0)</f>
        <v>5</v>
      </c>
      <c r="G55" s="30">
        <f>VLOOKUP(C55,ORÇ!B116:L121,10,0)</f>
        <v>2240.63</v>
      </c>
      <c r="H55" s="31">
        <f t="shared" si="7"/>
        <v>11203.150000000001</v>
      </c>
      <c r="I55" s="18"/>
      <c r="J55" s="18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2:256" ht="25.5" x14ac:dyDescent="0.2">
      <c r="B56" s="63"/>
      <c r="C56" s="25" t="str">
        <f>ORÇ!B117</f>
        <v>43.10.620</v>
      </c>
      <c r="D56" s="65" t="str">
        <f>VLOOKUP(C56,ORÇ!B117:L122,2,0)</f>
        <v>Conjunto motor-bomba (centrífuga), 0,5 cv, monoestágio, Hman= 10 a 20 mca, Q= 7,5 a 1,5 m³/h</v>
      </c>
      <c r="E56" s="64" t="str">
        <f>VLOOKUP(C56,ORÇ!B117:L122,7,0)</f>
        <v>UNID</v>
      </c>
      <c r="F56" s="64">
        <f>VLOOKUP(C56,ORÇ!B117:L122,8,0)</f>
        <v>5</v>
      </c>
      <c r="G56" s="30">
        <f>VLOOKUP(C56,ORÇ!B117:L122,10,0)</f>
        <v>1718.04</v>
      </c>
      <c r="H56" s="31">
        <f t="shared" si="7"/>
        <v>8590.2000000000007</v>
      </c>
      <c r="I56" s="18"/>
      <c r="J56" s="18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2:256" ht="38.25" x14ac:dyDescent="0.2">
      <c r="B57" s="63"/>
      <c r="C57" s="25" t="str">
        <f>ORÇ!B118</f>
        <v>89402- SINAPI</v>
      </c>
      <c r="D57" s="65" t="str">
        <f>VLOOKUP(C57,ORÇ!B118:L123,2,0)</f>
        <v>TUBO, PVC, SOLDÁVEL, DN 25MM, INSTALADO EM RAMAL DE DISTRIBUIÇÃO DE ÁGUA - FORNECIMENTO E INSTALAÇÃO. AF_06/2022</v>
      </c>
      <c r="E57" s="64" t="str">
        <f>VLOOKUP(C57,ORÇ!B118:L123,7,0)</f>
        <v>M</v>
      </c>
      <c r="F57" s="64">
        <f>VLOOKUP(C57,ORÇ!B118:L123,8,0)</f>
        <v>189</v>
      </c>
      <c r="G57" s="30">
        <f>VLOOKUP(C57,ORÇ!B118:L123,10,0)</f>
        <v>14.97</v>
      </c>
      <c r="H57" s="31">
        <f t="shared" si="7"/>
        <v>2829.33</v>
      </c>
      <c r="I57" s="18"/>
      <c r="J57" s="18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2:256" ht="38.25" x14ac:dyDescent="0.2">
      <c r="B58" s="63"/>
      <c r="C58" s="25" t="str">
        <f>ORÇ!B119</f>
        <v>89403- SINAPI</v>
      </c>
      <c r="D58" s="65" t="str">
        <f>VLOOKUP(C58,ORÇ!B119:L124,2,0)</f>
        <v>TUBO, PVC, SOLDÁVEL, DN 32MM, INSTALADO EM RAMAL DE DISTRIBUIÇÃO DE ÁGUA - FORNECIMENTO E INSTALAÇÃO. AF_06/2022</v>
      </c>
      <c r="E58" s="64" t="str">
        <f>VLOOKUP(C58,ORÇ!B119:L124,7,0)</f>
        <v>M</v>
      </c>
      <c r="F58" s="64">
        <f>VLOOKUP(C58,ORÇ!B119:L124,8,0)</f>
        <v>20</v>
      </c>
      <c r="G58" s="30">
        <f>VLOOKUP(C58,ORÇ!B119:L124,10,0)</f>
        <v>23.39</v>
      </c>
      <c r="H58" s="31">
        <f t="shared" si="7"/>
        <v>467.8</v>
      </c>
      <c r="I58" s="18"/>
      <c r="J58" s="1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2:256" x14ac:dyDescent="0.2">
      <c r="B59" s="63"/>
      <c r="C59" s="25" t="str">
        <f>ORÇ!B120</f>
        <v>COT</v>
      </c>
      <c r="D59" s="65" t="str">
        <f>VLOOKUP(C59,ORÇ!B120:L125,2,0)</f>
        <v>REALIMENTADOR 3/4"</v>
      </c>
      <c r="E59" s="64" t="str">
        <f>VLOOKUP(C59,ORÇ!B120:L125,7,0)</f>
        <v>UNID</v>
      </c>
      <c r="F59" s="64">
        <f>VLOOKUP(C59,ORÇ!B120:L125,8,0)</f>
        <v>1</v>
      </c>
      <c r="G59" s="30">
        <f>VLOOKUP(C59,ORÇ!B120:L125,10,0)</f>
        <v>399.6</v>
      </c>
      <c r="H59" s="31">
        <f t="shared" ref="H59" si="8">F59*G59</f>
        <v>399.6</v>
      </c>
      <c r="I59" s="18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2:256" x14ac:dyDescent="0.2">
      <c r="B60" s="63" t="s">
        <v>6</v>
      </c>
      <c r="C60" s="25"/>
      <c r="D60" s="65"/>
      <c r="E60" s="64"/>
      <c r="F60" s="64"/>
      <c r="G60" s="32" t="s">
        <v>22</v>
      </c>
      <c r="H60" s="33">
        <f>SUM(H52:H59)</f>
        <v>224267.41</v>
      </c>
      <c r="I60" s="18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2:256" x14ac:dyDescent="0.2">
      <c r="B61" s="112" t="s">
        <v>6</v>
      </c>
      <c r="C61" s="113"/>
      <c r="D61" s="111" t="str">
        <f>ORÇ!C122</f>
        <v>7 - COBERTURAS</v>
      </c>
      <c r="E61" s="114"/>
      <c r="F61" s="114"/>
      <c r="G61" s="117"/>
      <c r="H61" s="118"/>
      <c r="I61" s="18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2:256" ht="38.25" x14ac:dyDescent="0.2">
      <c r="B62" s="63" t="str">
        <f>ORÇ!A123</f>
        <v>EDIF</v>
      </c>
      <c r="C62" s="25">
        <f>ORÇ!B123</f>
        <v>60249</v>
      </c>
      <c r="D62" s="65" t="s">
        <v>351</v>
      </c>
      <c r="E62" s="64" t="s">
        <v>49</v>
      </c>
      <c r="F62" s="64">
        <f>VLOOKUP(C62,ORÇ!B123:L138,8,0)</f>
        <v>876</v>
      </c>
      <c r="G62" s="30">
        <f>VLOOKUP(C62,ORÇ!B123:L138,10,0)</f>
        <v>257.81</v>
      </c>
      <c r="H62" s="31">
        <f t="shared" ref="H62:H67" si="9">F62*G62</f>
        <v>225841.56</v>
      </c>
      <c r="I62" s="18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2:256" ht="51" x14ac:dyDescent="0.2">
      <c r="B63" s="63" t="str">
        <f>ORÇ!A129</f>
        <v>SINAPI</v>
      </c>
      <c r="C63" s="25">
        <v>92616</v>
      </c>
      <c r="D63" s="65" t="s">
        <v>352</v>
      </c>
      <c r="E63" s="64" t="s">
        <v>353</v>
      </c>
      <c r="F63" s="64">
        <f>VLOOKUP(C63,ORÇ!B124:L139,8,0)</f>
        <v>7</v>
      </c>
      <c r="G63" s="30">
        <f>VLOOKUP(C63,ORÇ!B124:L139,10,0)</f>
        <v>2172.9699999999998</v>
      </c>
      <c r="H63" s="31">
        <f t="shared" si="9"/>
        <v>15210.789999999999</v>
      </c>
      <c r="I63" s="18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2:256" ht="38.25" x14ac:dyDescent="0.2">
      <c r="B64" s="63" t="str">
        <f>ORÇ!A131</f>
        <v>SINAPI</v>
      </c>
      <c r="C64" s="25">
        <f>ORÇ!B131</f>
        <v>100378</v>
      </c>
      <c r="D64" s="65" t="s">
        <v>354</v>
      </c>
      <c r="E64" s="64" t="s">
        <v>347</v>
      </c>
      <c r="F64" s="64">
        <f>VLOOKUP(C64,ORÇ!B125:L140,8,0)</f>
        <v>2264.4</v>
      </c>
      <c r="G64" s="30">
        <f>VLOOKUP(C64,ORÇ!B125:L140,10,0)</f>
        <v>13.59</v>
      </c>
      <c r="H64" s="31">
        <f t="shared" si="9"/>
        <v>30773.196</v>
      </c>
      <c r="I64" s="18"/>
      <c r="J64" s="18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2:256" x14ac:dyDescent="0.2">
      <c r="B65" s="63" t="str">
        <f>ORÇ!A135</f>
        <v>EDIF</v>
      </c>
      <c r="C65" s="25">
        <f>ORÇ!B135</f>
        <v>60130</v>
      </c>
      <c r="D65" s="65" t="s">
        <v>355</v>
      </c>
      <c r="E65" s="64" t="s">
        <v>347</v>
      </c>
      <c r="F65" s="64">
        <f>VLOOKUP(C65,ORÇ!B126:L141,8,0)</f>
        <v>10512</v>
      </c>
      <c r="G65" s="30">
        <f>VLOOKUP(C65,ORÇ!B126:L141,10,0)</f>
        <v>17.059999999999999</v>
      </c>
      <c r="H65" s="31">
        <f t="shared" si="9"/>
        <v>179334.71999999997</v>
      </c>
      <c r="I65" s="18"/>
      <c r="J65" s="18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2:256" x14ac:dyDescent="0.2">
      <c r="B66" s="63" t="str">
        <f>ORÇ!A138</f>
        <v>EDIF</v>
      </c>
      <c r="C66" s="25">
        <f>ORÇ!B138</f>
        <v>60131</v>
      </c>
      <c r="D66" s="65" t="s">
        <v>356</v>
      </c>
      <c r="E66" s="64" t="s">
        <v>347</v>
      </c>
      <c r="F66" s="64">
        <f>VLOOKUP(C66,ORÇ!B127:L142,8,0)</f>
        <v>10512</v>
      </c>
      <c r="G66" s="30">
        <f>VLOOKUP(C66,ORÇ!B127:L142,10,0)</f>
        <v>2.92</v>
      </c>
      <c r="H66" s="31">
        <f t="shared" si="9"/>
        <v>30695.040000000001</v>
      </c>
      <c r="I66" s="18"/>
      <c r="J66" s="18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2:256" x14ac:dyDescent="0.2">
      <c r="B67" s="63"/>
      <c r="C67" s="25" t="str">
        <f>ORÇ!B140</f>
        <v>33.07.140</v>
      </c>
      <c r="D67" s="65" t="str">
        <f>VLOOKUP(C67,ORÇ!B128:L143,2,0)</f>
        <v>PINTURA COM ESMALTE ALQUÍDICO EM ESTRUTURA METÁLICA</v>
      </c>
      <c r="E67" s="64" t="str">
        <f>VLOOKUP(C67,ORÇ!B128:L143,7,0)</f>
        <v>KG</v>
      </c>
      <c r="F67" s="64">
        <f>VLOOKUP(C67,ORÇ!B128:L143,8,0)</f>
        <v>10512</v>
      </c>
      <c r="G67" s="30">
        <f>VLOOKUP(C67,ORÇ!B128:L143,10,0)</f>
        <v>2.96</v>
      </c>
      <c r="H67" s="31">
        <f t="shared" si="9"/>
        <v>31115.52</v>
      </c>
      <c r="I67" s="18"/>
      <c r="J67" s="18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2:256" x14ac:dyDescent="0.2">
      <c r="B68" s="63" t="s">
        <v>6</v>
      </c>
      <c r="C68" s="25"/>
      <c r="D68" s="65"/>
      <c r="E68" s="64"/>
      <c r="F68" s="64"/>
      <c r="G68" s="32" t="s">
        <v>22</v>
      </c>
      <c r="H68" s="33">
        <f>SUM(H62:H67)</f>
        <v>512970.826</v>
      </c>
      <c r="I68" s="18"/>
      <c r="J68" s="1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2:256" x14ac:dyDescent="0.2">
      <c r="B69" s="112" t="s">
        <v>6</v>
      </c>
      <c r="C69" s="113"/>
      <c r="D69" s="111" t="str">
        <f>ORÇ!C142</f>
        <v>8 - ESQUADRIAS DE MADEIRA E ESQUADRIAS METALICAS</v>
      </c>
      <c r="E69" s="114"/>
      <c r="F69" s="114"/>
      <c r="G69" s="117"/>
      <c r="H69" s="118"/>
      <c r="I69" s="18"/>
      <c r="J69" s="18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2:256" ht="25.5" x14ac:dyDescent="0.2">
      <c r="B70" s="63" t="str">
        <f>ORÇ!A143</f>
        <v>EDIF</v>
      </c>
      <c r="C70" s="25">
        <f>ORÇ!B143</f>
        <v>170195</v>
      </c>
      <c r="D70" s="65" t="s">
        <v>357</v>
      </c>
      <c r="E70" s="64" t="s">
        <v>49</v>
      </c>
      <c r="F70" s="64">
        <f>VLOOKUP(C70,ORÇ!B131:L146,8,0)</f>
        <v>12</v>
      </c>
      <c r="G70" s="30">
        <f>VLOOKUP(C70,ORÇ!B131:L146,10,0)</f>
        <v>1125.94</v>
      </c>
      <c r="H70" s="31">
        <f t="shared" ref="H70:H85" si="10">F70*G70</f>
        <v>13511.28</v>
      </c>
      <c r="I70" s="18"/>
      <c r="J70" s="18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2:256" ht="25.5" x14ac:dyDescent="0.2">
      <c r="B71" s="63" t="str">
        <f>ORÇ!A147</f>
        <v>EDIF</v>
      </c>
      <c r="C71" s="25">
        <f>ORÇ!B147</f>
        <v>80140</v>
      </c>
      <c r="D71" s="65" t="s">
        <v>358</v>
      </c>
      <c r="E71" s="64" t="s">
        <v>49</v>
      </c>
      <c r="F71" s="64">
        <f>VLOOKUP(C71,ORÇ!B132:L147,8,0)</f>
        <v>33.6</v>
      </c>
      <c r="G71" s="30">
        <f>VLOOKUP(C71,ORÇ!B132:L147,10,0)</f>
        <v>1057.23</v>
      </c>
      <c r="H71" s="31">
        <f t="shared" si="10"/>
        <v>35522.928</v>
      </c>
      <c r="I71" s="18"/>
      <c r="J71" s="18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2:256" x14ac:dyDescent="0.2">
      <c r="B72" s="63" t="str">
        <f>ORÇ!A150</f>
        <v>EDIF</v>
      </c>
      <c r="C72" s="25">
        <f>ORÇ!B150</f>
        <v>70107</v>
      </c>
      <c r="D72" s="65" t="s">
        <v>359</v>
      </c>
      <c r="E72" s="64" t="s">
        <v>353</v>
      </c>
      <c r="F72" s="64">
        <f>VLOOKUP(C72,ORÇ!B133:L160,8,0)</f>
        <v>59</v>
      </c>
      <c r="G72" s="30">
        <f>VLOOKUP(C72,ORÇ!B133:L200,10,0)</f>
        <v>561.99</v>
      </c>
      <c r="H72" s="31">
        <f t="shared" si="10"/>
        <v>33157.410000000003</v>
      </c>
      <c r="I72" s="18"/>
      <c r="J72" s="18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2:256" ht="63.75" x14ac:dyDescent="0.2">
      <c r="B73" s="63" t="str">
        <f>ORÇ!A154</f>
        <v>SINAPI</v>
      </c>
      <c r="C73" s="25">
        <f>ORÇ!B154</f>
        <v>91313</v>
      </c>
      <c r="D73" s="65" t="s">
        <v>360</v>
      </c>
      <c r="E73" s="64" t="s">
        <v>353</v>
      </c>
      <c r="F73" s="64">
        <f>VLOOKUP(C73,ORÇ!B134:L161,8,0)</f>
        <v>2</v>
      </c>
      <c r="G73" s="30">
        <f>VLOOKUP(C73,ORÇ!B134:L201,10,0)</f>
        <v>90.93</v>
      </c>
      <c r="H73" s="31">
        <f t="shared" si="10"/>
        <v>181.86</v>
      </c>
      <c r="I73" s="18"/>
      <c r="J73" s="18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2:256" ht="25.5" x14ac:dyDescent="0.2">
      <c r="B74" s="63" t="str">
        <f>ORÇ!A157</f>
        <v>EDIF</v>
      </c>
      <c r="C74" s="25">
        <f>ORÇ!B157</f>
        <v>70104</v>
      </c>
      <c r="D74" s="65" t="s">
        <v>361</v>
      </c>
      <c r="E74" s="64" t="s">
        <v>353</v>
      </c>
      <c r="F74" s="64">
        <f>VLOOKUP(C74,ORÇ!B135:L162,8,0)</f>
        <v>4</v>
      </c>
      <c r="G74" s="30">
        <f>VLOOKUP(C74,ORÇ!B135:L202,10,0)</f>
        <v>852.68</v>
      </c>
      <c r="H74" s="31">
        <f t="shared" si="10"/>
        <v>3410.72</v>
      </c>
      <c r="I74" s="18"/>
      <c r="J74" s="18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2:256" ht="25.5" x14ac:dyDescent="0.2">
      <c r="B75" s="63" t="str">
        <f>ORÇ!A160</f>
        <v>FDE</v>
      </c>
      <c r="C75" s="25" t="str">
        <f>ORÇ!B160</f>
        <v>05.01.029</v>
      </c>
      <c r="D75" s="65" t="s">
        <v>362</v>
      </c>
      <c r="E75" s="64" t="s">
        <v>353</v>
      </c>
      <c r="F75" s="64">
        <f>VLOOKUP(C75,ORÇ!B136:L163,8,0)</f>
        <v>20</v>
      </c>
      <c r="G75" s="30">
        <f>VLOOKUP(C75,ORÇ!B136:L203,10,0)</f>
        <v>598.58000000000004</v>
      </c>
      <c r="H75" s="31">
        <f t="shared" si="10"/>
        <v>11971.6</v>
      </c>
      <c r="I75" s="18"/>
      <c r="J75" s="18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2:256" ht="25.5" x14ac:dyDescent="0.2">
      <c r="B76" s="63" t="str">
        <f>ORÇ!A164</f>
        <v>EDIF</v>
      </c>
      <c r="C76" s="25">
        <f>ORÇ!B164</f>
        <v>70149</v>
      </c>
      <c r="D76" s="65" t="s">
        <v>363</v>
      </c>
      <c r="E76" s="64" t="s">
        <v>353</v>
      </c>
      <c r="F76" s="64">
        <f>VLOOKUP(C76,ORÇ!B137:L164,8,0)</f>
        <v>1</v>
      </c>
      <c r="G76" s="30">
        <f>VLOOKUP(C76,ORÇ!B137:L204,10,0)</f>
        <v>983.41</v>
      </c>
      <c r="H76" s="31">
        <f t="shared" si="10"/>
        <v>983.41</v>
      </c>
      <c r="I76" s="18"/>
      <c r="J76" s="18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2:256" ht="25.5" x14ac:dyDescent="0.2">
      <c r="B77" s="63" t="str">
        <f>ORÇ!A167</f>
        <v>FDE</v>
      </c>
      <c r="C77" s="25" t="str">
        <f>ORÇ!B167</f>
        <v>05.01.070</v>
      </c>
      <c r="D77" s="65" t="s">
        <v>364</v>
      </c>
      <c r="E77" s="64" t="s">
        <v>353</v>
      </c>
      <c r="F77" s="64">
        <f>VLOOKUP(C77,ORÇ!B138:L185,8,0)</f>
        <v>1</v>
      </c>
      <c r="G77" s="30">
        <f>VLOOKUP(C77,ORÇ!B138:L205,10,0)</f>
        <v>2907.36</v>
      </c>
      <c r="H77" s="31">
        <f t="shared" si="10"/>
        <v>2907.36</v>
      </c>
      <c r="I77" s="18"/>
      <c r="J77" s="18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2:256" ht="25.5" x14ac:dyDescent="0.2">
      <c r="B78" s="63" t="str">
        <f>ORÇ!A170</f>
        <v>EDIF</v>
      </c>
      <c r="C78" s="25">
        <f>ORÇ!B170</f>
        <v>80139</v>
      </c>
      <c r="D78" s="65" t="s">
        <v>365</v>
      </c>
      <c r="E78" s="64" t="s">
        <v>49</v>
      </c>
      <c r="F78" s="64">
        <f>VLOOKUP(C78,ORÇ!B139:L186,8,0)</f>
        <v>0.6</v>
      </c>
      <c r="G78" s="30">
        <f>VLOOKUP(C78,ORÇ!B139:L206,10,0)</f>
        <v>976.47</v>
      </c>
      <c r="H78" s="31">
        <f t="shared" si="10"/>
        <v>585.88199999999995</v>
      </c>
      <c r="I78" s="18"/>
      <c r="J78" s="1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2:256" x14ac:dyDescent="0.2">
      <c r="B79" s="63" t="str">
        <f>ORÇ!A173</f>
        <v>SIEC</v>
      </c>
      <c r="C79" s="25" t="str">
        <f>ORÇ!B173</f>
        <v>25.02.010</v>
      </c>
      <c r="D79" s="65" t="s">
        <v>48</v>
      </c>
      <c r="E79" s="64" t="s">
        <v>49</v>
      </c>
      <c r="F79" s="64">
        <f>VLOOKUP(C79,ORÇ!B140:L187,8,0)</f>
        <v>12</v>
      </c>
      <c r="G79" s="30">
        <f>VLOOKUP(C79,ORÇ!B140:L207,10,0)</f>
        <v>580.32000000000005</v>
      </c>
      <c r="H79" s="31">
        <f t="shared" si="10"/>
        <v>6963.84</v>
      </c>
      <c r="I79" s="18"/>
      <c r="J79" s="18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2:256" ht="25.5" x14ac:dyDescent="0.2">
      <c r="B80" s="63" t="str">
        <f>ORÇ!A176</f>
        <v>EDIF</v>
      </c>
      <c r="C80" s="25">
        <f>ORÇ!B176</f>
        <v>70154</v>
      </c>
      <c r="D80" s="65" t="s">
        <v>366</v>
      </c>
      <c r="E80" s="64" t="s">
        <v>367</v>
      </c>
      <c r="F80" s="64">
        <f>VLOOKUP(C80,ORÇ!B141:L188,8,0)</f>
        <v>63</v>
      </c>
      <c r="G80" s="30">
        <f>VLOOKUP(C80,ORÇ!B141:L208,10,0)</f>
        <v>733.36</v>
      </c>
      <c r="H80" s="31">
        <f t="shared" si="10"/>
        <v>46201.68</v>
      </c>
      <c r="I80" s="18"/>
      <c r="J80" s="18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2:256" ht="25.5" x14ac:dyDescent="0.2">
      <c r="B81" s="63" t="str">
        <f>ORÇ!A182</f>
        <v>EDIF</v>
      </c>
      <c r="C81" s="25">
        <f>ORÇ!B182</f>
        <v>70153</v>
      </c>
      <c r="D81" s="65" t="s">
        <v>368</v>
      </c>
      <c r="E81" s="64" t="s">
        <v>367</v>
      </c>
      <c r="F81" s="64">
        <f>VLOOKUP(C81,ORÇ!B142:L189,8,0)</f>
        <v>20</v>
      </c>
      <c r="G81" s="30">
        <f>VLOOKUP(C81,ORÇ!B142:L209,10,0)</f>
        <v>649.57000000000005</v>
      </c>
      <c r="H81" s="31">
        <f t="shared" si="10"/>
        <v>12991.400000000001</v>
      </c>
      <c r="I81" s="18"/>
      <c r="J81" s="18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2:256" ht="25.5" x14ac:dyDescent="0.2">
      <c r="B82" s="63" t="str">
        <f>ORÇ!A185</f>
        <v>EDIF</v>
      </c>
      <c r="C82" s="25">
        <f>ORÇ!B185</f>
        <v>70155</v>
      </c>
      <c r="D82" s="65" t="s">
        <v>369</v>
      </c>
      <c r="E82" s="64" t="s">
        <v>367</v>
      </c>
      <c r="F82" s="64">
        <f>VLOOKUP(C82,ORÇ!B143:L190,8,0)</f>
        <v>4</v>
      </c>
      <c r="G82" s="30">
        <f>VLOOKUP(C82,ORÇ!B143:L210,10,0)</f>
        <v>1198.46</v>
      </c>
      <c r="H82" s="31">
        <f t="shared" si="10"/>
        <v>4793.84</v>
      </c>
      <c r="I82" s="18"/>
      <c r="J82" s="18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2:256" ht="25.5" x14ac:dyDescent="0.2">
      <c r="B83" s="63" t="str">
        <f>ORÇ!A188</f>
        <v>EDIF</v>
      </c>
      <c r="C83" s="25">
        <f>ORÇ!B188</f>
        <v>80171</v>
      </c>
      <c r="D83" s="65" t="s">
        <v>370</v>
      </c>
      <c r="E83" s="64" t="s">
        <v>325</v>
      </c>
      <c r="F83" s="64">
        <f>VLOOKUP(C83,ORÇ!B144:L191,8,0)</f>
        <v>52</v>
      </c>
      <c r="G83" s="30">
        <f>VLOOKUP(C83,ORÇ!B144:L211,10,0)</f>
        <v>212.47</v>
      </c>
      <c r="H83" s="31">
        <f t="shared" si="10"/>
        <v>11048.44</v>
      </c>
      <c r="I83" s="18"/>
      <c r="J83" s="18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2:256" x14ac:dyDescent="0.2">
      <c r="B84" s="63" t="str">
        <f>ORÇ!A193</f>
        <v>EDIF</v>
      </c>
      <c r="C84" s="25">
        <f>ORÇ!B193</f>
        <v>80266</v>
      </c>
      <c r="D84" s="65" t="s">
        <v>371</v>
      </c>
      <c r="E84" s="64" t="s">
        <v>49</v>
      </c>
      <c r="F84" s="64">
        <f>VLOOKUP(C84,ORÇ!B145:L222,8,0)</f>
        <v>188</v>
      </c>
      <c r="G84" s="30">
        <f>VLOOKUP(C84,ORÇ!B145:L212,10,0)</f>
        <v>1073.77</v>
      </c>
      <c r="H84" s="31">
        <f t="shared" si="10"/>
        <v>201868.76</v>
      </c>
      <c r="I84" s="18"/>
      <c r="J84" s="18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2:256" x14ac:dyDescent="0.2">
      <c r="B85" s="63" t="str">
        <f>ORÇ!A204</f>
        <v>EDIF</v>
      </c>
      <c r="C85" s="25">
        <f>ORÇ!B204</f>
        <v>80262</v>
      </c>
      <c r="D85" s="65" t="s">
        <v>372</v>
      </c>
      <c r="E85" s="64" t="s">
        <v>49</v>
      </c>
      <c r="F85" s="64">
        <f>VLOOKUP(C85,ORÇ!B146:L223,8,0)</f>
        <v>35</v>
      </c>
      <c r="G85" s="30">
        <f>VLOOKUP(C85,ORÇ!B146:L213,10,0)</f>
        <v>1277.81</v>
      </c>
      <c r="H85" s="31">
        <f t="shared" si="10"/>
        <v>44723.35</v>
      </c>
      <c r="I85" s="18"/>
      <c r="J85" s="18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2:256" x14ac:dyDescent="0.2">
      <c r="B86" s="63" t="str">
        <f>ORÇ!A214</f>
        <v>EDIF</v>
      </c>
      <c r="C86" s="25">
        <f>ORÇ!B214</f>
        <v>80258</v>
      </c>
      <c r="D86" s="65" t="s">
        <v>373</v>
      </c>
      <c r="E86" s="64" t="s">
        <v>49</v>
      </c>
      <c r="F86" s="64">
        <f>VLOOKUP(C86,ORÇ!B147:L224,8,0)</f>
        <v>35</v>
      </c>
      <c r="G86" s="30">
        <f>VLOOKUP(C86,ORÇ!B147:L214,10,0)</f>
        <v>1036.1099999999999</v>
      </c>
      <c r="H86" s="31">
        <f>F86*G86</f>
        <v>36263.85</v>
      </c>
      <c r="I86" s="18"/>
      <c r="J86" s="18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2:256" x14ac:dyDescent="0.2">
      <c r="B87" s="63"/>
      <c r="C87" s="25" t="str">
        <f>ORÇ!B220</f>
        <v>34.05.320</v>
      </c>
      <c r="D87" s="65" t="str">
        <f>VLOOKUP(C87,ORÇ!B148:L250,2,0)</f>
        <v>Portão de ferro perfilado, tipo parque</v>
      </c>
      <c r="E87" s="64" t="str">
        <f>VLOOKUP(C87,ORÇ!B148:L263,7,0)</f>
        <v>M2</v>
      </c>
      <c r="F87" s="64">
        <f>VLOOKUP(C87,ORÇ!B148:L263,8,0)</f>
        <v>3</v>
      </c>
      <c r="G87" s="30">
        <f>VLOOKUP(C87,ORÇ!B148:L263,10,0)</f>
        <v>842.32</v>
      </c>
      <c r="H87" s="31">
        <f t="shared" ref="H87" si="11">F87*G87</f>
        <v>2526.96</v>
      </c>
      <c r="I87" s="18"/>
      <c r="J87" s="18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2:256" x14ac:dyDescent="0.2">
      <c r="B88" s="63" t="s">
        <v>6</v>
      </c>
      <c r="C88" s="25"/>
      <c r="D88" s="65"/>
      <c r="E88" s="64"/>
      <c r="F88" s="64"/>
      <c r="G88" s="32" t="s">
        <v>22</v>
      </c>
      <c r="H88" s="33">
        <f>SUM(H70:H87)</f>
        <v>469614.57</v>
      </c>
      <c r="I88" s="18"/>
      <c r="J88" s="1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2:256" x14ac:dyDescent="0.2">
      <c r="B89" s="112" t="s">
        <v>6</v>
      </c>
      <c r="C89" s="113"/>
      <c r="D89" s="111" t="str">
        <f>ORÇ!C223</f>
        <v xml:space="preserve">9 - INSTALACOES ELETRICAS/CABEAMENTO ESTRUTURADO </v>
      </c>
      <c r="E89" s="114"/>
      <c r="F89" s="114"/>
      <c r="G89" s="117"/>
      <c r="H89" s="118"/>
      <c r="I89" s="18"/>
      <c r="J89" s="18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2:256" x14ac:dyDescent="0.2">
      <c r="B90" s="63"/>
      <c r="C90" s="25" t="str">
        <f>ORÇ!B224</f>
        <v>COT</v>
      </c>
      <c r="D90" s="65" t="str">
        <f>VLOOKUP(C90,ORÇ!B151:L253,2,0)</f>
        <v>SISTEMA DE GERAÇÃO DE ENERGIA FOTOVOLTAICA - 120 m²</v>
      </c>
      <c r="E90" s="64" t="str">
        <f>VLOOKUP(C90,ORÇ!B151:L266,7,0)</f>
        <v>M2</v>
      </c>
      <c r="F90" s="64">
        <f>VLOOKUP(C90,ORÇ!B151:L266,8,0)</f>
        <v>120</v>
      </c>
      <c r="G90" s="30">
        <f>VLOOKUP(C90,ORÇ!B151:L266,10,0)</f>
        <v>1017.05</v>
      </c>
      <c r="H90" s="31">
        <f t="shared" ref="H90:H153" si="12">F90*G90</f>
        <v>122046</v>
      </c>
      <c r="I90" s="18"/>
      <c r="J90" s="18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2:256" ht="25.5" x14ac:dyDescent="0.2">
      <c r="B91" s="63" t="s">
        <v>333</v>
      </c>
      <c r="C91" s="25" t="str">
        <f>ORÇ!B226</f>
        <v>43.07.330</v>
      </c>
      <c r="D91" s="65" t="s">
        <v>374</v>
      </c>
      <c r="E91" s="64" t="s">
        <v>375</v>
      </c>
      <c r="F91" s="64">
        <f>VLOOKUP(C91,ORÇ!B152:L267,8,0)</f>
        <v>14</v>
      </c>
      <c r="G91" s="30">
        <f>VLOOKUP(C91,ORÇ!B152:L267,10,0)</f>
        <v>3464.01</v>
      </c>
      <c r="H91" s="31">
        <f t="shared" si="12"/>
        <v>48496.14</v>
      </c>
      <c r="I91" s="18"/>
      <c r="J91" s="18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2:256" ht="25.5" x14ac:dyDescent="0.2">
      <c r="B92" s="63" t="s">
        <v>333</v>
      </c>
      <c r="C92" s="25" t="str">
        <f>ORÇ!B229</f>
        <v>43.07.340</v>
      </c>
      <c r="D92" s="65" t="s">
        <v>376</v>
      </c>
      <c r="E92" s="64" t="s">
        <v>375</v>
      </c>
      <c r="F92" s="64">
        <f>VLOOKUP(C92,ORÇ!B153:L268,8,0)</f>
        <v>22</v>
      </c>
      <c r="G92" s="30">
        <f>VLOOKUP(C92,ORÇ!B153:L268,10,0)</f>
        <v>4733.32</v>
      </c>
      <c r="H92" s="31">
        <f t="shared" si="12"/>
        <v>104133.04</v>
      </c>
      <c r="I92" s="18"/>
      <c r="J92" s="18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2:256" ht="25.5" x14ac:dyDescent="0.2">
      <c r="B93" s="63" t="s">
        <v>333</v>
      </c>
      <c r="C93" s="25" t="str">
        <f>ORÇ!B232</f>
        <v>43.07.320</v>
      </c>
      <c r="D93" s="65" t="s">
        <v>377</v>
      </c>
      <c r="E93" s="64" t="s">
        <v>375</v>
      </c>
      <c r="F93" s="64">
        <f>VLOOKUP(C93,ORÇ!B154:L269,8,0)</f>
        <v>4</v>
      </c>
      <c r="G93" s="30">
        <f>VLOOKUP(C93,ORÇ!B154:L269,10,0)</f>
        <v>13089.31</v>
      </c>
      <c r="H93" s="31">
        <f t="shared" si="12"/>
        <v>52357.24</v>
      </c>
      <c r="I93" s="18"/>
      <c r="J93" s="18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2:256" x14ac:dyDescent="0.2">
      <c r="B94" s="63" t="str">
        <f>ORÇ!A236</f>
        <v>EDIF</v>
      </c>
      <c r="C94" s="25">
        <f>ORÇ!B236</f>
        <v>90162</v>
      </c>
      <c r="D94" s="65" t="s">
        <v>378</v>
      </c>
      <c r="E94" s="64" t="s">
        <v>353</v>
      </c>
      <c r="F94" s="64">
        <f>VLOOKUP(C94,ORÇ!B155:L270,8,0)</f>
        <v>1</v>
      </c>
      <c r="G94" s="30">
        <f>VLOOKUP(C94,ORÇ!B155:L270,10,0)</f>
        <v>15742.9</v>
      </c>
      <c r="H94" s="31">
        <f t="shared" si="12"/>
        <v>15742.9</v>
      </c>
      <c r="I94" s="18"/>
      <c r="J94" s="18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2:256" ht="51" x14ac:dyDescent="0.2">
      <c r="B95" s="63" t="str">
        <f>ORÇ!A238</f>
        <v>SINAPI</v>
      </c>
      <c r="C95" s="25">
        <f>ORÇ!B238</f>
        <v>101879</v>
      </c>
      <c r="D95" s="65" t="s">
        <v>379</v>
      </c>
      <c r="E95" s="64" t="s">
        <v>353</v>
      </c>
      <c r="F95" s="64">
        <f>VLOOKUP(C95,ORÇ!B156:L271,8,0)</f>
        <v>5</v>
      </c>
      <c r="G95" s="30">
        <f>VLOOKUP(C95,ORÇ!B156:L271,10,0)</f>
        <v>658.88</v>
      </c>
      <c r="H95" s="31">
        <f t="shared" si="12"/>
        <v>3294.4</v>
      </c>
      <c r="I95" s="18"/>
      <c r="J95" s="18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2:256" ht="51" x14ac:dyDescent="0.2">
      <c r="B96" s="63" t="str">
        <f>ORÇ!A245</f>
        <v>SINAPI</v>
      </c>
      <c r="C96" s="25">
        <f>ORÇ!B245</f>
        <v>101883</v>
      </c>
      <c r="D96" s="65" t="s">
        <v>380</v>
      </c>
      <c r="E96" s="64" t="s">
        <v>353</v>
      </c>
      <c r="F96" s="64">
        <f>VLOOKUP(C96,ORÇ!B157:L272,8,0)</f>
        <v>2</v>
      </c>
      <c r="G96" s="30">
        <f>VLOOKUP(C96,ORÇ!B157:L272,10,0)</f>
        <v>628.26</v>
      </c>
      <c r="H96" s="31">
        <f t="shared" si="12"/>
        <v>1256.52</v>
      </c>
      <c r="I96" s="18"/>
      <c r="J96" s="18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2:256" x14ac:dyDescent="0.2">
      <c r="B97" s="63" t="str">
        <f>ORÇ!A249</f>
        <v>FDE</v>
      </c>
      <c r="C97" s="25" t="str">
        <f>ORÇ!B249</f>
        <v>09.05.045</v>
      </c>
      <c r="D97" s="65" t="s">
        <v>381</v>
      </c>
      <c r="E97" s="64" t="s">
        <v>353</v>
      </c>
      <c r="F97" s="64">
        <f>VLOOKUP(C97,ORÇ!B158:L273,8,0)</f>
        <v>5</v>
      </c>
      <c r="G97" s="30">
        <f>VLOOKUP(C97,ORÇ!B158:L273,10,0)</f>
        <v>411.78</v>
      </c>
      <c r="H97" s="31">
        <f t="shared" si="12"/>
        <v>2058.8999999999996</v>
      </c>
      <c r="I97" s="18"/>
      <c r="J97" s="18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2:256" ht="25.5" x14ac:dyDescent="0.2">
      <c r="B98" s="63" t="str">
        <f>ORÇ!A256</f>
        <v>SINAPI</v>
      </c>
      <c r="C98" s="25">
        <f>ORÇ!B256</f>
        <v>101896</v>
      </c>
      <c r="D98" s="65" t="s">
        <v>382</v>
      </c>
      <c r="E98" s="64" t="s">
        <v>353</v>
      </c>
      <c r="F98" s="64">
        <f>VLOOKUP(C98,ORÇ!B159:L274,8,0)</f>
        <v>1</v>
      </c>
      <c r="G98" s="30">
        <f>VLOOKUP(C98,ORÇ!B159:L274,10,0)</f>
        <v>663.53</v>
      </c>
      <c r="H98" s="31">
        <f t="shared" si="12"/>
        <v>663.53</v>
      </c>
      <c r="I98" s="18"/>
      <c r="J98" s="1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2:256" x14ac:dyDescent="0.2">
      <c r="B99" s="63" t="str">
        <f>ORÇ!A259</f>
        <v>EDIF</v>
      </c>
      <c r="C99" s="25">
        <f>ORÇ!B259</f>
        <v>90460</v>
      </c>
      <c r="D99" s="65" t="s">
        <v>383</v>
      </c>
      <c r="E99" s="64" t="s">
        <v>353</v>
      </c>
      <c r="F99" s="64">
        <f>VLOOKUP(C99,ORÇ!B160:L275,8,0)</f>
        <v>6</v>
      </c>
      <c r="G99" s="30">
        <f>VLOOKUP(C99,ORÇ!B160:L275,10,0)</f>
        <v>69.78</v>
      </c>
      <c r="H99" s="31">
        <f t="shared" si="12"/>
        <v>418.68</v>
      </c>
      <c r="I99" s="18"/>
      <c r="J99" s="18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2:256" x14ac:dyDescent="0.2">
      <c r="B100" s="63" t="str">
        <f>ORÇ!A262</f>
        <v>EDIF</v>
      </c>
      <c r="C100" s="25">
        <f>ORÇ!B262</f>
        <v>90814</v>
      </c>
      <c r="D100" s="65" t="s">
        <v>384</v>
      </c>
      <c r="E100" s="64" t="s">
        <v>353</v>
      </c>
      <c r="F100" s="64">
        <f>VLOOKUP(C100,ORÇ!B161:L276,8,0)</f>
        <v>5</v>
      </c>
      <c r="G100" s="30">
        <f>VLOOKUP(C100,ORÇ!B161:L276,10,0)</f>
        <v>109.62</v>
      </c>
      <c r="H100" s="31">
        <f t="shared" si="12"/>
        <v>548.1</v>
      </c>
      <c r="I100" s="18"/>
      <c r="J100" s="18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2:256" x14ac:dyDescent="0.2">
      <c r="B101" s="63" t="str">
        <f>ORÇ!A269</f>
        <v>EDIF</v>
      </c>
      <c r="C101" s="25">
        <f>ORÇ!B269</f>
        <v>90815</v>
      </c>
      <c r="D101" s="65" t="s">
        <v>385</v>
      </c>
      <c r="E101" s="64" t="s">
        <v>353</v>
      </c>
      <c r="F101" s="64">
        <f>VLOOKUP(C101,ORÇ!B162:L277,8,0)</f>
        <v>13</v>
      </c>
      <c r="G101" s="30">
        <f>VLOOKUP(C101,ORÇ!B162:L277,10,0)</f>
        <v>103.9</v>
      </c>
      <c r="H101" s="31">
        <f t="shared" si="12"/>
        <v>1350.7</v>
      </c>
      <c r="I101" s="18"/>
      <c r="J101" s="18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2:256" x14ac:dyDescent="0.2">
      <c r="B102" s="63" t="str">
        <f>ORÇ!A282</f>
        <v>EDIF</v>
      </c>
      <c r="C102" s="25">
        <f>ORÇ!B282</f>
        <v>90819</v>
      </c>
      <c r="D102" s="65" t="s">
        <v>386</v>
      </c>
      <c r="E102" s="64" t="s">
        <v>353</v>
      </c>
      <c r="F102" s="64">
        <f>VLOOKUP(C102,ORÇ!B163:L378,8,0)</f>
        <v>2</v>
      </c>
      <c r="G102" s="30">
        <f>VLOOKUP(C102,ORÇ!B163:L378,10,0)</f>
        <v>75.14</v>
      </c>
      <c r="H102" s="31">
        <f t="shared" si="12"/>
        <v>150.28</v>
      </c>
      <c r="I102" s="18"/>
      <c r="J102" s="18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2:256" x14ac:dyDescent="0.2">
      <c r="B103" s="63" t="str">
        <f>ORÇ!A286</f>
        <v>EDIF</v>
      </c>
      <c r="C103" s="25">
        <f>ORÇ!B286</f>
        <v>90818</v>
      </c>
      <c r="D103" s="65" t="s">
        <v>387</v>
      </c>
      <c r="E103" s="64" t="s">
        <v>353</v>
      </c>
      <c r="F103" s="64">
        <f>VLOOKUP(C103,ORÇ!B164:L379,8,0)</f>
        <v>1</v>
      </c>
      <c r="G103" s="30">
        <f>VLOOKUP(C103,ORÇ!B164:L379,10,0)</f>
        <v>221.33</v>
      </c>
      <c r="H103" s="31">
        <f t="shared" si="12"/>
        <v>221.33</v>
      </c>
      <c r="I103" s="18"/>
      <c r="J103" s="18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2:256" x14ac:dyDescent="0.2">
      <c r="B104" s="63" t="str">
        <f>ORÇ!A289</f>
        <v>EDIF</v>
      </c>
      <c r="C104" s="25">
        <f>ORÇ!B289</f>
        <v>90813</v>
      </c>
      <c r="D104" s="65" t="s">
        <v>388</v>
      </c>
      <c r="E104" s="64" t="s">
        <v>353</v>
      </c>
      <c r="F104" s="64">
        <f>VLOOKUP(C104,ORÇ!B165:L380,8,0)</f>
        <v>5</v>
      </c>
      <c r="G104" s="30">
        <f>VLOOKUP(C104,ORÇ!B165:L380,10,0)</f>
        <v>77.78</v>
      </c>
      <c r="H104" s="31">
        <f t="shared" si="12"/>
        <v>388.9</v>
      </c>
      <c r="I104" s="18"/>
      <c r="J104" s="18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2:256" x14ac:dyDescent="0.2">
      <c r="B105" s="63" t="str">
        <f>ORÇ!A292</f>
        <v>EDIF</v>
      </c>
      <c r="C105" s="25">
        <f>ORÇ!B292</f>
        <v>90812</v>
      </c>
      <c r="D105" s="65" t="s">
        <v>389</v>
      </c>
      <c r="E105" s="64" t="s">
        <v>353</v>
      </c>
      <c r="F105" s="64">
        <f>VLOOKUP(C105,ORÇ!B166:L381,8,0)</f>
        <v>36</v>
      </c>
      <c r="G105" s="30">
        <f>VLOOKUP(C105,ORÇ!B166:L381,10,0)</f>
        <v>76.290000000000006</v>
      </c>
      <c r="H105" s="31">
        <f t="shared" si="12"/>
        <v>2746.44</v>
      </c>
      <c r="I105" s="18"/>
      <c r="J105" s="18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2:256" x14ac:dyDescent="0.2">
      <c r="B106" s="63" t="str">
        <f>ORÇ!A295</f>
        <v>EDIF</v>
      </c>
      <c r="C106" s="25">
        <f>ORÇ!B295</f>
        <v>90810</v>
      </c>
      <c r="D106" s="65" t="s">
        <v>390</v>
      </c>
      <c r="E106" s="64" t="s">
        <v>353</v>
      </c>
      <c r="F106" s="64">
        <f>VLOOKUP(C106,ORÇ!B167:L382,8,0)</f>
        <v>72</v>
      </c>
      <c r="G106" s="30">
        <f>VLOOKUP(C106,ORÇ!B167:L382,10,0)</f>
        <v>29.16</v>
      </c>
      <c r="H106" s="31">
        <f t="shared" si="12"/>
        <v>2099.52</v>
      </c>
      <c r="I106" s="18"/>
      <c r="J106" s="18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2:256" x14ac:dyDescent="0.2">
      <c r="B107" s="63" t="str">
        <f>ORÇ!A319</f>
        <v>EDIF</v>
      </c>
      <c r="C107" s="25">
        <f>ORÇ!B319</f>
        <v>90811</v>
      </c>
      <c r="D107" s="65" t="s">
        <v>391</v>
      </c>
      <c r="E107" s="64" t="s">
        <v>353</v>
      </c>
      <c r="F107" s="64">
        <f>VLOOKUP(C107,ORÇ!B168:L383,8,0)</f>
        <v>15</v>
      </c>
      <c r="G107" s="30">
        <f>VLOOKUP(C107,ORÇ!B168:L383,10,0)</f>
        <v>27.01</v>
      </c>
      <c r="H107" s="31">
        <f t="shared" si="12"/>
        <v>405.15000000000003</v>
      </c>
      <c r="I107" s="18"/>
      <c r="J107" s="18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2:256" x14ac:dyDescent="0.2">
      <c r="B108" s="63" t="str">
        <f>ORÇ!A324</f>
        <v>FDE</v>
      </c>
      <c r="C108" s="25" t="str">
        <f>ORÇ!B324</f>
        <v>09.82.009</v>
      </c>
      <c r="D108" s="65" t="s">
        <v>392</v>
      </c>
      <c r="E108" s="64" t="s">
        <v>353</v>
      </c>
      <c r="F108" s="64">
        <f>VLOOKUP(C108,ORÇ!B169:L384,8,0)</f>
        <v>633</v>
      </c>
      <c r="G108" s="30">
        <f>VLOOKUP(C108,ORÇ!B169:L384,10,0)</f>
        <v>14.22</v>
      </c>
      <c r="H108" s="31">
        <f t="shared" si="12"/>
        <v>9001.26</v>
      </c>
      <c r="I108" s="18"/>
      <c r="J108" s="1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2:256" ht="25.5" x14ac:dyDescent="0.2">
      <c r="B109" s="63" t="str">
        <f>ORÇ!A340</f>
        <v>EDIF</v>
      </c>
      <c r="C109" s="25">
        <f>ORÇ!B340</f>
        <v>90520</v>
      </c>
      <c r="D109" s="65" t="s">
        <v>393</v>
      </c>
      <c r="E109" s="64" t="s">
        <v>353</v>
      </c>
      <c r="F109" s="64">
        <f>VLOOKUP(C109,ORÇ!B170:L385,8,0)</f>
        <v>204</v>
      </c>
      <c r="G109" s="30">
        <f>VLOOKUP(C109,ORÇ!B170:L385,10,0)</f>
        <v>18.8</v>
      </c>
      <c r="H109" s="31">
        <f t="shared" si="12"/>
        <v>3835.2000000000003</v>
      </c>
      <c r="I109" s="18"/>
      <c r="J109" s="18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2:256" ht="38.25" x14ac:dyDescent="0.2">
      <c r="B110" s="63" t="str">
        <f>ORÇ!A343</f>
        <v>SINAPI</v>
      </c>
      <c r="C110" s="25">
        <f>ORÇ!B343</f>
        <v>91905</v>
      </c>
      <c r="D110" s="65" t="s">
        <v>394</v>
      </c>
      <c r="E110" s="64" t="s">
        <v>353</v>
      </c>
      <c r="F110" s="64">
        <f>VLOOKUP(C110,ORÇ!B171:L386,8,0)</f>
        <v>15</v>
      </c>
      <c r="G110" s="30">
        <f>VLOOKUP(C110,ORÇ!B171:L386,10,0)</f>
        <v>20.100000000000001</v>
      </c>
      <c r="H110" s="31">
        <f t="shared" si="12"/>
        <v>301.5</v>
      </c>
      <c r="I110" s="18"/>
      <c r="J110" s="18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2:256" x14ac:dyDescent="0.2">
      <c r="B111" s="63" t="str">
        <f>ORÇ!A349</f>
        <v>SIEC</v>
      </c>
      <c r="C111" s="25">
        <f>ORÇ!B349</f>
        <v>93018</v>
      </c>
      <c r="D111" s="65" t="s">
        <v>139</v>
      </c>
      <c r="E111" s="64" t="s">
        <v>138</v>
      </c>
      <c r="F111" s="64">
        <f>VLOOKUP(C111,ORÇ!B172:L387,8,0)</f>
        <v>10</v>
      </c>
      <c r="G111" s="30">
        <f>VLOOKUP(C111,ORÇ!B172:L387,10,0)</f>
        <v>27.09</v>
      </c>
      <c r="H111" s="31">
        <f t="shared" si="12"/>
        <v>270.89999999999998</v>
      </c>
      <c r="I111" s="18"/>
      <c r="J111" s="18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2:256" ht="38.25" x14ac:dyDescent="0.2">
      <c r="B112" s="63" t="str">
        <f>ORÇ!A352</f>
        <v>SINAPI</v>
      </c>
      <c r="C112" s="25">
        <f>ORÇ!B352</f>
        <v>91908</v>
      </c>
      <c r="D112" s="65" t="s">
        <v>395</v>
      </c>
      <c r="E112" s="64" t="s">
        <v>353</v>
      </c>
      <c r="F112" s="64">
        <f>VLOOKUP(C112,ORÇ!B173:L388,8,0)</f>
        <v>4</v>
      </c>
      <c r="G112" s="30">
        <f>VLOOKUP(C112,ORÇ!B173:L388,10,0)</f>
        <v>24.09</v>
      </c>
      <c r="H112" s="31">
        <f t="shared" si="12"/>
        <v>96.36</v>
      </c>
      <c r="I112" s="18"/>
      <c r="J112" s="18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2:256" ht="38.25" x14ac:dyDescent="0.2">
      <c r="B113" s="63" t="str">
        <f>ORÇ!A355</f>
        <v>SINAPI</v>
      </c>
      <c r="C113" s="25">
        <f>ORÇ!B355</f>
        <v>91902</v>
      </c>
      <c r="D113" s="65" t="s">
        <v>396</v>
      </c>
      <c r="E113" s="64" t="s">
        <v>353</v>
      </c>
      <c r="F113" s="64">
        <f>VLOOKUP(C113,ORÇ!B174:L389,8,0)</f>
        <v>351</v>
      </c>
      <c r="G113" s="30">
        <f>VLOOKUP(C113,ORÇ!B174:L389,10,0)</f>
        <v>15.42</v>
      </c>
      <c r="H113" s="31">
        <f t="shared" si="12"/>
        <v>5412.42</v>
      </c>
      <c r="I113" s="18"/>
      <c r="J113" s="18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2:256" ht="38.25" x14ac:dyDescent="0.2">
      <c r="B114" s="63" t="str">
        <f>ORÇ!A363</f>
        <v>SINAPI</v>
      </c>
      <c r="C114" s="25">
        <f>ORÇ!B363</f>
        <v>91854</v>
      </c>
      <c r="D114" s="65" t="s">
        <v>397</v>
      </c>
      <c r="E114" s="64" t="s">
        <v>325</v>
      </c>
      <c r="F114" s="64">
        <f>VLOOKUP(C114,ORÇ!B175:L390,8,0)</f>
        <v>558.16000000000008</v>
      </c>
      <c r="G114" s="30">
        <f>VLOOKUP(C114,ORÇ!B175:L390,10,0)</f>
        <v>11.52</v>
      </c>
      <c r="H114" s="31">
        <f t="shared" si="12"/>
        <v>6430.003200000001</v>
      </c>
      <c r="I114" s="18"/>
      <c r="J114" s="18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2:256" ht="38.25" x14ac:dyDescent="0.2">
      <c r="B115" s="63" t="str">
        <f>ORÇ!A367</f>
        <v>SINAPI</v>
      </c>
      <c r="C115" s="25">
        <f>ORÇ!B367</f>
        <v>91860</v>
      </c>
      <c r="D115" s="65" t="s">
        <v>398</v>
      </c>
      <c r="E115" s="64" t="s">
        <v>325</v>
      </c>
      <c r="F115" s="64">
        <f>VLOOKUP(C115,ORÇ!B176:L391,8,0)</f>
        <v>32.5</v>
      </c>
      <c r="G115" s="30">
        <f>VLOOKUP(C115,ORÇ!B176:L391,10,0)</f>
        <v>14.79</v>
      </c>
      <c r="H115" s="31">
        <f t="shared" si="12"/>
        <v>480.67499999999995</v>
      </c>
      <c r="I115" s="18"/>
      <c r="J115" s="18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2:256" ht="38.25" x14ac:dyDescent="0.2">
      <c r="B116" s="63" t="str">
        <f>ORÇ!A370</f>
        <v>SINAPI</v>
      </c>
      <c r="C116" s="25">
        <f>ORÇ!B370</f>
        <v>91856</v>
      </c>
      <c r="D116" s="65" t="s">
        <v>399</v>
      </c>
      <c r="E116" s="64" t="s">
        <v>325</v>
      </c>
      <c r="F116" s="64">
        <f>VLOOKUP(C116,ORÇ!B177:L392,8,0)</f>
        <v>42.2</v>
      </c>
      <c r="G116" s="30">
        <f>VLOOKUP(C116,ORÇ!B177:L392,10,0)</f>
        <v>14.84</v>
      </c>
      <c r="H116" s="31">
        <f t="shared" si="12"/>
        <v>626.24800000000005</v>
      </c>
      <c r="I116" s="18"/>
      <c r="J116" s="18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2:256" ht="25.5" x14ac:dyDescent="0.2">
      <c r="B117" s="63" t="str">
        <f>ORÇ!A374</f>
        <v>SINAPI</v>
      </c>
      <c r="C117" s="25">
        <f>ORÇ!B374</f>
        <v>93009</v>
      </c>
      <c r="D117" s="65" t="s">
        <v>400</v>
      </c>
      <c r="E117" s="64" t="s">
        <v>325</v>
      </c>
      <c r="F117" s="64">
        <f>VLOOKUP(C117,ORÇ!B178:L393,8,0)</f>
        <v>24.33</v>
      </c>
      <c r="G117" s="30">
        <f>VLOOKUP(C117,ORÇ!B178:L393,10,0)</f>
        <v>30.59</v>
      </c>
      <c r="H117" s="31">
        <f t="shared" si="12"/>
        <v>744.25469999999996</v>
      </c>
      <c r="I117" s="18"/>
      <c r="J117" s="18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2:256" ht="38.25" x14ac:dyDescent="0.2">
      <c r="B118" s="63" t="str">
        <f>ORÇ!A378</f>
        <v>SINAPI</v>
      </c>
      <c r="C118" s="25">
        <f>ORÇ!B378</f>
        <v>91846</v>
      </c>
      <c r="D118" s="65" t="s">
        <v>401</v>
      </c>
      <c r="E118" s="64" t="s">
        <v>325</v>
      </c>
      <c r="F118" s="64">
        <f>VLOOKUP(C118,ORÇ!B179:L394,8,0)</f>
        <v>360.77</v>
      </c>
      <c r="G118" s="30">
        <f>VLOOKUP(C118,ORÇ!B179:L394,10,0)</f>
        <v>11.92</v>
      </c>
      <c r="H118" s="31">
        <f t="shared" si="12"/>
        <v>4300.3783999999996</v>
      </c>
      <c r="I118" s="18"/>
      <c r="J118" s="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2:256" ht="38.25" x14ac:dyDescent="0.2">
      <c r="B119" s="63" t="str">
        <f>ORÇ!A382</f>
        <v>SINAPI</v>
      </c>
      <c r="C119" s="25">
        <f>ORÇ!B382</f>
        <v>91844</v>
      </c>
      <c r="D119" s="65" t="s">
        <v>402</v>
      </c>
      <c r="E119" s="64" t="s">
        <v>325</v>
      </c>
      <c r="F119" s="64">
        <f>VLOOKUP(C119,ORÇ!B180:L395,8,0)</f>
        <v>543.73</v>
      </c>
      <c r="G119" s="30">
        <f>VLOOKUP(C119,ORÇ!B180:L395,10,0)</f>
        <v>8.43</v>
      </c>
      <c r="H119" s="31">
        <f t="shared" si="12"/>
        <v>4583.6439</v>
      </c>
      <c r="I119" s="18"/>
      <c r="J119" s="18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2:256" ht="38.25" x14ac:dyDescent="0.2">
      <c r="B120" s="63" t="str">
        <f>ORÇ!A388</f>
        <v>SINAPI</v>
      </c>
      <c r="C120" s="25">
        <f>ORÇ!B388</f>
        <v>91851</v>
      </c>
      <c r="D120" s="65" t="s">
        <v>403</v>
      </c>
      <c r="E120" s="64" t="s">
        <v>325</v>
      </c>
      <c r="F120" s="64">
        <f>VLOOKUP(C120,ORÇ!B181:L396,8,0)</f>
        <v>87.14</v>
      </c>
      <c r="G120" s="30">
        <f>VLOOKUP(C120,ORÇ!B181:L396,10,0)</f>
        <v>11.14</v>
      </c>
      <c r="H120" s="31">
        <f t="shared" si="12"/>
        <v>970.73960000000011</v>
      </c>
      <c r="I120" s="18"/>
      <c r="J120" s="18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2:256" ht="38.25" x14ac:dyDescent="0.2">
      <c r="B121" s="63" t="str">
        <f>ORÇ!A391</f>
        <v>SINAPI</v>
      </c>
      <c r="C121" s="25">
        <f>ORÇ!B391</f>
        <v>91872</v>
      </c>
      <c r="D121" s="65" t="s">
        <v>404</v>
      </c>
      <c r="E121" s="64" t="s">
        <v>325</v>
      </c>
      <c r="F121" s="64">
        <f>VLOOKUP(C121,ORÇ!B182:L397,8,0)</f>
        <v>30.13</v>
      </c>
      <c r="G121" s="30">
        <f>VLOOKUP(C121,ORÇ!B182:L397,10,0)</f>
        <v>20.39</v>
      </c>
      <c r="H121" s="31">
        <f t="shared" si="12"/>
        <v>614.35069999999996</v>
      </c>
      <c r="I121" s="18"/>
      <c r="J121" s="18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2:256" ht="25.5" x14ac:dyDescent="0.2">
      <c r="B122" s="63" t="str">
        <f>ORÇ!A397</f>
        <v>SINAPI</v>
      </c>
      <c r="C122" s="25">
        <f>ORÇ!B397</f>
        <v>93008</v>
      </c>
      <c r="D122" s="65" t="s">
        <v>405</v>
      </c>
      <c r="E122" s="64" t="s">
        <v>325</v>
      </c>
      <c r="F122" s="64">
        <f>VLOOKUP(C122,ORÇ!B183:L398,8,0)</f>
        <v>27.14</v>
      </c>
      <c r="G122" s="30">
        <f>VLOOKUP(C122,ORÇ!B183:L398,10,0)</f>
        <v>20.69</v>
      </c>
      <c r="H122" s="31">
        <f t="shared" si="12"/>
        <v>561.52660000000003</v>
      </c>
      <c r="I122" s="18"/>
      <c r="J122" s="18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2:256" ht="38.25" x14ac:dyDescent="0.2">
      <c r="B123" s="63" t="str">
        <f>ORÇ!A401</f>
        <v>SINAPI</v>
      </c>
      <c r="C123" s="25">
        <f>ORÇ!B401</f>
        <v>91873</v>
      </c>
      <c r="D123" s="65" t="s">
        <v>406</v>
      </c>
      <c r="E123" s="64" t="s">
        <v>325</v>
      </c>
      <c r="F123" s="64">
        <f>VLOOKUP(C123,ORÇ!B184:L499,8,0)</f>
        <v>13.18</v>
      </c>
      <c r="G123" s="30">
        <f>VLOOKUP(C123,ORÇ!B184:L499,10,0)</f>
        <v>24.93</v>
      </c>
      <c r="H123" s="31">
        <f t="shared" si="12"/>
        <v>328.57740000000001</v>
      </c>
      <c r="I123" s="18"/>
      <c r="J123" s="18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2:256" ht="38.25" x14ac:dyDescent="0.2">
      <c r="B124" s="63" t="str">
        <f>ORÇ!A404</f>
        <v>SINAPI</v>
      </c>
      <c r="C124" s="25">
        <f>ORÇ!B404</f>
        <v>91871</v>
      </c>
      <c r="D124" s="65" t="s">
        <v>407</v>
      </c>
      <c r="E124" s="64" t="s">
        <v>325</v>
      </c>
      <c r="F124" s="64">
        <f>VLOOKUP(C124,ORÇ!B185:L500,8,0)</f>
        <v>906.53</v>
      </c>
      <c r="G124" s="30">
        <f>VLOOKUP(C124,ORÇ!B185:L500,10,0)</f>
        <v>15.77</v>
      </c>
      <c r="H124" s="31">
        <f t="shared" si="12"/>
        <v>14295.978099999998</v>
      </c>
      <c r="I124" s="18"/>
      <c r="J124" s="18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2:256" ht="38.25" x14ac:dyDescent="0.2">
      <c r="B125" s="63" t="str">
        <f>ORÇ!A412</f>
        <v>SINAPI</v>
      </c>
      <c r="C125" s="25">
        <f>ORÇ!B412</f>
        <v>91868</v>
      </c>
      <c r="D125" s="65" t="s">
        <v>408</v>
      </c>
      <c r="E125" s="64" t="s">
        <v>325</v>
      </c>
      <c r="F125" s="64">
        <f>VLOOKUP(C125,ORÇ!B186:L501,8,0)</f>
        <v>419.15</v>
      </c>
      <c r="G125" s="30">
        <f>VLOOKUP(C125,ORÇ!B186:L501,10,0)</f>
        <v>16.38</v>
      </c>
      <c r="H125" s="31">
        <f t="shared" si="12"/>
        <v>6865.6769999999988</v>
      </c>
      <c r="I125" s="18"/>
      <c r="J125" s="18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2:256" ht="38.25" x14ac:dyDescent="0.2">
      <c r="B126" s="63" t="str">
        <f>ORÇ!A418</f>
        <v>SINAPI</v>
      </c>
      <c r="C126" s="25">
        <f>ORÇ!B418</f>
        <v>91869</v>
      </c>
      <c r="D126" s="65" t="s">
        <v>409</v>
      </c>
      <c r="E126" s="64" t="s">
        <v>325</v>
      </c>
      <c r="F126" s="64">
        <f>VLOOKUP(C126,ORÇ!B187:L502,8,0)</f>
        <v>27.900000000000002</v>
      </c>
      <c r="G126" s="30">
        <f>VLOOKUP(C126,ORÇ!B187:L502,10,0)</f>
        <v>21</v>
      </c>
      <c r="H126" s="31">
        <f t="shared" si="12"/>
        <v>585.90000000000009</v>
      </c>
      <c r="I126" s="18"/>
      <c r="J126" s="18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</row>
    <row r="127" spans="2:256" ht="38.25" x14ac:dyDescent="0.2">
      <c r="B127" s="63" t="str">
        <f>ORÇ!A422</f>
        <v>SINAPI</v>
      </c>
      <c r="C127" s="25">
        <f>ORÇ!B422</f>
        <v>91867</v>
      </c>
      <c r="D127" s="65" t="s">
        <v>410</v>
      </c>
      <c r="E127" s="64" t="s">
        <v>325</v>
      </c>
      <c r="F127" s="64">
        <f>VLOOKUP(C127,ORÇ!B188:L503,8,0)</f>
        <v>332.9</v>
      </c>
      <c r="G127" s="30">
        <f>VLOOKUP(C127,ORÇ!B188:L503,10,0)</f>
        <v>11.77</v>
      </c>
      <c r="H127" s="31">
        <f t="shared" si="12"/>
        <v>3918.2329999999997</v>
      </c>
      <c r="I127" s="18"/>
      <c r="J127" s="18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</row>
    <row r="128" spans="2:256" ht="38.25" x14ac:dyDescent="0.2">
      <c r="B128" s="63" t="str">
        <f>ORÇ!A429</f>
        <v>EDIF</v>
      </c>
      <c r="C128" s="25">
        <f>ORÇ!B429</f>
        <v>90951</v>
      </c>
      <c r="D128" s="65" t="s">
        <v>411</v>
      </c>
      <c r="E128" s="64" t="s">
        <v>353</v>
      </c>
      <c r="F128" s="64">
        <f>VLOOKUP(C128,ORÇ!B189:L504,8,0)</f>
        <v>204</v>
      </c>
      <c r="G128" s="30">
        <f>VLOOKUP(C128,ORÇ!B189:L504,10,0)</f>
        <v>275.25</v>
      </c>
      <c r="H128" s="31">
        <f t="shared" si="12"/>
        <v>56151</v>
      </c>
      <c r="I128" s="18"/>
      <c r="J128" s="1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</row>
    <row r="129" spans="2:256" ht="25.5" customHeight="1" x14ac:dyDescent="0.2">
      <c r="B129" s="63" t="str">
        <f>ORÇ!A432</f>
        <v>SINAPI</v>
      </c>
      <c r="C129" s="25">
        <f>ORÇ!B432</f>
        <v>91959</v>
      </c>
      <c r="D129" s="65" t="s">
        <v>412</v>
      </c>
      <c r="E129" s="64" t="s">
        <v>353</v>
      </c>
      <c r="F129" s="64">
        <f>VLOOKUP(C129,ORÇ!B190:L505,8,0)</f>
        <v>10</v>
      </c>
      <c r="G129" s="30">
        <f>VLOOKUP(C129,ORÇ!B190:L505,10,0)</f>
        <v>43.44</v>
      </c>
      <c r="H129" s="31">
        <f t="shared" si="12"/>
        <v>434.4</v>
      </c>
      <c r="I129" s="18"/>
      <c r="J129" s="18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</row>
    <row r="130" spans="2:256" ht="25.5" customHeight="1" x14ac:dyDescent="0.2">
      <c r="B130" s="63" t="str">
        <f>ORÇ!A435</f>
        <v>SINAPI</v>
      </c>
      <c r="C130" s="25">
        <f>ORÇ!B435</f>
        <v>91953</v>
      </c>
      <c r="D130" s="65" t="s">
        <v>413</v>
      </c>
      <c r="E130" s="64" t="s">
        <v>353</v>
      </c>
      <c r="F130" s="64">
        <f>VLOOKUP(C130,ORÇ!B191:L506,8,0)</f>
        <v>67</v>
      </c>
      <c r="G130" s="30">
        <f>VLOOKUP(C130,ORÇ!B191:L506,10,0)</f>
        <v>170.26</v>
      </c>
      <c r="H130" s="31">
        <f t="shared" si="12"/>
        <v>11407.42</v>
      </c>
      <c r="I130" s="18"/>
      <c r="J130" s="18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</row>
    <row r="131" spans="2:256" ht="38.25" x14ac:dyDescent="0.2">
      <c r="B131" s="63" t="str">
        <f>ORÇ!A438</f>
        <v>SINAPI</v>
      </c>
      <c r="C131" s="25">
        <f>ORÇ!B438</f>
        <v>91885</v>
      </c>
      <c r="D131" s="65" t="s">
        <v>414</v>
      </c>
      <c r="E131" s="64" t="s">
        <v>353</v>
      </c>
      <c r="F131" s="64">
        <f>VLOOKUP(C131,ORÇ!B192:L507,8,0)</f>
        <v>30</v>
      </c>
      <c r="G131" s="30">
        <f>VLOOKUP(C131,ORÇ!B192:L507,10,0)</f>
        <v>12.89</v>
      </c>
      <c r="H131" s="31">
        <f t="shared" si="12"/>
        <v>386.70000000000005</v>
      </c>
      <c r="I131" s="18"/>
      <c r="J131" s="18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</row>
    <row r="132" spans="2:256" x14ac:dyDescent="0.2">
      <c r="B132" s="63" t="str">
        <f>ORÇ!A444</f>
        <v>SIEC</v>
      </c>
      <c r="C132" s="25">
        <f>ORÇ!B444</f>
        <v>93013</v>
      </c>
      <c r="D132" s="65" t="s">
        <v>137</v>
      </c>
      <c r="E132" s="64" t="s">
        <v>138</v>
      </c>
      <c r="F132" s="64">
        <f>VLOOKUP(C132,ORÇ!B193:L508,8,0)</f>
        <v>20</v>
      </c>
      <c r="G132" s="30">
        <f>VLOOKUP(C132,ORÇ!B193:L508,10,0)</f>
        <v>17.75</v>
      </c>
      <c r="H132" s="31">
        <f t="shared" si="12"/>
        <v>355</v>
      </c>
      <c r="I132" s="18"/>
      <c r="J132" s="18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</row>
    <row r="133" spans="2:256" ht="38.25" x14ac:dyDescent="0.2">
      <c r="B133" s="63" t="str">
        <f>ORÇ!A447</f>
        <v>SINAPI</v>
      </c>
      <c r="C133" s="25">
        <f>ORÇ!B447</f>
        <v>91886</v>
      </c>
      <c r="D133" s="65" t="s">
        <v>415</v>
      </c>
      <c r="E133" s="64" t="s">
        <v>353</v>
      </c>
      <c r="F133" s="64">
        <f>VLOOKUP(C133,ORÇ!B194:L509,8,0)</f>
        <v>3</v>
      </c>
      <c r="G133" s="30">
        <f>VLOOKUP(C133,ORÇ!B194:L509,10,0)</f>
        <v>15.58</v>
      </c>
      <c r="H133" s="31">
        <f t="shared" si="12"/>
        <v>46.74</v>
      </c>
      <c r="I133" s="18"/>
      <c r="J133" s="18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</row>
    <row r="134" spans="2:256" ht="38.25" x14ac:dyDescent="0.2">
      <c r="B134" s="63" t="str">
        <f>ORÇ!A450</f>
        <v>SINAPI</v>
      </c>
      <c r="C134" s="25">
        <f>ORÇ!B450</f>
        <v>91884</v>
      </c>
      <c r="D134" s="65" t="s">
        <v>416</v>
      </c>
      <c r="E134" s="64" t="s">
        <v>353</v>
      </c>
      <c r="F134" s="64">
        <f>VLOOKUP(C134,ORÇ!B195:L510,8,0)</f>
        <v>732</v>
      </c>
      <c r="G134" s="30">
        <f>VLOOKUP(C134,ORÇ!B195:L510,10,0)</f>
        <v>10.92</v>
      </c>
      <c r="H134" s="31">
        <f t="shared" si="12"/>
        <v>7993.44</v>
      </c>
      <c r="I134" s="18"/>
      <c r="J134" s="18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</row>
    <row r="135" spans="2:256" ht="38.25" x14ac:dyDescent="0.2">
      <c r="B135" s="125" t="str">
        <f>ORÇ!A458</f>
        <v>SINAPI</v>
      </c>
      <c r="C135" s="126">
        <f>ORÇ!B458</f>
        <v>92998</v>
      </c>
      <c r="D135" s="127" t="s">
        <v>417</v>
      </c>
      <c r="E135" s="128" t="s">
        <v>325</v>
      </c>
      <c r="F135" s="128">
        <f>VLOOKUP(C135,ORÇ!B196:L511,8,0)</f>
        <v>1569.67</v>
      </c>
      <c r="G135" s="129">
        <f>VLOOKUP(C135,ORÇ!B196:L511,10,0)</f>
        <v>159.58000000000001</v>
      </c>
      <c r="H135" s="130">
        <f t="shared" si="12"/>
        <v>250487.93860000002</v>
      </c>
      <c r="I135" s="18"/>
      <c r="J135" s="18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</row>
    <row r="136" spans="2:256" ht="38.25" x14ac:dyDescent="0.2">
      <c r="B136" s="63" t="str">
        <f>ORÇ!A465</f>
        <v>SINAPI</v>
      </c>
      <c r="C136" s="25">
        <f>ORÇ!B465</f>
        <v>92994</v>
      </c>
      <c r="D136" s="65" t="s">
        <v>418</v>
      </c>
      <c r="E136" s="64" t="s">
        <v>325</v>
      </c>
      <c r="F136" s="64">
        <f>VLOOKUP(C136,ORÇ!B197:L512,8,0)</f>
        <v>642.37</v>
      </c>
      <c r="G136" s="30">
        <f>VLOOKUP(C136,ORÇ!B197:L512,10,0)</f>
        <v>105.78</v>
      </c>
      <c r="H136" s="31">
        <f t="shared" si="12"/>
        <v>67949.8986</v>
      </c>
      <c r="I136" s="18"/>
      <c r="J136" s="18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</row>
    <row r="137" spans="2:256" ht="38.25" x14ac:dyDescent="0.2">
      <c r="B137" s="63" t="str">
        <f>ORÇ!A469</f>
        <v>SINAPI</v>
      </c>
      <c r="C137" s="25">
        <f>ORÇ!B469</f>
        <v>92984</v>
      </c>
      <c r="D137" s="65" t="s">
        <v>419</v>
      </c>
      <c r="E137" s="64" t="s">
        <v>325</v>
      </c>
      <c r="F137" s="64">
        <f>VLOOKUP(C137,ORÇ!B198:L513,8,0)</f>
        <v>132.52000000000001</v>
      </c>
      <c r="G137" s="30">
        <f>VLOOKUP(C137,ORÇ!B198:L513,10,0)</f>
        <v>24.3</v>
      </c>
      <c r="H137" s="31">
        <f t="shared" si="12"/>
        <v>3220.2360000000003</v>
      </c>
      <c r="I137" s="18"/>
      <c r="J137" s="18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</row>
    <row r="138" spans="2:256" ht="38.25" x14ac:dyDescent="0.2">
      <c r="B138" s="63" t="str">
        <f>ORÇ!A474</f>
        <v>SINAPI</v>
      </c>
      <c r="C138" s="25">
        <f>ORÇ!B474</f>
        <v>91930</v>
      </c>
      <c r="D138" s="65" t="s">
        <v>420</v>
      </c>
      <c r="E138" s="64" t="s">
        <v>325</v>
      </c>
      <c r="F138" s="64">
        <f>VLOOKUP(C138,ORÇ!B199:L514,8,0)</f>
        <v>110.75</v>
      </c>
      <c r="G138" s="30">
        <f>VLOOKUP(C138,ORÇ!B199:L514,10,0)</f>
        <v>8.69</v>
      </c>
      <c r="H138" s="31">
        <f t="shared" si="12"/>
        <v>962.4174999999999</v>
      </c>
      <c r="I138" s="18"/>
      <c r="J138" s="1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</row>
    <row r="139" spans="2:256" ht="38.25" x14ac:dyDescent="0.2">
      <c r="B139" s="63" t="str">
        <f>ORÇ!A477</f>
        <v>SINAPI</v>
      </c>
      <c r="C139" s="25">
        <f>ORÇ!B477</f>
        <v>91928</v>
      </c>
      <c r="D139" s="65" t="s">
        <v>421</v>
      </c>
      <c r="E139" s="64" t="s">
        <v>325</v>
      </c>
      <c r="F139" s="64">
        <f>VLOOKUP(C139,ORÇ!B200:L515,8,0)</f>
        <v>4333.9599999999991</v>
      </c>
      <c r="G139" s="30">
        <f>VLOOKUP(C139,ORÇ!B200:L515,10,0)</f>
        <v>6.39</v>
      </c>
      <c r="H139" s="31">
        <f t="shared" si="12"/>
        <v>27694.004399999994</v>
      </c>
      <c r="I139" s="18"/>
      <c r="J139" s="18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</row>
    <row r="140" spans="2:256" ht="38.25" x14ac:dyDescent="0.2">
      <c r="B140" s="63" t="str">
        <f>ORÇ!A489</f>
        <v>SINAPI</v>
      </c>
      <c r="C140" s="25">
        <f>ORÇ!B489</f>
        <v>91926</v>
      </c>
      <c r="D140" s="65" t="s">
        <v>422</v>
      </c>
      <c r="E140" s="64" t="s">
        <v>325</v>
      </c>
      <c r="F140" s="64">
        <f>VLOOKUP(C140,ORÇ!B201:L516,8,0)</f>
        <v>8084.2999999999993</v>
      </c>
      <c r="G140" s="30">
        <f>VLOOKUP(C140,ORÇ!B201:L516,10,0)</f>
        <v>4.05</v>
      </c>
      <c r="H140" s="31">
        <f t="shared" si="12"/>
        <v>32741.414999999997</v>
      </c>
      <c r="I140" s="18"/>
      <c r="J140" s="18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</row>
    <row r="141" spans="2:256" ht="25.5" customHeight="1" x14ac:dyDescent="0.2">
      <c r="B141" s="63" t="str">
        <f>ORÇ!A499</f>
        <v>SINAPI</v>
      </c>
      <c r="C141" s="25">
        <f>ORÇ!B499</f>
        <v>91993</v>
      </c>
      <c r="D141" s="65" t="s">
        <v>423</v>
      </c>
      <c r="E141" s="64" t="s">
        <v>353</v>
      </c>
      <c r="F141" s="64">
        <f>VLOOKUP(C141,ORÇ!B202:L517,8,0)</f>
        <v>61</v>
      </c>
      <c r="G141" s="30">
        <f>VLOOKUP(C141,ORÇ!B202:L517,10,0)</f>
        <v>46.39</v>
      </c>
      <c r="H141" s="31">
        <f t="shared" si="12"/>
        <v>2829.79</v>
      </c>
      <c r="I141" s="18"/>
      <c r="J141" s="18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</row>
    <row r="142" spans="2:256" ht="25.5" customHeight="1" x14ac:dyDescent="0.2">
      <c r="B142" s="63" t="str">
        <f>ORÇ!A503</f>
        <v>SINAPI</v>
      </c>
      <c r="C142" s="25">
        <f>ORÇ!B503</f>
        <v>91992</v>
      </c>
      <c r="D142" s="65" t="s">
        <v>424</v>
      </c>
      <c r="E142" s="64" t="s">
        <v>353</v>
      </c>
      <c r="F142" s="64">
        <f>VLOOKUP(C142,ORÇ!B203:L518,8,0)</f>
        <v>45</v>
      </c>
      <c r="G142" s="30">
        <f>VLOOKUP(C142,ORÇ!B203:L518,10,0)</f>
        <v>44.43</v>
      </c>
      <c r="H142" s="31">
        <f t="shared" si="12"/>
        <v>1999.35</v>
      </c>
      <c r="I142" s="18"/>
      <c r="J142" s="18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</row>
    <row r="143" spans="2:256" ht="25.5" customHeight="1" x14ac:dyDescent="0.2">
      <c r="B143" s="63" t="str">
        <f>ORÇ!A506</f>
        <v>SINAPI</v>
      </c>
      <c r="C143" s="25">
        <f>ORÇ!B506</f>
        <v>92001</v>
      </c>
      <c r="D143" s="65" t="s">
        <v>425</v>
      </c>
      <c r="E143" s="64" t="s">
        <v>353</v>
      </c>
      <c r="F143" s="64">
        <f>VLOOKUP(C143,ORÇ!B204:L519,8,0)</f>
        <v>117</v>
      </c>
      <c r="G143" s="30">
        <f>VLOOKUP(C143,ORÇ!B204:L519,10,0)</f>
        <v>30.86</v>
      </c>
      <c r="H143" s="31">
        <f t="shared" si="12"/>
        <v>3610.62</v>
      </c>
      <c r="I143" s="18"/>
      <c r="J143" s="18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</row>
    <row r="144" spans="2:256" ht="25.5" customHeight="1" x14ac:dyDescent="0.2">
      <c r="B144" s="63" t="str">
        <f>ORÇ!A509</f>
        <v>SINAPI</v>
      </c>
      <c r="C144" s="25">
        <f>ORÇ!B509</f>
        <v>92000</v>
      </c>
      <c r="D144" s="65" t="s">
        <v>426</v>
      </c>
      <c r="E144" s="64" t="s">
        <v>353</v>
      </c>
      <c r="F144" s="64">
        <f>VLOOKUP(C144,ORÇ!B205:L520,8,0)</f>
        <v>151</v>
      </c>
      <c r="G144" s="30">
        <f>VLOOKUP(C144,ORÇ!B205:L520,10,0)</f>
        <v>28.9</v>
      </c>
      <c r="H144" s="31">
        <f t="shared" si="12"/>
        <v>4363.8999999999996</v>
      </c>
      <c r="I144" s="18"/>
      <c r="J144" s="18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</row>
    <row r="145" spans="2:256" ht="25.5" x14ac:dyDescent="0.2">
      <c r="B145" s="63" t="str">
        <f>ORÇ!A512</f>
        <v>SINAPI</v>
      </c>
      <c r="C145" s="25">
        <f>ORÇ!B512</f>
        <v>98308</v>
      </c>
      <c r="D145" s="65" t="s">
        <v>427</v>
      </c>
      <c r="E145" s="64" t="s">
        <v>353</v>
      </c>
      <c r="F145" s="64">
        <f>VLOOKUP(C145,ORÇ!B206:L521,8,0)</f>
        <v>4</v>
      </c>
      <c r="G145" s="30">
        <f>VLOOKUP(C145,ORÇ!B206:L521,10,0)</f>
        <v>30.43</v>
      </c>
      <c r="H145" s="31">
        <f t="shared" si="12"/>
        <v>121.72</v>
      </c>
      <c r="I145" s="18"/>
      <c r="J145" s="18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</row>
    <row r="146" spans="2:256" x14ac:dyDescent="0.2">
      <c r="B146" s="63" t="str">
        <f>ORÇ!A515</f>
        <v>EDIF</v>
      </c>
      <c r="C146" s="25">
        <f>ORÇ!B515</f>
        <v>98295</v>
      </c>
      <c r="D146" s="65" t="s">
        <v>428</v>
      </c>
      <c r="E146" s="64" t="s">
        <v>353</v>
      </c>
      <c r="F146" s="64">
        <f>VLOOKUP(C146,ORÇ!B207:L522,8,0)</f>
        <v>59</v>
      </c>
      <c r="G146" s="30">
        <f>VLOOKUP(C146,ORÇ!B207:L522,10,0)</f>
        <v>6.84</v>
      </c>
      <c r="H146" s="31">
        <f t="shared" si="12"/>
        <v>403.56</v>
      </c>
      <c r="I146" s="18"/>
      <c r="J146" s="18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</row>
    <row r="147" spans="2:256" ht="25.5" x14ac:dyDescent="0.2">
      <c r="B147" s="63" t="str">
        <f>ORÇ!A518</f>
        <v>SINAPI</v>
      </c>
      <c r="C147" s="25">
        <f>ORÇ!B518</f>
        <v>98307</v>
      </c>
      <c r="D147" s="65" t="s">
        <v>429</v>
      </c>
      <c r="E147" s="64" t="s">
        <v>353</v>
      </c>
      <c r="F147" s="64">
        <f>VLOOKUP(C147,ORÇ!B208:L523,8,0)</f>
        <v>66</v>
      </c>
      <c r="G147" s="30">
        <f>VLOOKUP(C147,ORÇ!B208:L523,10,0)</f>
        <v>44.34</v>
      </c>
      <c r="H147" s="31">
        <f t="shared" si="12"/>
        <v>2926.44</v>
      </c>
      <c r="I147" s="18"/>
      <c r="J147" s="18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</row>
    <row r="148" spans="2:256" ht="51" x14ac:dyDescent="0.2">
      <c r="B148" s="63" t="str">
        <f>ORÇ!A522</f>
        <v>SINAPI</v>
      </c>
      <c r="C148" s="25">
        <f>ORÇ!B522</f>
        <v>100561</v>
      </c>
      <c r="D148" s="65" t="s">
        <v>430</v>
      </c>
      <c r="E148" s="64" t="s">
        <v>353</v>
      </c>
      <c r="F148" s="64">
        <f>VLOOKUP(C148,ORÇ!B209:L524,8,0)</f>
        <v>4</v>
      </c>
      <c r="G148" s="30">
        <f>VLOOKUP(C148,ORÇ!B209:L524,10,0)</f>
        <v>224.91</v>
      </c>
      <c r="H148" s="31">
        <f t="shared" si="12"/>
        <v>899.64</v>
      </c>
      <c r="I148" s="18"/>
      <c r="J148" s="1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</row>
    <row r="149" spans="2:256" ht="25.5" x14ac:dyDescent="0.2">
      <c r="B149" s="63" t="str">
        <f>ORÇ!A526</f>
        <v>SINAPI</v>
      </c>
      <c r="C149" s="25">
        <f>ORÇ!B526</f>
        <v>98304</v>
      </c>
      <c r="D149" s="65" t="s">
        <v>431</v>
      </c>
      <c r="E149" s="64" t="s">
        <v>353</v>
      </c>
      <c r="F149" s="64">
        <f>VLOOKUP(C149,ORÇ!B210:L625,8,0)</f>
        <v>2</v>
      </c>
      <c r="G149" s="30">
        <f>VLOOKUP(C149,ORÇ!B210:L625,10,0)</f>
        <v>4229.87</v>
      </c>
      <c r="H149" s="31">
        <f t="shared" si="12"/>
        <v>8459.74</v>
      </c>
      <c r="I149" s="18"/>
      <c r="J149" s="18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</row>
    <row r="150" spans="2:256" ht="25.5" x14ac:dyDescent="0.2">
      <c r="B150" s="63" t="str">
        <f>ORÇ!A529</f>
        <v>SINAPI</v>
      </c>
      <c r="C150" s="25">
        <f>ORÇ!B529</f>
        <v>98297</v>
      </c>
      <c r="D150" s="65" t="s">
        <v>432</v>
      </c>
      <c r="E150" s="64" t="s">
        <v>325</v>
      </c>
      <c r="F150" s="64">
        <f>VLOOKUP(C150,ORÇ!B211:L626,8,0)</f>
        <v>1994</v>
      </c>
      <c r="G150" s="30">
        <f>VLOOKUP(C150,ORÇ!B211:L626,10,0)</f>
        <v>3.88</v>
      </c>
      <c r="H150" s="31">
        <f t="shared" si="12"/>
        <v>7736.7199999999993</v>
      </c>
      <c r="I150" s="18"/>
      <c r="J150" s="18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</row>
    <row r="151" spans="2:256" x14ac:dyDescent="0.2">
      <c r="B151" s="63"/>
      <c r="C151" s="25" t="s">
        <v>514</v>
      </c>
      <c r="D151" s="65" t="str">
        <f>ORÇ!C531</f>
        <v>Switch Gigabit 24 portas com capacidade de 10/100/1000/Mbps</v>
      </c>
      <c r="E151" s="64" t="str">
        <f>ORÇ!H531</f>
        <v>UNID</v>
      </c>
      <c r="F151" s="64">
        <f>VLOOKUP(C151,ORÇ!B212:L627,8,0)</f>
        <v>2</v>
      </c>
      <c r="G151" s="30">
        <f>VLOOKUP(C151,ORÇ!B212:L627,10,0)</f>
        <v>2606.8000000000002</v>
      </c>
      <c r="H151" s="31">
        <f t="shared" si="12"/>
        <v>5213.6000000000004</v>
      </c>
      <c r="I151" s="18"/>
      <c r="J151" s="18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</row>
    <row r="152" spans="2:256" x14ac:dyDescent="0.2">
      <c r="B152" s="63"/>
      <c r="C152" s="25">
        <f>ORÇ!B533</f>
        <v>65010</v>
      </c>
      <c r="D152" s="65" t="str">
        <f>ORÇ!C533</f>
        <v>GUIA ORGANIZADORA DE CABOS - FECHADO - 1U</v>
      </c>
      <c r="E152" s="64" t="str">
        <f>ORÇ!H533</f>
        <v>UNID</v>
      </c>
      <c r="F152" s="64">
        <f>VLOOKUP(C152,ORÇ!B213:L628,8,0)</f>
        <v>4</v>
      </c>
      <c r="G152" s="30">
        <f>VLOOKUP(C152,ORÇ!B213:L628,10,0)</f>
        <v>18.54</v>
      </c>
      <c r="H152" s="31">
        <f t="shared" si="12"/>
        <v>74.16</v>
      </c>
      <c r="I152" s="18"/>
      <c r="J152" s="18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</row>
    <row r="153" spans="2:256" x14ac:dyDescent="0.2">
      <c r="B153" s="63"/>
      <c r="C153" s="25" t="str">
        <f>ORÇ!B535</f>
        <v>66.20.170</v>
      </c>
      <c r="D153" s="65" t="str">
        <f>ORÇ!C535</f>
        <v>Guia organizadora de cabos para rack, 19´ 2 U</v>
      </c>
      <c r="E153" s="64" t="str">
        <f>ORÇ!H535</f>
        <v>UNID</v>
      </c>
      <c r="F153" s="64">
        <f>VLOOKUP(C153,ORÇ!B214:L629,8,0)</f>
        <v>4</v>
      </c>
      <c r="G153" s="30">
        <f>VLOOKUP(C153,ORÇ!B214:L629,10,0)</f>
        <v>46.94</v>
      </c>
      <c r="H153" s="31">
        <f t="shared" si="12"/>
        <v>187.76</v>
      </c>
      <c r="I153" s="18"/>
      <c r="J153" s="18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</row>
    <row r="154" spans="2:256" x14ac:dyDescent="0.2">
      <c r="B154" s="63"/>
      <c r="C154" s="25" t="str">
        <f>ORÇ!B539</f>
        <v>I054699</v>
      </c>
      <c r="D154" s="65" t="str">
        <f>ORÇ!C537</f>
        <v>CABO DE REDE RJ -45 COM 5,0m</v>
      </c>
      <c r="E154" s="64" t="str">
        <f>ORÇ!H537</f>
        <v>UNID</v>
      </c>
      <c r="F154" s="64">
        <v>24</v>
      </c>
      <c r="G154" s="30">
        <v>42.63</v>
      </c>
      <c r="H154" s="31">
        <f t="shared" ref="H154:H164" si="13">F154*G154</f>
        <v>1023.1200000000001</v>
      </c>
      <c r="I154" s="18"/>
      <c r="J154" s="18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</row>
    <row r="155" spans="2:256" x14ac:dyDescent="0.2">
      <c r="B155" s="63"/>
      <c r="C155" s="25">
        <f>ORÇ!B541</f>
        <v>68137</v>
      </c>
      <c r="D155" s="65" t="str">
        <f>ORÇ!C539</f>
        <v>CABO DE REDE RJ-45 COM 10,0m</v>
      </c>
      <c r="E155" s="64" t="str">
        <f>ORÇ!H539</f>
        <v>UNID</v>
      </c>
      <c r="F155" s="64">
        <v>20</v>
      </c>
      <c r="G155" s="30">
        <v>61.3</v>
      </c>
      <c r="H155" s="31">
        <f t="shared" si="13"/>
        <v>1226</v>
      </c>
      <c r="I155" s="18"/>
      <c r="J155" s="18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</row>
    <row r="156" spans="2:256" x14ac:dyDescent="0.2">
      <c r="B156" s="63"/>
      <c r="C156" s="25">
        <f>ORÇ!B541</f>
        <v>68137</v>
      </c>
      <c r="D156" s="65" t="str">
        <f>ORÇ!C541</f>
        <v>CABO UTP CATEGORIA 5E</v>
      </c>
      <c r="E156" s="64" t="str">
        <f>ORÇ!H541</f>
        <v>M</v>
      </c>
      <c r="F156" s="64">
        <v>1000</v>
      </c>
      <c r="G156" s="30">
        <f>VLOOKUP(C156,ORÇ!B217:L632,10,0)</f>
        <v>15.17</v>
      </c>
      <c r="H156" s="31">
        <f t="shared" si="13"/>
        <v>15170</v>
      </c>
      <c r="I156" s="18"/>
      <c r="J156" s="18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</row>
    <row r="157" spans="2:256" x14ac:dyDescent="0.2">
      <c r="B157" s="63"/>
      <c r="C157" s="25" t="str">
        <f>ORÇ!B545</f>
        <v>059341</v>
      </c>
      <c r="D157" s="65" t="str">
        <f>ORÇ!C543</f>
        <v>CABO TELEFONICO CCI 50 6 PARES SEM BLINDAGEM</v>
      </c>
      <c r="E157" s="64" t="str">
        <f>ORÇ!H545</f>
        <v>M</v>
      </c>
      <c r="F157" s="64">
        <v>65</v>
      </c>
      <c r="G157" s="30">
        <v>6.51</v>
      </c>
      <c r="H157" s="31">
        <f t="shared" si="13"/>
        <v>423.15</v>
      </c>
      <c r="I157" s="18"/>
      <c r="J157" s="18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</row>
    <row r="158" spans="2:256" x14ac:dyDescent="0.2">
      <c r="B158" s="63"/>
      <c r="C158" s="25" t="str">
        <f>ORÇ!B545</f>
        <v>059341</v>
      </c>
      <c r="D158" s="65" t="str">
        <f>ORÇ!C545</f>
        <v>CABO COAXIAL PARA DISTRIBUICAO DE SINAL DE ANTENA</v>
      </c>
      <c r="E158" s="64" t="s">
        <v>325</v>
      </c>
      <c r="F158" s="64">
        <v>110</v>
      </c>
      <c r="G158" s="30">
        <v>33.43</v>
      </c>
      <c r="H158" s="31">
        <f t="shared" si="13"/>
        <v>3677.3</v>
      </c>
      <c r="I158" s="18"/>
      <c r="J158" s="1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</row>
    <row r="159" spans="2:256" x14ac:dyDescent="0.2">
      <c r="B159" s="63"/>
      <c r="C159" s="25" t="str">
        <f>ORÇ!B547</f>
        <v>I203036</v>
      </c>
      <c r="D159" s="65" t="str">
        <f>ORÇ!C547</f>
        <v>BLOCO IDC 110 100 PARES COM SUPORTE DE FIXACAO</v>
      </c>
      <c r="E159" s="64" t="str">
        <f>ORÇ!H547</f>
        <v>UNID</v>
      </c>
      <c r="F159" s="64">
        <f>VLOOKUP(C159,ORÇ!B219:L634,8,0)</f>
        <v>1</v>
      </c>
      <c r="G159" s="30">
        <f>VLOOKUP(C159,ORÇ!B219:L634,10,0)</f>
        <v>226.08</v>
      </c>
      <c r="H159" s="31">
        <f t="shared" si="13"/>
        <v>226.08</v>
      </c>
      <c r="I159" s="18"/>
      <c r="J159" s="18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</row>
    <row r="160" spans="2:256" ht="25.5" x14ac:dyDescent="0.2">
      <c r="B160" s="63"/>
      <c r="C160" s="25" t="str">
        <f>ORÇ!B549</f>
        <v>I002587</v>
      </c>
      <c r="D160" s="65" t="str">
        <f>ORÇ!C549</f>
        <v>RACK - ORGANIZADOR GUIA DE CABOS HORIZONTAL FECHADO 2U</v>
      </c>
      <c r="E160" s="64" t="str">
        <f>ORÇ!H549</f>
        <v>UNID</v>
      </c>
      <c r="F160" s="64">
        <f>VLOOKUP(C160,ORÇ!B220:L635,8,0)</f>
        <v>4</v>
      </c>
      <c r="G160" s="30">
        <f>VLOOKUP(C160,ORÇ!B220:L635,10,0)</f>
        <v>399.9</v>
      </c>
      <c r="H160" s="31">
        <f t="shared" si="13"/>
        <v>1599.6</v>
      </c>
      <c r="I160" s="18"/>
      <c r="J160" s="18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</row>
    <row r="161" spans="2:256" x14ac:dyDescent="0.2">
      <c r="B161" s="63"/>
      <c r="C161" s="25" t="str">
        <f>ORÇ!B551</f>
        <v>059212</v>
      </c>
      <c r="D161" s="65" t="str">
        <f>ORÇ!C551</f>
        <v>CABO TELEFONICO CCI 50 6 PARES SEM BLINDAGEM</v>
      </c>
      <c r="E161" s="64" t="str">
        <f>ORÇ!H551</f>
        <v>M</v>
      </c>
      <c r="F161" s="64">
        <v>30</v>
      </c>
      <c r="G161" s="30">
        <f>VLOOKUP(C161,ORÇ!B221:L636,10,0)</f>
        <v>6.51</v>
      </c>
      <c r="H161" s="31">
        <f t="shared" si="13"/>
        <v>195.29999999999998</v>
      </c>
      <c r="I161" s="18"/>
      <c r="J161" s="18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</row>
    <row r="162" spans="2:256" x14ac:dyDescent="0.2">
      <c r="B162" s="63"/>
      <c r="C162" s="25" t="str">
        <f>ORÇ!B553</f>
        <v>059341</v>
      </c>
      <c r="D162" s="65" t="str">
        <f>ORÇ!C553</f>
        <v>CABO COAXIAL PARA DISTRIBUICAO DE SINAL DE ANTENA</v>
      </c>
      <c r="E162" s="64" t="str">
        <f>ORÇ!H553</f>
        <v>M</v>
      </c>
      <c r="F162" s="64">
        <f>VLOOKUP(C162,ORÇ!B222:L637,8,0)</f>
        <v>110</v>
      </c>
      <c r="G162" s="30">
        <f>VLOOKUP(C162,ORÇ!B222:L637,10,0)</f>
        <v>33.43</v>
      </c>
      <c r="H162" s="31">
        <f t="shared" si="13"/>
        <v>3677.3</v>
      </c>
      <c r="I162" s="18"/>
      <c r="J162" s="18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</row>
    <row r="163" spans="2:256" ht="25.5" x14ac:dyDescent="0.2">
      <c r="B163" s="63"/>
      <c r="C163" s="25" t="str">
        <f>ORÇ!B555</f>
        <v>38.21.110</v>
      </c>
      <c r="D163" s="65" t="str">
        <f>ORÇ!C555</f>
        <v>ELETROCALHA LISA GALVANIZADA A FOGO, 50 X 50 MM, COM ACESSÓRIOS</v>
      </c>
      <c r="E163" s="64" t="str">
        <f>ORÇ!H555</f>
        <v>M</v>
      </c>
      <c r="F163" s="64">
        <f>VLOOKUP(C163,ORÇ!B223:L638,8,0)</f>
        <v>30</v>
      </c>
      <c r="G163" s="30">
        <f>VLOOKUP(C163,ORÇ!B223:L638,10,0)</f>
        <v>84.1</v>
      </c>
      <c r="H163" s="31">
        <f t="shared" si="13"/>
        <v>2523</v>
      </c>
      <c r="I163" s="18"/>
      <c r="J163" s="18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</row>
    <row r="164" spans="2:256" ht="25.5" x14ac:dyDescent="0.2">
      <c r="B164" s="63"/>
      <c r="C164" s="25" t="str">
        <f>ORÇ!B557</f>
        <v>38.21.120</v>
      </c>
      <c r="D164" s="65" t="str">
        <f>ORÇ!C557</f>
        <v>ELETROCALHA LISA GALVANIZADA A FOGO, 100 X 50 MM, COM ACESSÓRIOS</v>
      </c>
      <c r="E164" s="64" t="str">
        <f>ORÇ!H555</f>
        <v>M</v>
      </c>
      <c r="F164" s="64">
        <f>VLOOKUP(C164,ORÇ!B224:L639,8,0)</f>
        <v>10</v>
      </c>
      <c r="G164" s="30">
        <f>VLOOKUP(C164,ORÇ!B224:L639,10,0)</f>
        <v>105.71</v>
      </c>
      <c r="H164" s="31">
        <f t="shared" si="13"/>
        <v>1057.0999999999999</v>
      </c>
      <c r="I164" s="18"/>
      <c r="J164" s="18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</row>
    <row r="165" spans="2:256" x14ac:dyDescent="0.2">
      <c r="B165" s="63" t="s">
        <v>6</v>
      </c>
      <c r="C165" s="25"/>
      <c r="D165" s="65"/>
      <c r="E165" s="64"/>
      <c r="F165" s="64"/>
      <c r="G165" s="32" t="s">
        <v>22</v>
      </c>
      <c r="H165" s="33">
        <f>SUM(H90:H164)</f>
        <v>952057.15570000035</v>
      </c>
      <c r="I165" s="18"/>
      <c r="J165" s="18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</row>
    <row r="166" spans="2:256" x14ac:dyDescent="0.2">
      <c r="B166" s="112" t="s">
        <v>6</v>
      </c>
      <c r="C166" s="113"/>
      <c r="D166" s="111" t="str">
        <f>ORÇ!C559</f>
        <v>10 - SPDA</v>
      </c>
      <c r="E166" s="114"/>
      <c r="F166" s="114"/>
      <c r="G166" s="117"/>
      <c r="H166" s="118"/>
      <c r="I166" s="18"/>
      <c r="J166" s="18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</row>
    <row r="167" spans="2:256" x14ac:dyDescent="0.2">
      <c r="B167" s="63"/>
      <c r="C167" s="25" t="str">
        <f>ORÇ!B560</f>
        <v>09.04.080</v>
      </c>
      <c r="D167" s="65" t="str">
        <f>VLOOKUP(ORÇ!B560,ORÇ!B560:G575,2,0)</f>
        <v>Quadro geral - cabo de cobre nu de 50 mm2</v>
      </c>
      <c r="E167" s="64" t="s">
        <v>325</v>
      </c>
      <c r="F167" s="64">
        <v>220</v>
      </c>
      <c r="G167" s="30">
        <v>73.97</v>
      </c>
      <c r="H167" s="31">
        <f t="shared" ref="H167:H174" si="14">F167*G167</f>
        <v>16273.4</v>
      </c>
      <c r="I167" s="18"/>
      <c r="J167" s="18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</row>
    <row r="168" spans="2:256" x14ac:dyDescent="0.2">
      <c r="B168" s="63"/>
      <c r="C168" s="25" t="s">
        <v>520</v>
      </c>
      <c r="D168" s="65" t="str">
        <f>VLOOKUP(ORÇ!B562,ORÇ!B562:G577,2,0)</f>
        <v>Quadro geral - cabo de cobre nu de 35 mm2</v>
      </c>
      <c r="E168" s="64" t="s">
        <v>325</v>
      </c>
      <c r="F168" s="64">
        <v>220</v>
      </c>
      <c r="G168" s="30">
        <v>51.14</v>
      </c>
      <c r="H168" s="31">
        <f t="shared" si="14"/>
        <v>11250.8</v>
      </c>
      <c r="I168" s="18"/>
      <c r="J168" s="1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</row>
    <row r="169" spans="2:256" ht="25.5" x14ac:dyDescent="0.2">
      <c r="B169" s="63"/>
      <c r="C169" s="25">
        <v>39701</v>
      </c>
      <c r="D169" s="65" t="str">
        <f>VLOOKUP(ORÇ!B564,ORÇ!B564:G579,2,0)</f>
        <v>FITA ADESIVA ASFALTICA ALUMINIZADA MULTIUSO, L = 10 CM, ROLO DE 10 M</v>
      </c>
      <c r="E169" s="64" t="s">
        <v>9</v>
      </c>
      <c r="F169" s="64">
        <v>11</v>
      </c>
      <c r="G169" s="30">
        <v>100.21</v>
      </c>
      <c r="H169" s="31">
        <f t="shared" si="14"/>
        <v>1102.31</v>
      </c>
      <c r="I169" s="18"/>
      <c r="J169" s="18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</row>
    <row r="170" spans="2:256" x14ac:dyDescent="0.2">
      <c r="B170" s="63"/>
      <c r="C170" s="25" t="s">
        <v>576</v>
      </c>
      <c r="D170" s="65" t="str">
        <f>VLOOKUP(ORÇ!B566,ORÇ!B566:G581,2,0)</f>
        <v>Haste de aterramento de 5/8´ x 2,4 m</v>
      </c>
      <c r="E170" s="64" t="s">
        <v>9</v>
      </c>
      <c r="F170" s="64">
        <v>20</v>
      </c>
      <c r="G170" s="30">
        <v>135.01</v>
      </c>
      <c r="H170" s="31">
        <f t="shared" si="14"/>
        <v>2700.2</v>
      </c>
      <c r="I170" s="18"/>
      <c r="J170" s="18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</row>
    <row r="171" spans="2:256" ht="25.5" x14ac:dyDescent="0.2">
      <c r="B171" s="63"/>
      <c r="C171" s="25">
        <v>91114</v>
      </c>
      <c r="D171" s="65" t="str">
        <f>VLOOKUP(ORÇ!B568,ORÇ!B568:G583,2,0)</f>
        <v>CAIXA DE INSPEÇÃO DE ATERRAMENTO TIPO EMBUTIR COM TAMPA E ALÇA</v>
      </c>
      <c r="E171" s="64" t="s">
        <v>9</v>
      </c>
      <c r="F171" s="64">
        <v>10</v>
      </c>
      <c r="G171" s="30">
        <v>170.27</v>
      </c>
      <c r="H171" s="31">
        <f t="shared" si="14"/>
        <v>1702.7</v>
      </c>
      <c r="I171" s="18"/>
      <c r="J171" s="18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</row>
    <row r="172" spans="2:256" ht="25.5" x14ac:dyDescent="0.2">
      <c r="B172" s="63"/>
      <c r="C172" s="25" t="s">
        <v>522</v>
      </c>
      <c r="D172" s="65" t="str">
        <f>VLOOKUP(ORÇ!B570,ORÇ!B570:G585,2,0)</f>
        <v>Conector de emenda em latão para cabo de até 50 mm² com 4 parafusos</v>
      </c>
      <c r="E172" s="64" t="s">
        <v>9</v>
      </c>
      <c r="F172" s="64">
        <v>20</v>
      </c>
      <c r="G172" s="30">
        <v>28.62</v>
      </c>
      <c r="H172" s="31">
        <f t="shared" si="14"/>
        <v>572.4</v>
      </c>
      <c r="I172" s="18"/>
      <c r="J172" s="18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</row>
    <row r="173" spans="2:256" x14ac:dyDescent="0.2">
      <c r="B173" s="63"/>
      <c r="C173" s="25">
        <v>98395</v>
      </c>
      <c r="D173" s="65" t="str">
        <f>VLOOKUP(ORÇ!B572,ORÇ!B572:G587,2,0)</f>
        <v>CONECTOR TIPO "SPLIT-BOLT" - PARA CABO DE 300,0MM2</v>
      </c>
      <c r="E173" s="64" t="s">
        <v>9</v>
      </c>
      <c r="F173" s="64">
        <v>4</v>
      </c>
      <c r="G173" s="30">
        <v>205.75</v>
      </c>
      <c r="H173" s="31">
        <f t="shared" si="14"/>
        <v>823</v>
      </c>
      <c r="I173" s="18"/>
      <c r="J173" s="18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</row>
    <row r="174" spans="2:256" ht="25.5" x14ac:dyDescent="0.2">
      <c r="B174" s="63"/>
      <c r="C174" s="25">
        <v>96988</v>
      </c>
      <c r="D174" s="65" t="str">
        <f>VLOOKUP(ORÇ!B574,ORÇ!B574:G589,2,0)</f>
        <v>MASTRO 1 ½  PARA SPDA - FORNECIMENTO E INSTALAÇÃO. AF_12/2017</v>
      </c>
      <c r="E174" s="64" t="s">
        <v>9</v>
      </c>
      <c r="F174" s="64">
        <v>1</v>
      </c>
      <c r="G174" s="30">
        <v>184.98</v>
      </c>
      <c r="H174" s="31">
        <f t="shared" si="14"/>
        <v>184.98</v>
      </c>
      <c r="I174" s="18"/>
      <c r="J174" s="18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</row>
    <row r="175" spans="2:256" x14ac:dyDescent="0.2">
      <c r="B175" s="63" t="s">
        <v>6</v>
      </c>
      <c r="C175" s="25"/>
      <c r="D175" s="65"/>
      <c r="E175" s="64"/>
      <c r="F175" s="64"/>
      <c r="G175" s="32" t="s">
        <v>22</v>
      </c>
      <c r="H175" s="33">
        <f>SUM(H167:H174)</f>
        <v>34609.79</v>
      </c>
      <c r="I175" s="18"/>
      <c r="J175" s="18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</row>
    <row r="176" spans="2:256" x14ac:dyDescent="0.2">
      <c r="B176" s="112" t="s">
        <v>6</v>
      </c>
      <c r="C176" s="113"/>
      <c r="D176" s="111" t="str">
        <f>ORÇ!C576</f>
        <v>11 - INSTALAÇÕES HIDRO-SANITARIAS</v>
      </c>
      <c r="E176" s="114"/>
      <c r="F176" s="114"/>
      <c r="G176" s="117"/>
      <c r="H176" s="118"/>
      <c r="I176" s="18"/>
      <c r="J176" s="18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</row>
    <row r="177" spans="2:256" ht="25.5" x14ac:dyDescent="0.2">
      <c r="B177" s="63" t="str">
        <f>ORÇ!A577</f>
        <v>EDIF</v>
      </c>
      <c r="C177" s="25">
        <f>ORÇ!B577</f>
        <v>100781</v>
      </c>
      <c r="D177" s="65" t="s">
        <v>433</v>
      </c>
      <c r="E177" s="64" t="s">
        <v>353</v>
      </c>
      <c r="F177" s="64">
        <v>1</v>
      </c>
      <c r="G177" s="30">
        <f>VLOOKUP(C177,'[4]EDIF Jan22'!$A$1:$D$2661,4,0)</f>
        <v>863.54</v>
      </c>
      <c r="H177" s="31">
        <f t="shared" ref="H177:H206" si="15">F177*G177</f>
        <v>863.54</v>
      </c>
      <c r="I177" s="18"/>
      <c r="J177" s="18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</row>
    <row r="178" spans="2:256" ht="25.5" x14ac:dyDescent="0.2">
      <c r="B178" s="63" t="str">
        <f>ORÇ!A580</f>
        <v>EDIF</v>
      </c>
      <c r="C178" s="25">
        <f>ORÇ!B580</f>
        <v>101102</v>
      </c>
      <c r="D178" s="65" t="s">
        <v>434</v>
      </c>
      <c r="E178" s="64" t="s">
        <v>325</v>
      </c>
      <c r="F178" s="64">
        <v>74.41</v>
      </c>
      <c r="G178" s="30">
        <f>VLOOKUP(C178,'[4]EDIF Jan22'!$A$1:$D$2661,4,0)</f>
        <v>112.76</v>
      </c>
      <c r="H178" s="31">
        <f t="shared" si="15"/>
        <v>8390.4716000000008</v>
      </c>
      <c r="I178" s="18"/>
      <c r="J178" s="1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</row>
    <row r="179" spans="2:256" ht="25.5" x14ac:dyDescent="0.2">
      <c r="B179" s="63" t="str">
        <f>ORÇ!A586</f>
        <v>EDIF</v>
      </c>
      <c r="C179" s="25">
        <f>ORÇ!B586</f>
        <v>101132</v>
      </c>
      <c r="D179" s="65" t="s">
        <v>435</v>
      </c>
      <c r="E179" s="64" t="s">
        <v>325</v>
      </c>
      <c r="F179" s="64">
        <v>2655.1099999999992</v>
      </c>
      <c r="G179" s="30">
        <f>VLOOKUP(C179,'[4]EDIF Jan22'!$A$1:$D$2661,4,0)</f>
        <v>67.13</v>
      </c>
      <c r="H179" s="31">
        <f t="shared" si="15"/>
        <v>178237.53429999994</v>
      </c>
      <c r="I179" s="18"/>
      <c r="J179" s="18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</row>
    <row r="180" spans="2:256" x14ac:dyDescent="0.2">
      <c r="B180" s="63" t="str">
        <f>ORÇ!A589</f>
        <v>EDIF</v>
      </c>
      <c r="C180" s="25">
        <f>ORÇ!B589</f>
        <v>101303</v>
      </c>
      <c r="D180" s="65" t="s">
        <v>436</v>
      </c>
      <c r="E180" s="64" t="s">
        <v>353</v>
      </c>
      <c r="F180" s="64">
        <v>19</v>
      </c>
      <c r="G180" s="30">
        <f>VLOOKUP(C180,'[4]EDIF Jan22'!$A$1:$D$2661,4,0)</f>
        <v>774.1</v>
      </c>
      <c r="H180" s="31">
        <f t="shared" si="15"/>
        <v>14707.9</v>
      </c>
      <c r="I180" s="18"/>
      <c r="J180" s="18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</row>
    <row r="181" spans="2:256" ht="25.5" x14ac:dyDescent="0.2">
      <c r="B181" s="63" t="str">
        <f>ORÇ!A592</f>
        <v>EDIF</v>
      </c>
      <c r="C181" s="25">
        <f>ORÇ!B592</f>
        <v>101305</v>
      </c>
      <c r="D181" s="65" t="s">
        <v>437</v>
      </c>
      <c r="E181" s="64" t="s">
        <v>353</v>
      </c>
      <c r="F181" s="64">
        <v>3</v>
      </c>
      <c r="G181" s="30">
        <f>VLOOKUP(C181,'[4]EDIF Jan22'!$A$1:$D$2661,4,0)</f>
        <v>789.42</v>
      </c>
      <c r="H181" s="31">
        <f t="shared" si="15"/>
        <v>2368.2599999999998</v>
      </c>
      <c r="I181" s="18"/>
      <c r="J181" s="18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</row>
    <row r="182" spans="2:256" ht="25.5" x14ac:dyDescent="0.2">
      <c r="B182" s="63" t="str">
        <f>ORÇ!A595</f>
        <v>EDIF</v>
      </c>
      <c r="C182" s="25">
        <f>ORÇ!B595</f>
        <v>101325</v>
      </c>
      <c r="D182" s="65" t="s">
        <v>438</v>
      </c>
      <c r="E182" s="64" t="s">
        <v>353</v>
      </c>
      <c r="F182" s="64">
        <v>4</v>
      </c>
      <c r="G182" s="30">
        <f>VLOOKUP(C182,'[4]EDIF Jan22'!$A$1:$D$2661,4,0)</f>
        <v>749.68</v>
      </c>
      <c r="H182" s="31">
        <f t="shared" si="15"/>
        <v>2998.72</v>
      </c>
      <c r="I182" s="18"/>
      <c r="J182" s="18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</row>
    <row r="183" spans="2:256" ht="25.5" x14ac:dyDescent="0.2">
      <c r="B183" s="63" t="str">
        <f>ORÇ!A598</f>
        <v>EDIF</v>
      </c>
      <c r="C183" s="25">
        <f>ORÇ!B598</f>
        <v>101340</v>
      </c>
      <c r="D183" s="65" t="s">
        <v>439</v>
      </c>
      <c r="E183" s="64" t="s">
        <v>353</v>
      </c>
      <c r="F183" s="64">
        <v>19</v>
      </c>
      <c r="G183" s="30">
        <f>VLOOKUP(C183,'[4]EDIF Jan22'!$A$1:$D$2661,4,0)</f>
        <v>826.17</v>
      </c>
      <c r="H183" s="31">
        <f t="shared" si="15"/>
        <v>15697.23</v>
      </c>
      <c r="I183" s="18"/>
      <c r="J183" s="18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</row>
    <row r="184" spans="2:256" ht="12.75" customHeight="1" x14ac:dyDescent="0.2">
      <c r="B184" s="63" t="str">
        <f>ORÇ!A601</f>
        <v>EDIF</v>
      </c>
      <c r="C184" s="25">
        <f>ORÇ!B601</f>
        <v>101352</v>
      </c>
      <c r="D184" s="65" t="s">
        <v>440</v>
      </c>
      <c r="E184" s="64" t="s">
        <v>353</v>
      </c>
      <c r="F184" s="64">
        <v>3</v>
      </c>
      <c r="G184" s="30">
        <f>VLOOKUP(C184,'[4]EDIF Jan22'!$A$1:$D$2661,4,0)</f>
        <v>759.9</v>
      </c>
      <c r="H184" s="31">
        <f t="shared" si="15"/>
        <v>2279.6999999999998</v>
      </c>
      <c r="I184" s="18"/>
      <c r="J184" s="18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</row>
    <row r="185" spans="2:256" ht="25.5" x14ac:dyDescent="0.2">
      <c r="B185" s="63" t="str">
        <f>ORÇ!A604</f>
        <v>EDIF</v>
      </c>
      <c r="C185" s="25">
        <f>ORÇ!B604</f>
        <v>101475</v>
      </c>
      <c r="D185" s="65" t="s">
        <v>441</v>
      </c>
      <c r="E185" s="64" t="s">
        <v>49</v>
      </c>
      <c r="F185" s="64">
        <v>4.38</v>
      </c>
      <c r="G185" s="30">
        <f>VLOOKUP(C185,'[4]EDIF Jan22'!$A$1:$D$2661,4,0)</f>
        <v>497.45</v>
      </c>
      <c r="H185" s="31">
        <f t="shared" si="15"/>
        <v>2178.8309999999997</v>
      </c>
      <c r="I185" s="18"/>
      <c r="J185" s="18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</row>
    <row r="186" spans="2:256" ht="25.5" x14ac:dyDescent="0.2">
      <c r="B186" s="63" t="str">
        <f>ORÇ!A607</f>
        <v>EDIF</v>
      </c>
      <c r="C186" s="25">
        <f>ORÇ!B607</f>
        <v>101408</v>
      </c>
      <c r="D186" s="65" t="s">
        <v>442</v>
      </c>
      <c r="E186" s="64" t="s">
        <v>353</v>
      </c>
      <c r="F186" s="64">
        <v>3</v>
      </c>
      <c r="G186" s="30">
        <f>VLOOKUP(C186,'[4]EDIF Jan22'!$A$1:$D$2661,4,0)</f>
        <v>189.42</v>
      </c>
      <c r="H186" s="31">
        <f t="shared" si="15"/>
        <v>568.26</v>
      </c>
      <c r="I186" s="18"/>
      <c r="J186" s="18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</row>
    <row r="187" spans="2:256" ht="25.5" x14ac:dyDescent="0.2">
      <c r="B187" s="63" t="str">
        <f>ORÇ!A610</f>
        <v>EDIF</v>
      </c>
      <c r="C187" s="25">
        <f>ORÇ!B610</f>
        <v>101404</v>
      </c>
      <c r="D187" s="65" t="s">
        <v>443</v>
      </c>
      <c r="E187" s="64" t="s">
        <v>353</v>
      </c>
      <c r="F187" s="64">
        <v>19</v>
      </c>
      <c r="G187" s="30">
        <f>VLOOKUP(C187,'[4]EDIF Jan22'!$A$1:$D$2661,4,0)</f>
        <v>49.03</v>
      </c>
      <c r="H187" s="31">
        <f t="shared" si="15"/>
        <v>931.57</v>
      </c>
      <c r="I187" s="18"/>
      <c r="J187" s="18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</row>
    <row r="188" spans="2:256" ht="25.5" x14ac:dyDescent="0.2">
      <c r="B188" s="63" t="str">
        <f>ORÇ!A613</f>
        <v>EDIF</v>
      </c>
      <c r="C188" s="25">
        <f>ORÇ!B613</f>
        <v>101440</v>
      </c>
      <c r="D188" s="65" t="s">
        <v>444</v>
      </c>
      <c r="E188" s="64" t="s">
        <v>353</v>
      </c>
      <c r="F188" s="64">
        <v>6</v>
      </c>
      <c r="G188" s="30">
        <f>VLOOKUP(C188,'[4]EDIF Jan22'!$A$1:$D$2661,4,0)</f>
        <v>222.31</v>
      </c>
      <c r="H188" s="31">
        <f t="shared" si="15"/>
        <v>1333.8600000000001</v>
      </c>
      <c r="I188" s="18"/>
      <c r="J188" s="1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</row>
    <row r="189" spans="2:256" x14ac:dyDescent="0.2">
      <c r="B189" s="63" t="str">
        <f>ORÇ!A616</f>
        <v>EDIF</v>
      </c>
      <c r="C189" s="25">
        <f>ORÇ!B616</f>
        <v>108070</v>
      </c>
      <c r="D189" s="65" t="s">
        <v>445</v>
      </c>
      <c r="E189" s="64" t="s">
        <v>353</v>
      </c>
      <c r="F189" s="64">
        <v>22</v>
      </c>
      <c r="G189" s="30">
        <f>VLOOKUP(C189,'[4]EDIF Jan22'!$A$1:$D$2661,4,0)</f>
        <v>47.11</v>
      </c>
      <c r="H189" s="31">
        <f t="shared" si="15"/>
        <v>1036.42</v>
      </c>
      <c r="I189" s="18"/>
      <c r="J189" s="18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</row>
    <row r="190" spans="2:256" x14ac:dyDescent="0.2">
      <c r="B190" s="63" t="str">
        <f>ORÇ!A619</f>
        <v>EDIF</v>
      </c>
      <c r="C190" s="25">
        <f>ORÇ!B619</f>
        <v>100209</v>
      </c>
      <c r="D190" s="65" t="s">
        <v>446</v>
      </c>
      <c r="E190" s="64" t="s">
        <v>353</v>
      </c>
      <c r="F190" s="64">
        <v>8</v>
      </c>
      <c r="G190" s="30">
        <f>VLOOKUP(C190,'[4]EDIF Jan22'!$A$1:$D$2661,4,0)</f>
        <v>1530.84</v>
      </c>
      <c r="H190" s="31">
        <f t="shared" si="15"/>
        <v>12246.72</v>
      </c>
      <c r="I190" s="18"/>
      <c r="J190" s="18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</row>
    <row r="191" spans="2:256" ht="25.5" x14ac:dyDescent="0.2">
      <c r="B191" s="63" t="str">
        <f>ORÇ!A622</f>
        <v>EDIF</v>
      </c>
      <c r="C191" s="25">
        <f>ORÇ!B622</f>
        <v>100120</v>
      </c>
      <c r="D191" s="65" t="s">
        <v>447</v>
      </c>
      <c r="E191" s="64" t="s">
        <v>353</v>
      </c>
      <c r="F191" s="64">
        <v>1</v>
      </c>
      <c r="G191" s="30">
        <f>VLOOKUP(C191,'[4]EDIF Jan22'!$A$1:$D$2661,4,0)</f>
        <v>1130.01</v>
      </c>
      <c r="H191" s="31">
        <f t="shared" si="15"/>
        <v>1130.01</v>
      </c>
      <c r="I191" s="18"/>
      <c r="J191" s="18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</row>
    <row r="192" spans="2:256" x14ac:dyDescent="0.2">
      <c r="B192" s="63" t="str">
        <f>ORÇ!A625</f>
        <v>EDIF</v>
      </c>
      <c r="C192" s="25">
        <f>ORÇ!B625</f>
        <v>100284</v>
      </c>
      <c r="D192" s="65" t="s">
        <v>448</v>
      </c>
      <c r="E192" s="64" t="s">
        <v>353</v>
      </c>
      <c r="F192" s="64">
        <v>5</v>
      </c>
      <c r="G192" s="30">
        <f>VLOOKUP(C192,'[4]EDIF Jan22'!$A$1:$D$2661,4,0)</f>
        <v>130.84</v>
      </c>
      <c r="H192" s="31">
        <f t="shared" si="15"/>
        <v>654.20000000000005</v>
      </c>
      <c r="I192" s="18"/>
      <c r="J192" s="18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</row>
    <row r="193" spans="2:256" x14ac:dyDescent="0.2">
      <c r="B193" s="63" t="str">
        <f>ORÇ!A628</f>
        <v>EDIF</v>
      </c>
      <c r="C193" s="25">
        <f>ORÇ!B628</f>
        <v>100294</v>
      </c>
      <c r="D193" s="65" t="s">
        <v>449</v>
      </c>
      <c r="E193" s="64" t="s">
        <v>353</v>
      </c>
      <c r="F193" s="64">
        <v>9</v>
      </c>
      <c r="G193" s="30">
        <f>VLOOKUP(C193,'[4]EDIF Jan22'!$A$1:$D$2661,4,0)</f>
        <v>249.11</v>
      </c>
      <c r="H193" s="31">
        <f t="shared" si="15"/>
        <v>2241.9900000000002</v>
      </c>
      <c r="I193" s="18"/>
      <c r="J193" s="18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</row>
    <row r="194" spans="2:256" x14ac:dyDescent="0.2">
      <c r="B194" s="63" t="str">
        <f>ORÇ!A631</f>
        <v>EDIF</v>
      </c>
      <c r="C194" s="25">
        <f>ORÇ!B631</f>
        <v>100364</v>
      </c>
      <c r="D194" s="65" t="s">
        <v>450</v>
      </c>
      <c r="E194" s="64" t="s">
        <v>353</v>
      </c>
      <c r="F194" s="64">
        <v>9</v>
      </c>
      <c r="G194" s="30">
        <f>VLOOKUP(C194,'[4]EDIF Jan22'!$A$1:$D$2661,4,0)</f>
        <v>220.34</v>
      </c>
      <c r="H194" s="31">
        <f t="shared" si="15"/>
        <v>1983.06</v>
      </c>
      <c r="I194" s="18"/>
      <c r="J194" s="18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</row>
    <row r="195" spans="2:256" ht="25.5" x14ac:dyDescent="0.2">
      <c r="B195" s="63" t="str">
        <f>ORÇ!A634</f>
        <v>EDIF</v>
      </c>
      <c r="C195" s="25">
        <f>ORÇ!B634</f>
        <v>100405</v>
      </c>
      <c r="D195" s="65" t="s">
        <v>451</v>
      </c>
      <c r="E195" s="64" t="s">
        <v>325</v>
      </c>
      <c r="F195" s="64">
        <v>192.83</v>
      </c>
      <c r="G195" s="30">
        <f>VLOOKUP(C195,'[4]EDIF Jan22'!$A$1:$D$2661,4,0)</f>
        <v>131.53</v>
      </c>
      <c r="H195" s="31">
        <f t="shared" si="15"/>
        <v>25362.929900000003</v>
      </c>
      <c r="I195" s="18"/>
      <c r="J195" s="18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</row>
    <row r="196" spans="2:256" x14ac:dyDescent="0.2">
      <c r="B196" s="63" t="str">
        <f>ORÇ!A637</f>
        <v>EDIF</v>
      </c>
      <c r="C196" s="25">
        <f>ORÇ!B637</f>
        <v>100502</v>
      </c>
      <c r="D196" s="65" t="s">
        <v>452</v>
      </c>
      <c r="E196" s="64" t="s">
        <v>353</v>
      </c>
      <c r="F196" s="64">
        <v>8</v>
      </c>
      <c r="G196" s="30">
        <f>VLOOKUP(C196,'[4]EDIF Jan22'!$A$1:$D$2661,4,0)</f>
        <v>69.12</v>
      </c>
      <c r="H196" s="31">
        <f t="shared" si="15"/>
        <v>552.96</v>
      </c>
      <c r="I196" s="18"/>
      <c r="J196" s="18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</row>
    <row r="197" spans="2:256" x14ac:dyDescent="0.2">
      <c r="B197" s="63" t="str">
        <f>ORÇ!A640</f>
        <v>EDIF</v>
      </c>
      <c r="C197" s="25">
        <f>ORÇ!B640</f>
        <v>100463</v>
      </c>
      <c r="D197" s="65" t="s">
        <v>453</v>
      </c>
      <c r="E197" s="64" t="s">
        <v>325</v>
      </c>
      <c r="F197" s="64">
        <v>8</v>
      </c>
      <c r="G197" s="30">
        <f>VLOOKUP(C197,'[4]EDIF Jan22'!$A$1:$D$2661,4,0)</f>
        <v>36.68</v>
      </c>
      <c r="H197" s="31">
        <f t="shared" si="15"/>
        <v>293.44</v>
      </c>
      <c r="I197" s="18"/>
      <c r="J197" s="18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</row>
    <row r="198" spans="2:256" x14ac:dyDescent="0.2">
      <c r="B198" s="63" t="str">
        <f>ORÇ!A643</f>
        <v>EDIF</v>
      </c>
      <c r="C198" s="25">
        <f>ORÇ!B643</f>
        <v>100462</v>
      </c>
      <c r="D198" s="65" t="s">
        <v>454</v>
      </c>
      <c r="E198" s="64" t="s">
        <v>325</v>
      </c>
      <c r="F198" s="64">
        <v>548</v>
      </c>
      <c r="G198" s="30">
        <f>VLOOKUP(C198,'[4]EDIF Jan22'!$A$1:$D$2661,4,0)</f>
        <v>25.26</v>
      </c>
      <c r="H198" s="31">
        <f t="shared" si="15"/>
        <v>13842.480000000001</v>
      </c>
      <c r="I198" s="18"/>
      <c r="J198" s="1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</row>
    <row r="199" spans="2:256" x14ac:dyDescent="0.2">
      <c r="B199" s="63" t="str">
        <f>ORÇ!A646</f>
        <v>EDIF</v>
      </c>
      <c r="C199" s="25">
        <f>ORÇ!B646</f>
        <v>100711</v>
      </c>
      <c r="D199" s="65" t="s">
        <v>455</v>
      </c>
      <c r="E199" s="64" t="s">
        <v>325</v>
      </c>
      <c r="F199" s="64">
        <v>8</v>
      </c>
      <c r="G199" s="30">
        <f>VLOOKUP(C199,'[4]EDIF Jan22'!$A$1:$D$2661,4,0)</f>
        <v>65.95</v>
      </c>
      <c r="H199" s="31">
        <f t="shared" si="15"/>
        <v>527.6</v>
      </c>
      <c r="I199" s="18"/>
      <c r="J199" s="18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</row>
    <row r="200" spans="2:256" x14ac:dyDescent="0.2">
      <c r="B200" s="63" t="str">
        <f>ORÇ!A649</f>
        <v>EDIF</v>
      </c>
      <c r="C200" s="25">
        <f>ORÇ!B649</f>
        <v>100720</v>
      </c>
      <c r="D200" s="65" t="s">
        <v>456</v>
      </c>
      <c r="E200" s="64" t="s">
        <v>353</v>
      </c>
      <c r="F200" s="64">
        <v>2</v>
      </c>
      <c r="G200" s="30">
        <f>VLOOKUP(C200,'[4]EDIF Jan22'!$A$1:$D$2661,4,0)</f>
        <v>61.57</v>
      </c>
      <c r="H200" s="31">
        <f t="shared" si="15"/>
        <v>123.14</v>
      </c>
      <c r="I200" s="18"/>
      <c r="J200" s="18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</row>
    <row r="201" spans="2:256" ht="25.5" x14ac:dyDescent="0.2">
      <c r="B201" s="63" t="str">
        <f>ORÇ!A652</f>
        <v>EDIF</v>
      </c>
      <c r="C201" s="25">
        <f>ORÇ!B652</f>
        <v>100935</v>
      </c>
      <c r="D201" s="65" t="s">
        <v>457</v>
      </c>
      <c r="E201" s="64" t="s">
        <v>325</v>
      </c>
      <c r="F201" s="64">
        <v>80</v>
      </c>
      <c r="G201" s="30">
        <f>VLOOKUP(C201,'[4]EDIF Jan22'!$A$1:$D$2661,4,0)</f>
        <v>165.84</v>
      </c>
      <c r="H201" s="31">
        <f t="shared" si="15"/>
        <v>13267.2</v>
      </c>
      <c r="I201" s="18"/>
      <c r="J201" s="18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</row>
    <row r="202" spans="2:256" ht="25.5" x14ac:dyDescent="0.2">
      <c r="B202" s="63" t="str">
        <f>ORÇ!A655</f>
        <v>EDIF</v>
      </c>
      <c r="C202" s="25">
        <f>ORÇ!B655</f>
        <v>100933</v>
      </c>
      <c r="D202" s="65" t="s">
        <v>458</v>
      </c>
      <c r="E202" s="64" t="s">
        <v>325</v>
      </c>
      <c r="F202" s="64">
        <v>90</v>
      </c>
      <c r="G202" s="30">
        <f>VLOOKUP(C202,'[4]EDIF Jan22'!$A$1:$D$2661,4,0)</f>
        <v>67.52</v>
      </c>
      <c r="H202" s="31">
        <f t="shared" si="15"/>
        <v>6076.7999999999993</v>
      </c>
      <c r="I202" s="18"/>
      <c r="J202" s="18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</row>
    <row r="203" spans="2:256" ht="25.5" x14ac:dyDescent="0.2">
      <c r="B203" s="63" t="str">
        <f>ORÇ!A658</f>
        <v>EDIF</v>
      </c>
      <c r="C203" s="25">
        <f>ORÇ!B658</f>
        <v>100931</v>
      </c>
      <c r="D203" s="65" t="s">
        <v>459</v>
      </c>
      <c r="E203" s="64" t="s">
        <v>325</v>
      </c>
      <c r="F203" s="64">
        <v>120</v>
      </c>
      <c r="G203" s="30">
        <f>VLOOKUP(C203,'[4]EDIF Jan22'!$A$1:$D$2661,4,0)</f>
        <v>39.409999999999997</v>
      </c>
      <c r="H203" s="31">
        <f t="shared" si="15"/>
        <v>4729.2</v>
      </c>
      <c r="I203" s="18"/>
      <c r="J203" s="18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</row>
    <row r="204" spans="2:256" ht="25.5" x14ac:dyDescent="0.2">
      <c r="B204" s="63" t="str">
        <f>ORÇ!A661</f>
        <v>EDIF</v>
      </c>
      <c r="C204" s="25">
        <f>ORÇ!B661</f>
        <v>101001</v>
      </c>
      <c r="D204" s="65" t="s">
        <v>460</v>
      </c>
      <c r="E204" s="64" t="s">
        <v>353</v>
      </c>
      <c r="F204" s="64">
        <v>14</v>
      </c>
      <c r="G204" s="30">
        <f>VLOOKUP(C204,'[4]EDIF Jan22'!$A$1:$D$2661,4,0)</f>
        <v>105.02</v>
      </c>
      <c r="H204" s="31">
        <f t="shared" si="15"/>
        <v>1470.28</v>
      </c>
      <c r="I204" s="18"/>
      <c r="J204" s="18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</row>
    <row r="205" spans="2:256" x14ac:dyDescent="0.2">
      <c r="B205" s="63" t="str">
        <f>ORÇ!A664</f>
        <v>EDIF</v>
      </c>
      <c r="C205" s="25">
        <f>ORÇ!B664</f>
        <v>101012</v>
      </c>
      <c r="D205" s="65" t="s">
        <v>461</v>
      </c>
      <c r="E205" s="64" t="s">
        <v>353</v>
      </c>
      <c r="F205" s="64">
        <v>8</v>
      </c>
      <c r="G205" s="30">
        <f>VLOOKUP(C205,'[4]EDIF Jan22'!$A$1:$D$2661,4,0)</f>
        <v>135.4</v>
      </c>
      <c r="H205" s="31">
        <f t="shared" si="15"/>
        <v>1083.2</v>
      </c>
      <c r="I205" s="18"/>
      <c r="J205" s="18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</row>
    <row r="206" spans="2:256" ht="25.5" x14ac:dyDescent="0.2">
      <c r="B206" s="63" t="str">
        <f>ORÇ!A667</f>
        <v>EDIF</v>
      </c>
      <c r="C206" s="25">
        <f>ORÇ!B667</f>
        <v>101059</v>
      </c>
      <c r="D206" s="65" t="s">
        <v>462</v>
      </c>
      <c r="E206" s="64" t="s">
        <v>353</v>
      </c>
      <c r="F206" s="64">
        <v>8</v>
      </c>
      <c r="G206" s="30">
        <f>VLOOKUP(C206,'[4]EDIF Jan22'!$A$1:$D$2661,4,0)</f>
        <v>325.27</v>
      </c>
      <c r="H206" s="31">
        <f t="shared" si="15"/>
        <v>2602.16</v>
      </c>
      <c r="I206" s="18"/>
      <c r="J206" s="18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</row>
    <row r="207" spans="2:256" x14ac:dyDescent="0.2">
      <c r="B207" s="63" t="s">
        <v>6</v>
      </c>
      <c r="C207" s="25"/>
      <c r="D207" s="26"/>
      <c r="E207" s="64"/>
      <c r="F207" s="64"/>
      <c r="G207" s="32" t="s">
        <v>22</v>
      </c>
      <c r="H207" s="33">
        <f>SUM(H177:H206)</f>
        <v>319779.66680000001</v>
      </c>
      <c r="I207" s="18"/>
      <c r="J207" s="18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</row>
    <row r="208" spans="2:256" x14ac:dyDescent="0.2">
      <c r="B208" s="112" t="s">
        <v>6</v>
      </c>
      <c r="C208" s="113"/>
      <c r="D208" s="111" t="str">
        <f>ORÇ!C670</f>
        <v>12 - REVESTIMENTOS E FORROS</v>
      </c>
      <c r="E208" s="114"/>
      <c r="F208" s="114"/>
      <c r="G208" s="117"/>
      <c r="H208" s="118"/>
      <c r="I208" s="18"/>
      <c r="J208" s="1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</row>
    <row r="209" spans="2:256" x14ac:dyDescent="0.2">
      <c r="B209" s="63" t="str">
        <f>ORÇ!A671</f>
        <v>EDIF</v>
      </c>
      <c r="C209" s="25">
        <f>ORÇ!B671</f>
        <v>110101</v>
      </c>
      <c r="D209" s="65" t="s">
        <v>463</v>
      </c>
      <c r="E209" s="64" t="s">
        <v>49</v>
      </c>
      <c r="F209" s="64">
        <v>2518.1399999999994</v>
      </c>
      <c r="G209" s="30">
        <f>VLOOKUP(C209,'[4]EDIF Jan22'!$A$1:$D$2661,4,0)</f>
        <v>14.76</v>
      </c>
      <c r="H209" s="31">
        <f t="shared" ref="H209:H211" si="16">F209*G209</f>
        <v>37167.746399999989</v>
      </c>
      <c r="I209" s="18"/>
      <c r="J209" s="18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</row>
    <row r="210" spans="2:256" ht="25.5" x14ac:dyDescent="0.2">
      <c r="B210" s="63" t="str">
        <f>ORÇ!A674</f>
        <v>EDIF</v>
      </c>
      <c r="C210" s="25">
        <f>ORÇ!B674</f>
        <v>110108</v>
      </c>
      <c r="D210" s="65" t="s">
        <v>464</v>
      </c>
      <c r="E210" s="64" t="s">
        <v>49</v>
      </c>
      <c r="F210" s="64">
        <v>2518.1399999999994</v>
      </c>
      <c r="G210" s="30">
        <f>VLOOKUP(C210,'[4]EDIF Jan22'!$A$1:$D$2661,4,0)</f>
        <v>41.07</v>
      </c>
      <c r="H210" s="31">
        <f t="shared" si="16"/>
        <v>103420.00979999997</v>
      </c>
      <c r="I210" s="18"/>
      <c r="J210" s="18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</row>
    <row r="211" spans="2:256" x14ac:dyDescent="0.2">
      <c r="B211" s="63" t="str">
        <f>ORÇ!A677</f>
        <v>EDIF</v>
      </c>
      <c r="C211" s="25">
        <f>ORÇ!B677</f>
        <v>110113</v>
      </c>
      <c r="D211" s="65" t="s">
        <v>465</v>
      </c>
      <c r="E211" s="64" t="s">
        <v>49</v>
      </c>
      <c r="F211" s="64">
        <v>2518.1399999999994</v>
      </c>
      <c r="G211" s="30">
        <f>VLOOKUP(C211,'[4]EDIF Jan22'!$A$1:$D$2661,4,0)</f>
        <v>31.05</v>
      </c>
      <c r="H211" s="31">
        <f t="shared" si="16"/>
        <v>78188.246999999988</v>
      </c>
      <c r="I211" s="18"/>
      <c r="J211" s="18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</row>
    <row r="212" spans="2:256" ht="25.5" x14ac:dyDescent="0.2">
      <c r="B212" s="63" t="str">
        <f>ORÇ!A680</f>
        <v>EDIF</v>
      </c>
      <c r="C212" s="25">
        <f>ORÇ!B680</f>
        <v>120143</v>
      </c>
      <c r="D212" s="65" t="s">
        <v>466</v>
      </c>
      <c r="E212" s="64" t="s">
        <v>49</v>
      </c>
      <c r="F212" s="64">
        <v>1598.84</v>
      </c>
      <c r="G212" s="30">
        <f>VLOOKUP(C212,'[4]EDIF Jan22'!$A$1:$D$2661,4,0)</f>
        <v>83.44</v>
      </c>
      <c r="H212" s="31">
        <f t="shared" ref="H212:H216" si="17">F212*G212</f>
        <v>133407.2096</v>
      </c>
      <c r="I212" s="18"/>
      <c r="J212" s="18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</row>
    <row r="213" spans="2:256" ht="25.5" x14ac:dyDescent="0.2">
      <c r="B213" s="63" t="str">
        <f>ORÇ!A683</f>
        <v>EDIF</v>
      </c>
      <c r="C213" s="25">
        <f>ORÇ!B683</f>
        <v>130240</v>
      </c>
      <c r="D213" s="65" t="s">
        <v>467</v>
      </c>
      <c r="E213" s="64" t="s">
        <v>49</v>
      </c>
      <c r="F213" s="64">
        <v>1724.73</v>
      </c>
      <c r="G213" s="30">
        <f>VLOOKUP(C213,'[4]EDIF Jan22'!$A$1:$D$2661,4,0)</f>
        <v>147.44999999999999</v>
      </c>
      <c r="H213" s="31">
        <f t="shared" si="17"/>
        <v>254311.43849999999</v>
      </c>
      <c r="I213" s="18"/>
      <c r="J213" s="18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</row>
    <row r="214" spans="2:256" ht="25.5" x14ac:dyDescent="0.2">
      <c r="B214" s="63" t="str">
        <f>ORÇ!A686</f>
        <v>EDIF</v>
      </c>
      <c r="C214" s="25">
        <f>ORÇ!B686</f>
        <v>110225</v>
      </c>
      <c r="D214" s="65" t="s">
        <v>468</v>
      </c>
      <c r="E214" s="64" t="s">
        <v>49</v>
      </c>
      <c r="F214" s="64">
        <v>492</v>
      </c>
      <c r="G214" s="30">
        <f>VLOOKUP(C214,'[4]EDIF Jan22'!$A$1:$D$2661,4,0)</f>
        <v>70.98</v>
      </c>
      <c r="H214" s="31">
        <f t="shared" si="17"/>
        <v>34922.160000000003</v>
      </c>
      <c r="I214" s="18"/>
      <c r="J214" s="18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</row>
    <row r="215" spans="2:256" ht="25.5" x14ac:dyDescent="0.2">
      <c r="B215" s="63" t="s">
        <v>23</v>
      </c>
      <c r="C215" s="25">
        <v>130243</v>
      </c>
      <c r="D215" s="65" t="str">
        <f>ORÇ!C688</f>
        <v>PISO PODOTÁTIL, ALERTA OU DIRECIONAL, EM BORRACHA SINTÉTICA ASSENTES COM COLA</v>
      </c>
      <c r="E215" s="64" t="s">
        <v>325</v>
      </c>
      <c r="F215" s="64">
        <v>200</v>
      </c>
      <c r="G215" s="30">
        <v>205.42</v>
      </c>
      <c r="H215" s="31">
        <f t="shared" si="17"/>
        <v>41084</v>
      </c>
      <c r="I215" s="18"/>
      <c r="J215" s="18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</row>
    <row r="216" spans="2:256" ht="25.5" x14ac:dyDescent="0.2">
      <c r="B216" s="63" t="s">
        <v>23</v>
      </c>
      <c r="C216" s="25">
        <v>130247</v>
      </c>
      <c r="D216" s="65" t="str">
        <f>ORÇ!C688</f>
        <v>PISO PODOTÁTIL, ALERTA OU DIRECIONAL, EM BORRACHA SINTÉTICA ASSENTES COM COLA</v>
      </c>
      <c r="E216" s="64" t="s">
        <v>325</v>
      </c>
      <c r="F216" s="64">
        <v>60</v>
      </c>
      <c r="G216" s="30">
        <v>170.17</v>
      </c>
      <c r="H216" s="31">
        <f t="shared" si="17"/>
        <v>10210.199999999999</v>
      </c>
      <c r="I216" s="18"/>
      <c r="J216" s="18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</row>
    <row r="217" spans="2:256" x14ac:dyDescent="0.2">
      <c r="B217" s="63" t="s">
        <v>6</v>
      </c>
      <c r="C217" s="25"/>
      <c r="D217" s="26"/>
      <c r="E217" s="64"/>
      <c r="F217" s="64"/>
      <c r="G217" s="32" t="s">
        <v>22</v>
      </c>
      <c r="H217" s="33">
        <f>SUM(H209:H216)</f>
        <v>692711.0112999999</v>
      </c>
      <c r="I217" s="18"/>
      <c r="J217" s="18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</row>
    <row r="218" spans="2:256" x14ac:dyDescent="0.2">
      <c r="B218" s="112" t="s">
        <v>6</v>
      </c>
      <c r="C218" s="113"/>
      <c r="D218" s="111" t="str">
        <f>ORÇ!C692</f>
        <v>13 - PINTURA</v>
      </c>
      <c r="E218" s="114"/>
      <c r="F218" s="114"/>
      <c r="G218" s="117"/>
      <c r="H218" s="118"/>
      <c r="I218" s="18"/>
      <c r="J218" s="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</row>
    <row r="219" spans="2:256" ht="12.75" customHeight="1" x14ac:dyDescent="0.2">
      <c r="B219" s="63" t="str">
        <f>ORÇ!A693</f>
        <v>EDIF</v>
      </c>
      <c r="C219" s="25">
        <f>ORÇ!B693</f>
        <v>150115</v>
      </c>
      <c r="D219" s="65" t="s">
        <v>469</v>
      </c>
      <c r="E219" s="64" t="s">
        <v>49</v>
      </c>
      <c r="F219" s="64">
        <v>3353.1399999999994</v>
      </c>
      <c r="G219" s="30">
        <f>VLOOKUP(C219,'[4]EDIF Jan22'!$A$1:$D$2661,4,0)</f>
        <v>23.85</v>
      </c>
      <c r="H219" s="31">
        <f t="shared" ref="H219:H220" si="18">F219*G219</f>
        <v>79972.388999999996</v>
      </c>
      <c r="I219" s="18"/>
      <c r="J219" s="18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</row>
    <row r="220" spans="2:256" x14ac:dyDescent="0.2">
      <c r="B220" s="63" t="str">
        <f>ORÇ!A696</f>
        <v>EDIF</v>
      </c>
      <c r="C220" s="25">
        <f>ORÇ!B696</f>
        <v>150111</v>
      </c>
      <c r="D220" s="65" t="s">
        <v>470</v>
      </c>
      <c r="E220" s="64" t="s">
        <v>49</v>
      </c>
      <c r="F220" s="64">
        <v>1598.84</v>
      </c>
      <c r="G220" s="30">
        <f>VLOOKUP(C220,'[4]EDIF Jan22'!$A$1:$D$2661,4,0)</f>
        <v>34.619999999999997</v>
      </c>
      <c r="H220" s="31">
        <f t="shared" si="18"/>
        <v>55351.840799999991</v>
      </c>
      <c r="I220" s="18"/>
      <c r="J220" s="18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</row>
    <row r="221" spans="2:256" x14ac:dyDescent="0.2">
      <c r="B221" s="63" t="s">
        <v>6</v>
      </c>
      <c r="C221" s="25"/>
      <c r="D221" s="65"/>
      <c r="E221" s="64"/>
      <c r="F221" s="64"/>
      <c r="G221" s="32" t="s">
        <v>22</v>
      </c>
      <c r="H221" s="33">
        <f>SUM(H219:H220)</f>
        <v>135324.22979999997</v>
      </c>
      <c r="I221" s="18"/>
      <c r="J221" s="18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</row>
    <row r="222" spans="2:256" x14ac:dyDescent="0.2">
      <c r="B222" s="112" t="s">
        <v>6</v>
      </c>
      <c r="C222" s="113"/>
      <c r="D222" s="111" t="str">
        <f>ORÇ!C698</f>
        <v>14 - SERVIÇOS COMPLEMENTARES</v>
      </c>
      <c r="E222" s="114"/>
      <c r="F222" s="114"/>
      <c r="G222" s="117"/>
      <c r="H222" s="118"/>
      <c r="I222" s="18"/>
      <c r="J222" s="18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</row>
    <row r="223" spans="2:256" x14ac:dyDescent="0.2">
      <c r="B223" s="63" t="str">
        <f>ORÇ!A699</f>
        <v>EDIF</v>
      </c>
      <c r="C223" s="25">
        <f>ORÇ!B699</f>
        <v>170183</v>
      </c>
      <c r="D223" s="65" t="s">
        <v>471</v>
      </c>
      <c r="E223" s="64" t="s">
        <v>325</v>
      </c>
      <c r="F223" s="64">
        <v>13.71</v>
      </c>
      <c r="G223" s="30">
        <f>VLOOKUP(C223,'[4]EDIF Jan22'!$A$1:$D$2661,4,0)</f>
        <v>176.57</v>
      </c>
      <c r="H223" s="31">
        <f t="shared" ref="H223:H229" si="19">F223*G223</f>
        <v>2420.7746999999999</v>
      </c>
      <c r="I223" s="18"/>
      <c r="J223" s="18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</row>
    <row r="224" spans="2:256" ht="25.5" x14ac:dyDescent="0.2">
      <c r="B224" s="63" t="str">
        <f>ORÇ!A702</f>
        <v>EDIF</v>
      </c>
      <c r="C224" s="25">
        <f>ORÇ!B702</f>
        <v>170164</v>
      </c>
      <c r="D224" s="65" t="s">
        <v>472</v>
      </c>
      <c r="E224" s="64" t="s">
        <v>325</v>
      </c>
      <c r="F224" s="64">
        <v>19.350000000000001</v>
      </c>
      <c r="G224" s="30">
        <f>VLOOKUP(C224,'[4]EDIF Jan22'!$A$1:$D$2661,4,0)</f>
        <v>720.58</v>
      </c>
      <c r="H224" s="31">
        <f t="shared" si="19"/>
        <v>13943.223000000002</v>
      </c>
      <c r="I224" s="18"/>
      <c r="J224" s="18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</row>
    <row r="225" spans="2:256" ht="38.25" x14ac:dyDescent="0.2">
      <c r="B225" s="63" t="str">
        <f>ORÇ!A705</f>
        <v>EDIF</v>
      </c>
      <c r="C225" s="25">
        <f>ORÇ!B705</f>
        <v>170190</v>
      </c>
      <c r="D225" s="65" t="s">
        <v>473</v>
      </c>
      <c r="E225" s="64" t="s">
        <v>49</v>
      </c>
      <c r="F225" s="64">
        <v>66.338999999999999</v>
      </c>
      <c r="G225" s="30">
        <f>VLOOKUP(C225,'[4]EDIF Jan22'!$A$1:$D$2661,4,0)</f>
        <v>363.72</v>
      </c>
      <c r="H225" s="31">
        <f t="shared" si="19"/>
        <v>24128.821080000002</v>
      </c>
      <c r="I225" s="18"/>
      <c r="J225" s="18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</row>
    <row r="226" spans="2:256" ht="25.5" x14ac:dyDescent="0.2">
      <c r="B226" s="63" t="s">
        <v>333</v>
      </c>
      <c r="C226" s="25">
        <f>ORÇ!B708</f>
        <v>99841</v>
      </c>
      <c r="D226" s="65" t="s">
        <v>324</v>
      </c>
      <c r="E226" s="64" t="s">
        <v>325</v>
      </c>
      <c r="F226" s="64">
        <v>66</v>
      </c>
      <c r="G226" s="30">
        <v>1448.94</v>
      </c>
      <c r="H226" s="31">
        <f t="shared" si="19"/>
        <v>95630.040000000008</v>
      </c>
      <c r="I226" s="18"/>
      <c r="J226" s="18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</row>
    <row r="227" spans="2:256" x14ac:dyDescent="0.2">
      <c r="B227" s="63" t="s">
        <v>333</v>
      </c>
      <c r="C227" s="25" t="str">
        <f>ORÇ!B711</f>
        <v>000.90497</v>
      </c>
      <c r="D227" s="65" t="s">
        <v>327</v>
      </c>
      <c r="E227" s="64" t="s">
        <v>49</v>
      </c>
      <c r="F227" s="64">
        <v>92.4</v>
      </c>
      <c r="G227" s="30">
        <v>73.819999999999993</v>
      </c>
      <c r="H227" s="31">
        <f t="shared" si="19"/>
        <v>6820.9679999999998</v>
      </c>
      <c r="I227" s="18"/>
      <c r="J227" s="18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</row>
    <row r="228" spans="2:256" ht="25.5" x14ac:dyDescent="0.2">
      <c r="B228" s="63" t="str">
        <f>ORÇ!A714</f>
        <v>FDE</v>
      </c>
      <c r="C228" s="25" t="str">
        <f>ORÇ!B714</f>
        <v>16.20.022</v>
      </c>
      <c r="D228" s="65" t="s">
        <v>474</v>
      </c>
      <c r="E228" s="64" t="s">
        <v>353</v>
      </c>
      <c r="F228" s="64">
        <v>1</v>
      </c>
      <c r="G228" s="30">
        <v>116326.84</v>
      </c>
      <c r="H228" s="31">
        <f t="shared" si="19"/>
        <v>116326.84</v>
      </c>
      <c r="I228" s="18"/>
      <c r="J228" s="1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</row>
    <row r="229" spans="2:256" ht="25.5" x14ac:dyDescent="0.2">
      <c r="B229" s="63" t="s">
        <v>23</v>
      </c>
      <c r="C229" s="25">
        <v>170242</v>
      </c>
      <c r="D229" s="65" t="s">
        <v>475</v>
      </c>
      <c r="E229" s="64" t="s">
        <v>337</v>
      </c>
      <c r="F229" s="64">
        <v>8.82</v>
      </c>
      <c r="G229" s="30">
        <v>644.99</v>
      </c>
      <c r="H229" s="31">
        <f t="shared" si="19"/>
        <v>5688.8118000000004</v>
      </c>
      <c r="I229" s="18"/>
      <c r="J229" s="18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</row>
    <row r="230" spans="2:256" x14ac:dyDescent="0.2">
      <c r="B230" s="63" t="s">
        <v>134</v>
      </c>
      <c r="C230" s="25" t="s">
        <v>329</v>
      </c>
      <c r="D230" s="65" t="s">
        <v>476</v>
      </c>
      <c r="E230" s="64" t="s">
        <v>325</v>
      </c>
      <c r="F230" s="64">
        <v>171.73</v>
      </c>
      <c r="G230" s="30">
        <v>744.16</v>
      </c>
      <c r="H230" s="31">
        <f t="shared" ref="H230:H237" si="20">F230*G230</f>
        <v>127794.59679999998</v>
      </c>
      <c r="I230" s="18"/>
      <c r="J230" s="18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</row>
    <row r="231" spans="2:256" ht="25.5" x14ac:dyDescent="0.2">
      <c r="B231" s="63" t="s">
        <v>134</v>
      </c>
      <c r="C231" s="25" t="s">
        <v>330</v>
      </c>
      <c r="D231" s="65" t="s">
        <v>477</v>
      </c>
      <c r="E231" s="64" t="s">
        <v>325</v>
      </c>
      <c r="F231" s="64">
        <v>13.08</v>
      </c>
      <c r="G231" s="30">
        <v>1222.57</v>
      </c>
      <c r="H231" s="31">
        <f t="shared" si="20"/>
        <v>15991.2156</v>
      </c>
      <c r="I231" s="18"/>
      <c r="J231" s="18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</row>
    <row r="232" spans="2:256" ht="38.25" x14ac:dyDescent="0.2">
      <c r="B232" s="63" t="s">
        <v>23</v>
      </c>
      <c r="C232" s="25">
        <f>ORÇ!B722</f>
        <v>200537</v>
      </c>
      <c r="D232" s="65" t="str">
        <f>ORÇ!C722</f>
        <v>SERVIÇOS TÉCNICOS PROFISSIONAIS PARA OBTENÇÃO DO AVCB JUNTO AO CORPO DE BOMBEIROS PARA EDIFICAÇÕES DE 2001 À 5000 M2</v>
      </c>
      <c r="E232" s="64" t="s">
        <v>492</v>
      </c>
      <c r="F232" s="64">
        <v>1</v>
      </c>
      <c r="G232" s="30">
        <v>4725.1000000000004</v>
      </c>
      <c r="H232" s="31">
        <f t="shared" si="20"/>
        <v>4725.1000000000004</v>
      </c>
      <c r="I232" s="18"/>
      <c r="J232" s="18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</row>
    <row r="233" spans="2:256" ht="25.5" x14ac:dyDescent="0.2">
      <c r="B233" s="63" t="s">
        <v>134</v>
      </c>
      <c r="C233" s="25" t="str">
        <f>ORÇ!B724</f>
        <v>08.08.090</v>
      </c>
      <c r="D233" s="65" t="str">
        <f>ORÇ!C724</f>
        <v>TREINAMENTO BÁSICO BRIGADA INCÊNDIO INCLUSO EQUIPAMENTO POR PARTICIPANTE</v>
      </c>
      <c r="E233" s="64" t="s">
        <v>9</v>
      </c>
      <c r="F233" s="64">
        <v>20</v>
      </c>
      <c r="G233" s="30">
        <v>191.29</v>
      </c>
      <c r="H233" s="31">
        <f t="shared" si="20"/>
        <v>3825.7999999999997</v>
      </c>
      <c r="I233" s="18"/>
      <c r="J233" s="18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</row>
    <row r="234" spans="2:256" x14ac:dyDescent="0.2">
      <c r="B234" s="63" t="s">
        <v>135</v>
      </c>
      <c r="C234" s="25">
        <f>ORÇ!B726</f>
        <v>102253</v>
      </c>
      <c r="D234" s="65" t="str">
        <f>ORÇ!C726</f>
        <v>DIVISORIA SANITÁRIA, TIPO CABINE, EM GRANITO, ESP = 3CM</v>
      </c>
      <c r="E234" s="64" t="s">
        <v>49</v>
      </c>
      <c r="F234" s="64">
        <v>28</v>
      </c>
      <c r="G234" s="30">
        <v>861.72</v>
      </c>
      <c r="H234" s="31">
        <f t="shared" si="20"/>
        <v>24128.16</v>
      </c>
      <c r="I234" s="18"/>
      <c r="J234" s="18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</row>
    <row r="235" spans="2:256" ht="25.5" x14ac:dyDescent="0.2">
      <c r="B235" s="63" t="s">
        <v>529</v>
      </c>
      <c r="C235" s="25" t="str">
        <f>ORÇ!B728</f>
        <v>10.04.323</v>
      </c>
      <c r="D235" s="65" t="str">
        <f>ORÇ!C728</f>
        <v>ACESSIBILIDADE - BARRA DE APOIO ARTICULAVEL EM ALUMINIO POLIDO 70cm + PARAFUSOS</v>
      </c>
      <c r="E235" s="64" t="s">
        <v>9</v>
      </c>
      <c r="F235" s="64">
        <v>9</v>
      </c>
      <c r="G235" s="30">
        <v>426.8</v>
      </c>
      <c r="H235" s="31">
        <f t="shared" si="20"/>
        <v>3841.2000000000003</v>
      </c>
      <c r="I235" s="18"/>
      <c r="J235" s="18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</row>
    <row r="236" spans="2:256" ht="25.5" x14ac:dyDescent="0.2">
      <c r="B236" s="63" t="s">
        <v>23</v>
      </c>
      <c r="C236" s="25">
        <f>ORÇ!B730</f>
        <v>80281</v>
      </c>
      <c r="D236" s="65" t="str">
        <f>ORÇ!C730</f>
        <v>EP.11 - TELA MOSQUITEIRO EM ARAME GALVANIZADO MALHA 14, FIO 28 INCLUSIVE  REQUADRO</v>
      </c>
      <c r="E236" s="64" t="s">
        <v>49</v>
      </c>
      <c r="F236" s="64">
        <v>7.2</v>
      </c>
      <c r="G236" s="30">
        <v>183.72</v>
      </c>
      <c r="H236" s="31">
        <f t="shared" si="20"/>
        <v>1322.7840000000001</v>
      </c>
      <c r="I236" s="18"/>
      <c r="J236" s="18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</row>
    <row r="237" spans="2:256" ht="25.5" x14ac:dyDescent="0.2">
      <c r="B237" s="63" t="s">
        <v>577</v>
      </c>
      <c r="C237" s="25" t="str">
        <f>ORÇ!B732</f>
        <v>S.05.000.036705</v>
      </c>
      <c r="D237" s="65" t="str">
        <f>ORÇ!C732</f>
        <v>Mastro para bandeira em aço galvanizado completo engastado, altura livre de 9,00 m</v>
      </c>
      <c r="E237" s="64" t="s">
        <v>375</v>
      </c>
      <c r="F237" s="64">
        <v>3</v>
      </c>
      <c r="G237" s="30">
        <v>3566.87</v>
      </c>
      <c r="H237" s="31">
        <f t="shared" si="20"/>
        <v>10700.61</v>
      </c>
      <c r="I237" s="18"/>
      <c r="J237" s="18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</row>
    <row r="238" spans="2:256" x14ac:dyDescent="0.2">
      <c r="B238" s="63"/>
      <c r="C238" s="25"/>
      <c r="D238" s="65"/>
      <c r="E238" s="64"/>
      <c r="F238" s="64"/>
      <c r="G238" s="32" t="s">
        <v>22</v>
      </c>
      <c r="H238" s="33">
        <f>SUM(H223:H237)</f>
        <v>457288.94497999991</v>
      </c>
      <c r="I238" s="18"/>
      <c r="J238" s="1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</row>
    <row r="239" spans="2:256" x14ac:dyDescent="0.2">
      <c r="B239" s="112" t="s">
        <v>6</v>
      </c>
      <c r="C239" s="113"/>
      <c r="D239" s="111" t="str">
        <f>ORÇ!C734</f>
        <v>15 - PAVIMENTAÇÃO INTERTRAVADA</v>
      </c>
      <c r="E239" s="114"/>
      <c r="F239" s="114"/>
      <c r="G239" s="117"/>
      <c r="H239" s="118"/>
      <c r="I239" s="18"/>
      <c r="J239" s="18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</row>
    <row r="240" spans="2:256" ht="25.5" x14ac:dyDescent="0.2">
      <c r="B240" s="63" t="s">
        <v>534</v>
      </c>
      <c r="C240" s="25">
        <f>ORÇ!B735</f>
        <v>51100</v>
      </c>
      <c r="D240" s="65" t="str">
        <f>VLOOKUP(C240,ORÇ!B735:G743,2,0)</f>
        <v>ABERTURA DE CAIXA ATÉ 25CM, INCLUI ESCAVAÇÃO, COMPACTAÇÃO, TRANSPORTE E PREPARO DO SUB-LEITO</v>
      </c>
      <c r="E240" s="64" t="s">
        <v>49</v>
      </c>
      <c r="F240" s="64">
        <v>805</v>
      </c>
      <c r="G240" s="30">
        <v>19.170000000000002</v>
      </c>
      <c r="H240" s="31">
        <f t="shared" ref="H240:H244" si="21">F240*G240</f>
        <v>15431.850000000002</v>
      </c>
      <c r="I240" s="18"/>
      <c r="J240" s="18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</row>
    <row r="241" spans="2:256" ht="25.5" x14ac:dyDescent="0.2">
      <c r="B241" s="63" t="s">
        <v>135</v>
      </c>
      <c r="C241" s="25">
        <f>ORÇ!B737</f>
        <v>100576</v>
      </c>
      <c r="D241" s="65" t="str">
        <f>VLOOKUP(C241,ORÇ!B736:G744,2,0)</f>
        <v>REGULARIZAÇÃO E COMPACTAÇÃO DE SUBLEITO DE SOLO  PREDOMINANTEMENTE ARGILOSO. AF_11/2019</v>
      </c>
      <c r="E241" s="64" t="s">
        <v>49</v>
      </c>
      <c r="F241" s="64">
        <v>805</v>
      </c>
      <c r="G241" s="30">
        <v>2.4700000000000002</v>
      </c>
      <c r="H241" s="31">
        <f t="shared" si="21"/>
        <v>1988.3500000000001</v>
      </c>
      <c r="I241" s="18"/>
      <c r="J241" s="18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</row>
    <row r="242" spans="2:256" ht="38.25" x14ac:dyDescent="0.2">
      <c r="B242" s="63" t="s">
        <v>135</v>
      </c>
      <c r="C242" s="25">
        <f>ORÇ!B739</f>
        <v>96396</v>
      </c>
      <c r="D242" s="65" t="str">
        <f>VLOOKUP(C242,ORÇ!B737:G745,2,0)</f>
        <v>EXECUÇÃO E COMPACTAÇÃO DE BASE E OU SUB BASE PARA PAVIMENTAÇÃO DE BRITA GRADUADA SIMPLES - EXCLUSIVE CARGA E TRANSPORTE. AF_11/2019</v>
      </c>
      <c r="E242" s="64" t="s">
        <v>337</v>
      </c>
      <c r="F242" s="64">
        <v>161</v>
      </c>
      <c r="G242" s="30">
        <v>125.51</v>
      </c>
      <c r="H242" s="31">
        <f t="shared" si="21"/>
        <v>20207.11</v>
      </c>
      <c r="I242" s="18"/>
      <c r="J242" s="18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</row>
    <row r="243" spans="2:256" x14ac:dyDescent="0.2">
      <c r="B243" s="63" t="s">
        <v>23</v>
      </c>
      <c r="C243" s="25">
        <f>ORÇ!B741</f>
        <v>130111</v>
      </c>
      <c r="D243" s="65" t="str">
        <f>VLOOKUP(C243,ORÇ!B738:G746,2,0)</f>
        <v xml:space="preserve">LASTRO DE AREIA </v>
      </c>
      <c r="E243" s="64" t="s">
        <v>337</v>
      </c>
      <c r="F243" s="64">
        <v>52.33</v>
      </c>
      <c r="G243" s="30">
        <v>126.3</v>
      </c>
      <c r="H243" s="31">
        <f t="shared" si="21"/>
        <v>6609.2789999999995</v>
      </c>
      <c r="I243" s="18"/>
      <c r="J243" s="18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</row>
    <row r="244" spans="2:256" ht="25.5" x14ac:dyDescent="0.2">
      <c r="B244" s="63" t="s">
        <v>135</v>
      </c>
      <c r="C244" s="25">
        <f>ORÇ!B743</f>
        <v>92396</v>
      </c>
      <c r="D244" s="65" t="str">
        <f>VLOOKUP(C244,ORÇ!B739:G747,2,0)</f>
        <v xml:space="preserve"> EXECUÇÃO DE PASSEIO PISO INTERT.,C/ BL.RETANG.COR NATURAL DE 20 X 10 CM, E= 6CM. AF_12/2015</v>
      </c>
      <c r="E244" s="64" t="s">
        <v>49</v>
      </c>
      <c r="F244" s="64">
        <v>805</v>
      </c>
      <c r="G244" s="30">
        <v>85.42</v>
      </c>
      <c r="H244" s="31">
        <f t="shared" si="21"/>
        <v>68763.100000000006</v>
      </c>
      <c r="I244" s="18"/>
      <c r="J244" s="18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</row>
    <row r="245" spans="2:256" x14ac:dyDescent="0.2">
      <c r="B245" s="63"/>
      <c r="C245" s="25"/>
      <c r="D245" s="65"/>
      <c r="E245" s="64"/>
      <c r="F245" s="64"/>
      <c r="G245" s="32" t="s">
        <v>22</v>
      </c>
      <c r="H245" s="33">
        <f>SUM(H240:H244)</f>
        <v>112999.68900000001</v>
      </c>
      <c r="I245" s="18"/>
      <c r="J245" s="18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</row>
    <row r="246" spans="2:256" x14ac:dyDescent="0.2">
      <c r="B246" s="112" t="s">
        <v>6</v>
      </c>
      <c r="C246" s="113"/>
      <c r="D246" s="111" t="str">
        <f>ORÇ!C745</f>
        <v xml:space="preserve">16 - SISTEMA DE EXAUSTÃO MECÂNICA </v>
      </c>
      <c r="E246" s="114"/>
      <c r="F246" s="114"/>
      <c r="G246" s="117"/>
      <c r="H246" s="118"/>
      <c r="I246" s="18"/>
      <c r="J246" s="18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</row>
    <row r="247" spans="2:256" x14ac:dyDescent="0.2">
      <c r="B247" s="63" t="s">
        <v>23</v>
      </c>
      <c r="C247" s="25">
        <v>70205</v>
      </c>
      <c r="D247" s="65" t="str">
        <f>ORÇ!C746</f>
        <v>EXAUSTOR AXIAL MULTIVAC MODELO MURO 150A</v>
      </c>
      <c r="E247" s="64" t="s">
        <v>9</v>
      </c>
      <c r="F247" s="64">
        <v>1</v>
      </c>
      <c r="G247" s="30">
        <v>261.14</v>
      </c>
      <c r="H247" s="31">
        <f t="shared" ref="H247:H250" si="22">F247*G247</f>
        <v>261.14</v>
      </c>
      <c r="I247" s="18"/>
      <c r="J247" s="18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</row>
    <row r="248" spans="2:256" x14ac:dyDescent="0.2">
      <c r="B248" s="63" t="s">
        <v>529</v>
      </c>
      <c r="C248" s="25" t="s">
        <v>579</v>
      </c>
      <c r="D248" s="65" t="str">
        <f>ORÇ!C748</f>
        <v>Coifa em aço inoxidável com filtro e exaustor axial - área até 3,00 m²</v>
      </c>
      <c r="E248" s="64" t="s">
        <v>49</v>
      </c>
      <c r="F248" s="64">
        <v>1.8</v>
      </c>
      <c r="G248" s="30">
        <v>10615.42</v>
      </c>
      <c r="H248" s="31">
        <f t="shared" si="22"/>
        <v>19107.756000000001</v>
      </c>
      <c r="I248" s="18"/>
      <c r="J248" s="1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</row>
    <row r="249" spans="2:256" x14ac:dyDescent="0.2">
      <c r="B249" s="63" t="s">
        <v>326</v>
      </c>
      <c r="C249" s="25" t="s">
        <v>580</v>
      </c>
      <c r="D249" s="65" t="str">
        <f>ORÇ!C750</f>
        <v>Duto flexível aluminizado, seção circular de 20cm (8")</v>
      </c>
      <c r="E249" s="64" t="s">
        <v>325</v>
      </c>
      <c r="F249" s="64">
        <v>10</v>
      </c>
      <c r="G249" s="30">
        <v>24.48</v>
      </c>
      <c r="H249" s="31">
        <f t="shared" si="22"/>
        <v>244.8</v>
      </c>
      <c r="I249" s="18"/>
      <c r="J249" s="18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</row>
    <row r="250" spans="2:256" x14ac:dyDescent="0.2">
      <c r="B250" s="63" t="s">
        <v>23</v>
      </c>
      <c r="C250" s="25">
        <v>171025</v>
      </c>
      <c r="D250" s="65" t="str">
        <f>ORÇ!C752</f>
        <v>EXAUSTOR 1/2 HP PARA COIFAS</v>
      </c>
      <c r="E250" s="64" t="s">
        <v>9</v>
      </c>
      <c r="F250" s="64">
        <v>1</v>
      </c>
      <c r="G250" s="30">
        <v>1394.41</v>
      </c>
      <c r="H250" s="31">
        <f t="shared" si="22"/>
        <v>1394.41</v>
      </c>
      <c r="I250" s="18"/>
      <c r="J250" s="18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</row>
    <row r="251" spans="2:256" x14ac:dyDescent="0.2">
      <c r="B251" s="63"/>
      <c r="C251" s="25"/>
      <c r="D251" s="65"/>
      <c r="E251" s="64"/>
      <c r="F251" s="64"/>
      <c r="G251" s="32" t="s">
        <v>22</v>
      </c>
      <c r="H251" s="33">
        <f>SUM(H247:H250)</f>
        <v>21008.106</v>
      </c>
      <c r="I251" s="18"/>
      <c r="J251" s="18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</row>
    <row r="252" spans="2:256" x14ac:dyDescent="0.2">
      <c r="B252" s="112" t="s">
        <v>6</v>
      </c>
      <c r="C252" s="113"/>
      <c r="D252" s="111" t="str">
        <f>ORÇ!C754</f>
        <v>17 - SISTEMA DE PROTEÇÃO CONTRA INCÊNDIOS</v>
      </c>
      <c r="E252" s="114"/>
      <c r="F252" s="114"/>
      <c r="G252" s="117"/>
      <c r="H252" s="118"/>
      <c r="I252" s="18"/>
      <c r="J252" s="18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</row>
    <row r="253" spans="2:256" ht="38.25" x14ac:dyDescent="0.2">
      <c r="B253" s="63"/>
      <c r="C253" s="25">
        <v>101909</v>
      </c>
      <c r="D253" s="65" t="str">
        <f>VLOOKUP(C253,ORÇ!B755:G832,2,0)</f>
        <v>EXTINTOR DE INCÊNDIO PORTÁTIL COM CARGA DE PQS DE 6 KG, CLASSE BC - FORNECIMENTO E INSTALAÇÃO. AF_10/2020_P</v>
      </c>
      <c r="E253" s="64" t="s">
        <v>9</v>
      </c>
      <c r="F253" s="64">
        <v>10</v>
      </c>
      <c r="G253" s="30">
        <v>233.46</v>
      </c>
      <c r="H253" s="31">
        <f t="shared" ref="H253:H291" si="23">F253*G253</f>
        <v>2334.6</v>
      </c>
      <c r="I253" s="18"/>
      <c r="J253" s="18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</row>
    <row r="254" spans="2:256" ht="25.5" x14ac:dyDescent="0.2">
      <c r="B254" s="63"/>
      <c r="C254" s="25">
        <v>100881</v>
      </c>
      <c r="D254" s="65" t="str">
        <f>VLOOKUP(C254,ORÇ!B756:G833,2,0)</f>
        <v>EXTINTOR DE INCÊNDIO COM CARGA DE GÁS CARBÔNICO (CO2) - 6KG</v>
      </c>
      <c r="E254" s="64" t="s">
        <v>9</v>
      </c>
      <c r="F254" s="64">
        <v>10</v>
      </c>
      <c r="G254" s="30">
        <v>551.79</v>
      </c>
      <c r="H254" s="31">
        <f t="shared" si="23"/>
        <v>5517.9</v>
      </c>
      <c r="I254" s="18"/>
      <c r="J254" s="18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</row>
    <row r="255" spans="2:256" ht="25.5" x14ac:dyDescent="0.2">
      <c r="B255" s="63"/>
      <c r="C255" s="25">
        <v>91027</v>
      </c>
      <c r="D255" s="65" t="str">
        <f>VLOOKUP(C255,ORÇ!B757:G834,2,0)</f>
        <v>LUMINÁRIA DE EMERGÊNCIA AUTÔNOMA COM LÂMPADA FLUORESCENTE 9W</v>
      </c>
      <c r="E255" s="64" t="s">
        <v>9</v>
      </c>
      <c r="F255" s="64">
        <v>24</v>
      </c>
      <c r="G255" s="30">
        <v>302.95999999999998</v>
      </c>
      <c r="H255" s="31">
        <f t="shared" si="23"/>
        <v>7271.0399999999991</v>
      </c>
      <c r="I255" s="18"/>
      <c r="J255" s="18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</row>
    <row r="256" spans="2:256" x14ac:dyDescent="0.2">
      <c r="B256" s="63"/>
      <c r="C256" s="25">
        <v>102494</v>
      </c>
      <c r="D256" s="65" t="str">
        <f>VLOOKUP(C256,ORÇ!B758:G835,2,0)</f>
        <v>PINTURA EM PISO PARA DEMARECAÇÃO DE HIDRANTE</v>
      </c>
      <c r="E256" s="64" t="s">
        <v>49</v>
      </c>
      <c r="F256" s="64">
        <v>7</v>
      </c>
      <c r="G256" s="30">
        <v>62.66</v>
      </c>
      <c r="H256" s="31">
        <f t="shared" si="23"/>
        <v>438.62</v>
      </c>
      <c r="I256" s="18"/>
      <c r="J256" s="18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</row>
    <row r="257" spans="2:256" x14ac:dyDescent="0.2">
      <c r="B257" s="63"/>
      <c r="C257" s="25">
        <v>71071</v>
      </c>
      <c r="D257" s="65" t="str">
        <f>VLOOKUP(C257,ORÇ!B759:G836,2,0)</f>
        <v>TUBO DE ACO GALVANIZADO COM COSTURA 65 MM - 2.1/2"</v>
      </c>
      <c r="E257" s="64" t="s">
        <v>325</v>
      </c>
      <c r="F257" s="64">
        <v>108</v>
      </c>
      <c r="G257" s="30">
        <v>153.16</v>
      </c>
      <c r="H257" s="31">
        <f t="shared" si="23"/>
        <v>16541.28</v>
      </c>
      <c r="I257" s="18"/>
      <c r="J257" s="18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</row>
    <row r="258" spans="2:256" x14ac:dyDescent="0.2">
      <c r="B258" s="63"/>
      <c r="C258" s="25">
        <v>56154</v>
      </c>
      <c r="D258" s="65" t="str">
        <f>VLOOKUP(C258,ORÇ!B760:G837,2,0)</f>
        <v>TE GALVANIZADO 2.1/2"</v>
      </c>
      <c r="E258" s="64" t="s">
        <v>9</v>
      </c>
      <c r="F258" s="64">
        <v>5</v>
      </c>
      <c r="G258" s="30">
        <v>164.79</v>
      </c>
      <c r="H258" s="31">
        <f t="shared" si="23"/>
        <v>823.94999999999993</v>
      </c>
      <c r="I258" s="18"/>
      <c r="J258" s="1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</row>
    <row r="259" spans="2:256" x14ac:dyDescent="0.2">
      <c r="B259" s="63"/>
      <c r="C259" s="25">
        <v>1005581</v>
      </c>
      <c r="D259" s="65" t="str">
        <f>VLOOKUP(C259,ORÇ!B761:G837,2,0)</f>
        <v>TE DE REDUCAO FERRO GALVANIZADO 2.1/2" x 1.1/2"</v>
      </c>
      <c r="E259" s="64" t="s">
        <v>9</v>
      </c>
      <c r="F259" s="64">
        <v>1</v>
      </c>
      <c r="G259" s="30">
        <v>145.97999999999999</v>
      </c>
      <c r="H259" s="31">
        <f t="shared" si="23"/>
        <v>145.97999999999999</v>
      </c>
      <c r="I259" s="18"/>
      <c r="J259" s="18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</row>
    <row r="260" spans="2:256" x14ac:dyDescent="0.2">
      <c r="B260" s="63"/>
      <c r="C260" s="25">
        <v>52557</v>
      </c>
      <c r="D260" s="65" t="str">
        <f>VLOOKUP(C260,ORÇ!B762:G837,2,0)</f>
        <v>COTOVELO 90 GALVANIZADO 2.1/2"</v>
      </c>
      <c r="E260" s="64" t="s">
        <v>9</v>
      </c>
      <c r="F260" s="64">
        <v>1</v>
      </c>
      <c r="G260" s="30">
        <v>67.819999999999993</v>
      </c>
      <c r="H260" s="31">
        <f t="shared" si="23"/>
        <v>67.819999999999993</v>
      </c>
      <c r="I260" s="18"/>
      <c r="J260" s="18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</row>
    <row r="261" spans="2:256" x14ac:dyDescent="0.2">
      <c r="B261" s="63"/>
      <c r="C261" s="25">
        <v>3000061</v>
      </c>
      <c r="D261" s="65" t="str">
        <f>VLOOKUP(C261,ORÇ!B763:G838,2,0)</f>
        <v>Curva 90° em aço galvanizado, rosca fêmea/fêmea, Ø 2 1/2´</v>
      </c>
      <c r="E261" s="64" t="s">
        <v>9</v>
      </c>
      <c r="F261" s="64">
        <v>15</v>
      </c>
      <c r="G261" s="30">
        <v>255.36</v>
      </c>
      <c r="H261" s="31">
        <f t="shared" si="23"/>
        <v>3830.4</v>
      </c>
      <c r="I261" s="18"/>
      <c r="J261" s="18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</row>
    <row r="262" spans="2:256" x14ac:dyDescent="0.2">
      <c r="B262" s="63"/>
      <c r="C262" s="25">
        <v>51656</v>
      </c>
      <c r="D262" s="65" t="str">
        <f>VLOOKUP(C262,ORÇ!B764:G839,2,0)</f>
        <v>LUVA DE AÇO GALVANIZADO - 2.1/2"</v>
      </c>
      <c r="E262" s="64" t="s">
        <v>9</v>
      </c>
      <c r="F262" s="64">
        <v>11</v>
      </c>
      <c r="G262" s="30">
        <v>12.18</v>
      </c>
      <c r="H262" s="31">
        <f t="shared" si="23"/>
        <v>133.97999999999999</v>
      </c>
      <c r="I262" s="18"/>
      <c r="J262" s="18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</row>
    <row r="263" spans="2:256" x14ac:dyDescent="0.2">
      <c r="B263" s="63"/>
      <c r="C263" s="25">
        <v>1032018</v>
      </c>
      <c r="D263" s="65" t="str">
        <f>VLOOKUP(C263,ORÇ!B765:G840,2,0)</f>
        <v>BUCHA DE REDUÇÃO 2.1/2" x 2" TIGREFIRE</v>
      </c>
      <c r="E263" s="64" t="s">
        <v>9</v>
      </c>
      <c r="F263" s="64">
        <v>1</v>
      </c>
      <c r="G263" s="30">
        <v>135.41999999999999</v>
      </c>
      <c r="H263" s="31">
        <f t="shared" si="23"/>
        <v>135.41999999999999</v>
      </c>
      <c r="I263" s="18"/>
      <c r="J263" s="18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</row>
    <row r="264" spans="2:256" x14ac:dyDescent="0.2">
      <c r="B264" s="63"/>
      <c r="C264" s="25">
        <v>93071</v>
      </c>
      <c r="D264" s="65" t="str">
        <f>VLOOKUP(C264,ORÇ!B766:G841,2,0)</f>
        <v>BUCHA DE REDUÇÃO 2.1/2" x 1"</v>
      </c>
      <c r="E264" s="64" t="s">
        <v>9</v>
      </c>
      <c r="F264" s="64">
        <v>4</v>
      </c>
      <c r="G264" s="30">
        <v>182.83</v>
      </c>
      <c r="H264" s="31">
        <f t="shared" si="23"/>
        <v>731.32</v>
      </c>
      <c r="I264" s="18"/>
      <c r="J264" s="18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</row>
    <row r="265" spans="2:256" x14ac:dyDescent="0.2">
      <c r="B265" s="63"/>
      <c r="C265" s="25">
        <v>52288</v>
      </c>
      <c r="D265" s="65" t="str">
        <f>VLOOKUP(C265,ORÇ!B767:G842,2,0)</f>
        <v>NIPLE DUPLO GALVANIZADO 2.1/2"</v>
      </c>
      <c r="E265" s="64" t="s">
        <v>9</v>
      </c>
      <c r="F265" s="64">
        <v>12</v>
      </c>
      <c r="G265" s="30">
        <v>78.98</v>
      </c>
      <c r="H265" s="31">
        <f t="shared" si="23"/>
        <v>947.76</v>
      </c>
      <c r="I265" s="18"/>
      <c r="J265" s="18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</row>
    <row r="266" spans="2:256" x14ac:dyDescent="0.2">
      <c r="B266" s="63"/>
      <c r="C266" s="25">
        <v>52296</v>
      </c>
      <c r="D266" s="65" t="str">
        <f>VLOOKUP(C266,ORÇ!B768:G843,2,0)</f>
        <v>NIPLE DUPLO GALVANIZADO 1.1/2"</v>
      </c>
      <c r="E266" s="64" t="s">
        <v>9</v>
      </c>
      <c r="F266" s="64">
        <v>1</v>
      </c>
      <c r="G266" s="30">
        <v>33.880000000000003</v>
      </c>
      <c r="H266" s="31">
        <f t="shared" si="23"/>
        <v>33.880000000000003</v>
      </c>
      <c r="I266" s="18"/>
      <c r="J266" s="18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</row>
    <row r="267" spans="2:256" x14ac:dyDescent="0.2">
      <c r="B267" s="63"/>
      <c r="C267" s="25">
        <v>52282</v>
      </c>
      <c r="D267" s="65" t="str">
        <f>VLOOKUP(C267,ORÇ!B769:G844,2,0)</f>
        <v>NIPLE DUPLO GALVANIZADO 1"</v>
      </c>
      <c r="E267" s="64" t="s">
        <v>9</v>
      </c>
      <c r="F267" s="64">
        <v>1</v>
      </c>
      <c r="G267" s="30">
        <v>21.96</v>
      </c>
      <c r="H267" s="31">
        <f t="shared" si="23"/>
        <v>21.96</v>
      </c>
      <c r="I267" s="18"/>
      <c r="J267" s="18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</row>
    <row r="268" spans="2:256" ht="38.25" x14ac:dyDescent="0.2">
      <c r="B268" s="63"/>
      <c r="C268" s="25">
        <v>92912</v>
      </c>
      <c r="D268" s="65" t="str">
        <f>VLOOKUP(C268,ORÇ!B770:G845,2,0)</f>
        <v>LUVA DE REDUÇÃO, EM FERRO GALVANIZADO, 3" X 1 1/2", CONEXÃO ROSQUEADA, INSTALADO EM PRUMADAS - FORNECIMENTO E INSTALAÇÃO. AF_10/2020</v>
      </c>
      <c r="E268" s="64" t="s">
        <v>9</v>
      </c>
      <c r="F268" s="64">
        <v>1</v>
      </c>
      <c r="G268" s="30">
        <v>152.33000000000001</v>
      </c>
      <c r="H268" s="31">
        <f t="shared" si="23"/>
        <v>152.33000000000001</v>
      </c>
      <c r="I268" s="18"/>
      <c r="J268" s="1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</row>
    <row r="269" spans="2:256" x14ac:dyDescent="0.2">
      <c r="B269" s="63"/>
      <c r="C269" s="25">
        <v>55320</v>
      </c>
      <c r="D269" s="65" t="str">
        <f>VLOOKUP(C269,ORÇ!B771:G846,2,0)</f>
        <v>VALVULA GAVETA ROSCA BRONZE 2.1/2"</v>
      </c>
      <c r="E269" s="64" t="s">
        <v>9</v>
      </c>
      <c r="F269" s="64">
        <v>3</v>
      </c>
      <c r="G269" s="30">
        <v>375.17</v>
      </c>
      <c r="H269" s="31">
        <f t="shared" si="23"/>
        <v>1125.51</v>
      </c>
      <c r="I269" s="18"/>
      <c r="J269" s="18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</row>
    <row r="270" spans="2:256" x14ac:dyDescent="0.2">
      <c r="B270" s="63"/>
      <c r="C270" s="25">
        <v>814030</v>
      </c>
      <c r="D270" s="65" t="str">
        <f>VLOOKUP(C270,ORÇ!B772:G847,2,0)</f>
        <v>Valvula de retencao vertical de bronze de 2.1/2"</v>
      </c>
      <c r="E270" s="64" t="s">
        <v>9</v>
      </c>
      <c r="F270" s="64">
        <v>2</v>
      </c>
      <c r="G270" s="30">
        <v>385.77</v>
      </c>
      <c r="H270" s="31">
        <f t="shared" si="23"/>
        <v>771.54</v>
      </c>
      <c r="I270" s="18"/>
      <c r="J270" s="18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</row>
    <row r="271" spans="2:256" x14ac:dyDescent="0.2">
      <c r="B271" s="63"/>
      <c r="C271" s="25">
        <v>100560</v>
      </c>
      <c r="D271" s="65" t="str">
        <f>VLOOKUP(C271,ORÇ!B773:G848,2,0)</f>
        <v>REGISTRO GLOBO COM ADAPTADOR E TAMPA - 2 1/2"</v>
      </c>
      <c r="E271" s="64" t="s">
        <v>9</v>
      </c>
      <c r="F271" s="64">
        <v>1</v>
      </c>
      <c r="G271" s="30">
        <v>441.01</v>
      </c>
      <c r="H271" s="31">
        <f t="shared" si="23"/>
        <v>441.01</v>
      </c>
      <c r="I271" s="18"/>
      <c r="J271" s="18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</row>
    <row r="272" spans="2:256" ht="38.25" x14ac:dyDescent="0.2">
      <c r="B272" s="63"/>
      <c r="C272" s="25" t="s">
        <v>490</v>
      </c>
      <c r="D272" s="65" t="str">
        <f>VLOOKUP(C272,ORÇ!B774:G849,2,0)</f>
        <v>Válvula de esfera em aço carbono fundido, passagem plena, extremidades rosqueáveis, classe 300 libras para vapor saturado, DN= 2.1/2´</v>
      </c>
      <c r="E272" s="64" t="s">
        <v>9</v>
      </c>
      <c r="F272" s="64">
        <v>3</v>
      </c>
      <c r="G272" s="30">
        <v>554.33000000000004</v>
      </c>
      <c r="H272" s="31">
        <f t="shared" si="23"/>
        <v>1662.9900000000002</v>
      </c>
      <c r="I272" s="18"/>
      <c r="J272" s="18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</row>
    <row r="273" spans="2:256" x14ac:dyDescent="0.2">
      <c r="B273" s="63"/>
      <c r="C273" s="25">
        <v>55781</v>
      </c>
      <c r="D273" s="65" t="str">
        <f>VLOOKUP(C273,ORÇ!B775:G850,2,0)</f>
        <v>MANOMETRO VERTICAL - ROSCA 1/4" NPT 300 LIBRAS 17 BAR</v>
      </c>
      <c r="E273" s="64" t="s">
        <v>9</v>
      </c>
      <c r="F273" s="64">
        <v>1</v>
      </c>
      <c r="G273" s="30">
        <v>71.349999999999994</v>
      </c>
      <c r="H273" s="31">
        <f t="shared" si="23"/>
        <v>71.349999999999994</v>
      </c>
      <c r="I273" s="18"/>
      <c r="J273" s="18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</row>
    <row r="274" spans="2:256" x14ac:dyDescent="0.2">
      <c r="B274" s="63"/>
      <c r="C274" s="25">
        <v>70634</v>
      </c>
      <c r="D274" s="65" t="str">
        <f>VLOOKUP(C274,ORÇ!B776:G851,2,0)</f>
        <v>CHAVE DE FLUXO TIPO PALHETA 1" SERIE 100</v>
      </c>
      <c r="E274" s="64" t="s">
        <v>9</v>
      </c>
      <c r="F274" s="64">
        <v>1</v>
      </c>
      <c r="G274" s="30">
        <v>245.85</v>
      </c>
      <c r="H274" s="31">
        <f t="shared" si="23"/>
        <v>245.85</v>
      </c>
      <c r="I274" s="18"/>
      <c r="J274" s="18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</row>
    <row r="275" spans="2:256" x14ac:dyDescent="0.2">
      <c r="B275" s="63"/>
      <c r="C275" s="25" t="s">
        <v>491</v>
      </c>
      <c r="D275" s="65" t="str">
        <f>VLOOKUP(C275,ORÇ!B777:G852,2,0)</f>
        <v>Alarme de incendio</v>
      </c>
      <c r="E275" s="64" t="s">
        <v>9</v>
      </c>
      <c r="F275" s="64">
        <v>4</v>
      </c>
      <c r="G275" s="30">
        <v>423.38</v>
      </c>
      <c r="H275" s="31">
        <f t="shared" si="23"/>
        <v>1693.52</v>
      </c>
      <c r="I275" s="18"/>
      <c r="J275" s="18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</row>
    <row r="276" spans="2:256" ht="25.5" x14ac:dyDescent="0.2">
      <c r="B276" s="63"/>
      <c r="C276" s="25">
        <v>58110</v>
      </c>
      <c r="D276" s="65" t="str">
        <f>VLOOKUP(C276,ORÇ!B778:G853,2,0)</f>
        <v>CENTRAL DE ALARME DE INCENDIO INTELBRAS CIE 1125 ENDERECAVEL</v>
      </c>
      <c r="E276" s="64" t="s">
        <v>9</v>
      </c>
      <c r="F276" s="64">
        <v>1</v>
      </c>
      <c r="G276" s="30">
        <v>1769.6</v>
      </c>
      <c r="H276" s="31">
        <f t="shared" si="23"/>
        <v>1769.6</v>
      </c>
      <c r="I276" s="18"/>
      <c r="J276" s="18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</row>
    <row r="277" spans="2:256" ht="25.5" x14ac:dyDescent="0.2">
      <c r="B277" s="63"/>
      <c r="C277" s="25">
        <v>90572</v>
      </c>
      <c r="D277" s="65" t="str">
        <f>VLOOKUP(C277,ORÇ!B779:G854,2,0)</f>
        <v>CAIXA DE PASSAGEM E TAMPA PRÉ-MOLDADAS EM CONCRETO, SEM FUNDO, 60X60CM</v>
      </c>
      <c r="E277" s="64" t="s">
        <v>9</v>
      </c>
      <c r="F277" s="64">
        <v>1</v>
      </c>
      <c r="G277" s="30">
        <v>304.33999999999997</v>
      </c>
      <c r="H277" s="31">
        <f t="shared" si="23"/>
        <v>304.33999999999997</v>
      </c>
      <c r="I277" s="18"/>
      <c r="J277" s="18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</row>
    <row r="278" spans="2:256" ht="25.5" x14ac:dyDescent="0.2">
      <c r="B278" s="63"/>
      <c r="C278" s="25">
        <v>100860</v>
      </c>
      <c r="D278" s="65" t="str">
        <f>VLOOKUP(C278,ORÇ!B780:G855,2,0)</f>
        <v>ABRIGO DE EMBUTIR PARA HIDRANTE E MANGUEIRA - CHAPA DE AÇO N.20</v>
      </c>
      <c r="E278" s="64" t="s">
        <v>9</v>
      </c>
      <c r="F278" s="64">
        <v>1</v>
      </c>
      <c r="G278" s="30">
        <v>511.29</v>
      </c>
      <c r="H278" s="31">
        <f t="shared" si="23"/>
        <v>511.29</v>
      </c>
      <c r="I278" s="18"/>
      <c r="J278" s="1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</row>
    <row r="279" spans="2:256" ht="25.5" x14ac:dyDescent="0.2">
      <c r="B279" s="63"/>
      <c r="C279" s="25">
        <v>77600</v>
      </c>
      <c r="D279" s="65" t="str">
        <f>VLOOKUP(C279,ORÇ!B781:G856,2,0)</f>
        <v>MOTOBOMBA CENTRIF.MULTI-ESTAGIO 2CV TRIF.ECM-200T ELETROPLAS</v>
      </c>
      <c r="E279" s="64" t="s">
        <v>9</v>
      </c>
      <c r="F279" s="64">
        <v>1</v>
      </c>
      <c r="G279" s="30">
        <v>1890.34</v>
      </c>
      <c r="H279" s="31">
        <f t="shared" si="23"/>
        <v>1890.34</v>
      </c>
      <c r="I279" s="18"/>
      <c r="J279" s="18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</row>
    <row r="280" spans="2:256" ht="25.5" x14ac:dyDescent="0.2">
      <c r="B280" s="63"/>
      <c r="C280" s="25" t="s">
        <v>541</v>
      </c>
      <c r="D280" s="65" t="str">
        <f>VLOOKUP(C280,ORÇ!B782:G857,2,0)</f>
        <v>Abrigo duplo para hidrante/mangueira, com visor e suporte (embutir e externo)</v>
      </c>
      <c r="E280" s="64" t="s">
        <v>9</v>
      </c>
      <c r="F280" s="64">
        <v>2</v>
      </c>
      <c r="G280" s="30">
        <v>1315.97</v>
      </c>
      <c r="H280" s="31">
        <f t="shared" si="23"/>
        <v>2631.94</v>
      </c>
      <c r="I280" s="18"/>
      <c r="J280" s="18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</row>
    <row r="281" spans="2:256" x14ac:dyDescent="0.2">
      <c r="B281" s="63"/>
      <c r="C281" s="25" t="s">
        <v>542</v>
      </c>
      <c r="D281" s="65" t="str">
        <f>VLOOKUP(C281,ORÇ!B783:G858,2,0)</f>
        <v>Mangueira para hidrante diam 1 1/2' l=30,00m</v>
      </c>
      <c r="E281" s="64" t="s">
        <v>9</v>
      </c>
      <c r="F281" s="64">
        <v>2</v>
      </c>
      <c r="G281" s="30">
        <v>713.72</v>
      </c>
      <c r="H281" s="31">
        <f t="shared" si="23"/>
        <v>1427.44</v>
      </c>
      <c r="I281" s="18"/>
      <c r="J281" s="18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</row>
    <row r="282" spans="2:256" ht="25.5" x14ac:dyDescent="0.2">
      <c r="B282" s="63"/>
      <c r="C282" s="25">
        <v>90329</v>
      </c>
      <c r="D282" s="65" t="str">
        <f>VLOOKUP(C282,ORÇ!B784:G859,2,0)</f>
        <v>CABO 2,50MM2 - ISOLAMENTO PARA 1,0KV - CLASSE 4 - FLEXÍVEL</v>
      </c>
      <c r="E282" s="64" t="s">
        <v>325</v>
      </c>
      <c r="F282" s="64">
        <v>1000</v>
      </c>
      <c r="G282" s="30">
        <v>5.01</v>
      </c>
      <c r="H282" s="31">
        <f t="shared" si="23"/>
        <v>5010</v>
      </c>
      <c r="I282" s="18"/>
      <c r="J282" s="18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</row>
    <row r="283" spans="2:256" x14ac:dyDescent="0.2">
      <c r="B283" s="63"/>
      <c r="C283" s="25">
        <v>1030946</v>
      </c>
      <c r="D283" s="65" t="str">
        <f>VLOOKUP(C283,ORÇ!B785:G860,2,0)</f>
        <v>CABO PARALELO POLARIZADO 2 x 0,75mm2</v>
      </c>
      <c r="E283" s="64" t="s">
        <v>325</v>
      </c>
      <c r="F283" s="64">
        <v>750</v>
      </c>
      <c r="G283" s="30">
        <v>1.58</v>
      </c>
      <c r="H283" s="31">
        <f t="shared" si="23"/>
        <v>1185</v>
      </c>
      <c r="I283" s="18"/>
      <c r="J283" s="18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</row>
    <row r="284" spans="2:256" ht="25.5" x14ac:dyDescent="0.2">
      <c r="B284" s="63"/>
      <c r="C284" s="25">
        <v>90322</v>
      </c>
      <c r="D284" s="65" t="str">
        <f>VLOOKUP(C284,ORÇ!B786:G861,2,0)</f>
        <v>CABO COBRE FLEXÍVEL, ISOL. 750V NÃO HALOGENADO, ANTICHAMA - 4,0MM2</v>
      </c>
      <c r="E284" s="64" t="s">
        <v>325</v>
      </c>
      <c r="F284" s="64">
        <v>675</v>
      </c>
      <c r="G284" s="30">
        <v>6.84</v>
      </c>
      <c r="H284" s="31">
        <f t="shared" si="23"/>
        <v>4617</v>
      </c>
      <c r="I284" s="18"/>
      <c r="J284" s="18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</row>
    <row r="285" spans="2:256" x14ac:dyDescent="0.2">
      <c r="B285" s="63"/>
      <c r="C285" s="25">
        <v>64263</v>
      </c>
      <c r="D285" s="65" t="str">
        <f>VLOOKUP(C285,ORÇ!B787:G862,2,0)</f>
        <v>DISJUNTOR TRIPOLAR 10A</v>
      </c>
      <c r="E285" s="64" t="s">
        <v>9</v>
      </c>
      <c r="F285" s="64">
        <v>1</v>
      </c>
      <c r="G285" s="30">
        <v>67.63</v>
      </c>
      <c r="H285" s="31">
        <f t="shared" si="23"/>
        <v>67.63</v>
      </c>
      <c r="I285" s="18"/>
      <c r="J285" s="18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</row>
    <row r="286" spans="2:256" ht="25.5" x14ac:dyDescent="0.2">
      <c r="B286" s="63"/>
      <c r="C286" s="25" t="s">
        <v>581</v>
      </c>
      <c r="D286" s="65" t="str">
        <f>ORÇ!C821</f>
        <v>QUADRO COMPLETO PARA ATE 24 DISJUNTORES + BARRAMENTO</v>
      </c>
      <c r="E286" s="64" t="s">
        <v>9</v>
      </c>
      <c r="F286" s="64">
        <v>1</v>
      </c>
      <c r="G286" s="30">
        <v>2624.03</v>
      </c>
      <c r="H286" s="31">
        <f t="shared" si="23"/>
        <v>2624.03</v>
      </c>
      <c r="I286" s="18"/>
      <c r="J286" s="18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</row>
    <row r="287" spans="2:256" x14ac:dyDescent="0.2">
      <c r="B287" s="63"/>
      <c r="C287" s="25">
        <v>73802</v>
      </c>
      <c r="D287" s="65" t="str">
        <f>VLOOKUP(C287,ORÇ!B789:G864,2,0)</f>
        <v>TUBO DE AÇO GALVANIZADO COM COSTURA (SCH-80) - 3/4"</v>
      </c>
      <c r="E287" s="64" t="s">
        <v>325</v>
      </c>
      <c r="F287" s="64">
        <v>6</v>
      </c>
      <c r="G287" s="30">
        <v>64.09</v>
      </c>
      <c r="H287" s="31">
        <f t="shared" si="23"/>
        <v>384.54</v>
      </c>
      <c r="I287" s="18"/>
      <c r="J287" s="18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</row>
    <row r="288" spans="2:256" ht="25.5" x14ac:dyDescent="0.2">
      <c r="B288" s="63"/>
      <c r="C288" s="25">
        <v>12404</v>
      </c>
      <c r="D288" s="65" t="str">
        <f>VLOOKUP(C288,ORÇ!B790:G865,2,0)</f>
        <v>LUVA DE FERRO GALVANIZADO, COM ROSCA BSP MACHO/FEMEA, DE 3/4"</v>
      </c>
      <c r="E288" s="64" t="s">
        <v>9</v>
      </c>
      <c r="F288" s="64">
        <v>4</v>
      </c>
      <c r="G288" s="30">
        <v>13.6</v>
      </c>
      <c r="H288" s="31">
        <f t="shared" si="23"/>
        <v>54.4</v>
      </c>
      <c r="I288" s="18"/>
      <c r="J288" s="1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</row>
    <row r="289" spans="2:256" x14ac:dyDescent="0.2">
      <c r="B289" s="63"/>
      <c r="C289" s="25">
        <v>68163</v>
      </c>
      <c r="D289" s="65" t="str">
        <f>VLOOKUP(C289,ORÇ!B791:G866,2,0)</f>
        <v>BUCHA E ARRUELA DE ALUMINIO PARA ELETRODUTO 3/4"</v>
      </c>
      <c r="E289" s="64" t="s">
        <v>9</v>
      </c>
      <c r="F289" s="64">
        <v>4</v>
      </c>
      <c r="G289" s="30">
        <v>12.91</v>
      </c>
      <c r="H289" s="31">
        <f t="shared" si="23"/>
        <v>51.64</v>
      </c>
      <c r="I289" s="18"/>
      <c r="J289" s="18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</row>
    <row r="290" spans="2:256" x14ac:dyDescent="0.2">
      <c r="B290" s="63"/>
      <c r="C290" s="25">
        <v>1007807</v>
      </c>
      <c r="D290" s="65" t="str">
        <f>VLOOKUP(C290,ORÇ!B792:G867,2,0)</f>
        <v>ABRACADEIRA TIPO D 3/4"</v>
      </c>
      <c r="E290" s="64" t="s">
        <v>9</v>
      </c>
      <c r="F290" s="64">
        <v>8</v>
      </c>
      <c r="G290" s="30">
        <v>8.89</v>
      </c>
      <c r="H290" s="31">
        <f t="shared" si="23"/>
        <v>71.12</v>
      </c>
      <c r="I290" s="18"/>
      <c r="J290" s="18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</row>
    <row r="291" spans="2:256" ht="25.5" x14ac:dyDescent="0.2">
      <c r="B291" s="63"/>
      <c r="C291" s="25" t="s">
        <v>543</v>
      </c>
      <c r="D291" s="65" t="str">
        <f>VLOOKUP(C291,ORÇ!B793:G868,2,0)</f>
        <v xml:space="preserve">PLACA DE SINALIZACAO DE SEGURANCA CONTRA INCENDIO, FOTOLUMINESCENTE,QUADRADA, </v>
      </c>
      <c r="E291" s="64" t="s">
        <v>9</v>
      </c>
      <c r="F291" s="64">
        <v>24</v>
      </c>
      <c r="G291" s="30">
        <v>16.21</v>
      </c>
      <c r="H291" s="31">
        <f t="shared" si="23"/>
        <v>389.04</v>
      </c>
      <c r="I291" s="18"/>
      <c r="J291" s="18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</row>
    <row r="292" spans="2:256" x14ac:dyDescent="0.2">
      <c r="B292" s="63"/>
      <c r="C292" s="25"/>
      <c r="D292" s="65"/>
      <c r="E292" s="64"/>
      <c r="F292" s="64"/>
      <c r="G292" s="32" t="s">
        <v>22</v>
      </c>
      <c r="H292" s="33">
        <f>SUM(H253:H291)</f>
        <v>68129.359999999971</v>
      </c>
      <c r="I292" s="18"/>
      <c r="J292" s="18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</row>
    <row r="293" spans="2:256" x14ac:dyDescent="0.2">
      <c r="B293" s="17"/>
      <c r="C293" s="34"/>
      <c r="D293" s="34"/>
      <c r="E293" s="22"/>
      <c r="F293" s="36"/>
      <c r="G293" s="37" t="s">
        <v>24</v>
      </c>
      <c r="H293" s="36">
        <f>SUM(H11:H292)/2</f>
        <v>4442380.5673509967</v>
      </c>
    </row>
    <row r="294" spans="2:256" x14ac:dyDescent="0.2">
      <c r="B294" s="17"/>
      <c r="C294" s="34"/>
      <c r="D294" s="34"/>
      <c r="E294" s="22"/>
      <c r="F294" s="36"/>
      <c r="G294" s="37" t="s">
        <v>25</v>
      </c>
      <c r="H294" s="36">
        <f>H293*0.25</f>
        <v>1110595.1418377492</v>
      </c>
    </row>
    <row r="295" spans="2:256" x14ac:dyDescent="0.2">
      <c r="B295" s="17"/>
      <c r="C295" s="34"/>
      <c r="D295" s="34"/>
      <c r="E295" s="22"/>
      <c r="F295" s="17"/>
      <c r="G295" s="27" t="s">
        <v>26</v>
      </c>
      <c r="H295" s="36">
        <f>SUM(H293:H294)</f>
        <v>5552975.7091887463</v>
      </c>
    </row>
    <row r="296" spans="2:256" x14ac:dyDescent="0.2">
      <c r="G296" s="38"/>
      <c r="H296" s="38"/>
    </row>
    <row r="297" spans="2:256" x14ac:dyDescent="0.2">
      <c r="B297" s="35" t="s">
        <v>27</v>
      </c>
    </row>
    <row r="298" spans="2:256" x14ac:dyDescent="0.2">
      <c r="B298" s="76" t="s">
        <v>566</v>
      </c>
    </row>
    <row r="299" spans="2:256" x14ac:dyDescent="0.2">
      <c r="B299" s="131"/>
      <c r="C299" s="1" t="s">
        <v>29</v>
      </c>
      <c r="H299" s="38"/>
    </row>
    <row r="301" spans="2:256" x14ac:dyDescent="0.2">
      <c r="D301" s="1"/>
    </row>
  </sheetData>
  <autoFilter ref="B10:H295" xr:uid="{00000000-0001-0000-0100-000000000000}"/>
  <mergeCells count="6">
    <mergeCell ref="G8:H9"/>
    <mergeCell ref="F8:F9"/>
    <mergeCell ref="B3:H3"/>
    <mergeCell ref="B4:H4"/>
    <mergeCell ref="B5:H5"/>
    <mergeCell ref="B7:H7"/>
  </mergeCells>
  <phoneticPr fontId="21" type="noConversion"/>
  <printOptions horizontalCentered="1"/>
  <pageMargins left="0.43" right="0.12" top="0.12" bottom="0.12" header="0.31" footer="0.31"/>
  <pageSetup paperSize="9"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G64"/>
  <sheetViews>
    <sheetView showGridLines="0" tabSelected="1" zoomScaleNormal="100" workbookViewId="0">
      <selection activeCell="B2" sqref="B2"/>
    </sheetView>
  </sheetViews>
  <sheetFormatPr defaultRowHeight="15" x14ac:dyDescent="0.2"/>
  <cols>
    <col min="1" max="1" width="9.140625" style="4"/>
    <col min="2" max="2" width="39.42578125" style="4" customWidth="1"/>
    <col min="3" max="26" width="3.7109375" style="4" customWidth="1"/>
    <col min="27" max="31" width="6.42578125" style="4" hidden="1" customWidth="1"/>
    <col min="32" max="32" width="6.7109375" style="4" hidden="1" customWidth="1"/>
    <col min="33" max="33" width="6.42578125" style="4" hidden="1" customWidth="1"/>
    <col min="34" max="34" width="12.28515625" style="4" customWidth="1"/>
    <col min="35" max="35" width="7.85546875" style="4" customWidth="1"/>
    <col min="36" max="16384" width="9.140625" style="4"/>
  </cols>
  <sheetData>
    <row r="1" spans="1:267" x14ac:dyDescent="0.2">
      <c r="A1" s="3"/>
    </row>
    <row r="3" spans="1:267" x14ac:dyDescent="0.2">
      <c r="B3" s="187" t="s">
        <v>11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</row>
    <row r="4" spans="1:267" x14ac:dyDescent="0.2">
      <c r="B4" s="187" t="s">
        <v>12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</row>
    <row r="5" spans="1:267" x14ac:dyDescent="0.2">
      <c r="B5" s="187" t="str">
        <f>Planilha!L7&amp;Planilha!B7</f>
        <v>CRONOGRAMA FISICO DA OBRA: REFORMA E AMPLICAÇÃOCAMARA MUNICIPAL DE FERRAZ DE VASCONCELOS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</row>
    <row r="6" spans="1:267" x14ac:dyDescent="0.2"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</row>
    <row r="7" spans="1:267" s="3" customFormat="1" x14ac:dyDescent="0.2">
      <c r="B7" s="189" t="s">
        <v>17</v>
      </c>
      <c r="C7" s="5" t="s">
        <v>331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3"/>
      <c r="S7" s="5"/>
      <c r="T7" s="6"/>
      <c r="U7" s="6"/>
      <c r="V7" s="13"/>
      <c r="W7" s="5"/>
      <c r="X7" s="6"/>
      <c r="Y7" s="6"/>
      <c r="Z7" s="6"/>
      <c r="AA7" s="5"/>
      <c r="AB7" s="6"/>
      <c r="AC7" s="6"/>
      <c r="AD7" s="6"/>
      <c r="AE7" s="6"/>
      <c r="AF7" s="6"/>
      <c r="AG7" s="6"/>
      <c r="AH7" s="200" t="s">
        <v>582</v>
      </c>
      <c r="AI7" s="207" t="s">
        <v>28</v>
      </c>
      <c r="AJ7" s="3" t="s">
        <v>31</v>
      </c>
    </row>
    <row r="8" spans="1:267" s="3" customFormat="1" ht="27" customHeight="1" x14ac:dyDescent="0.2">
      <c r="B8" s="190"/>
      <c r="C8" s="7">
        <v>1</v>
      </c>
      <c r="D8" s="7">
        <v>2</v>
      </c>
      <c r="E8" s="7">
        <v>3</v>
      </c>
      <c r="F8" s="7">
        <v>4</v>
      </c>
      <c r="G8" s="7">
        <v>5</v>
      </c>
      <c r="H8" s="7">
        <v>6</v>
      </c>
      <c r="I8" s="7">
        <v>7</v>
      </c>
      <c r="J8" s="7">
        <v>8</v>
      </c>
      <c r="K8" s="7">
        <v>9</v>
      </c>
      <c r="L8" s="7">
        <v>10</v>
      </c>
      <c r="M8" s="7">
        <v>11</v>
      </c>
      <c r="N8" s="7">
        <v>12</v>
      </c>
      <c r="O8" s="7">
        <v>13</v>
      </c>
      <c r="P8" s="7">
        <v>14</v>
      </c>
      <c r="Q8" s="7">
        <v>15</v>
      </c>
      <c r="R8" s="7">
        <v>16</v>
      </c>
      <c r="S8" s="7">
        <v>17</v>
      </c>
      <c r="T8" s="7">
        <v>18</v>
      </c>
      <c r="U8" s="7">
        <v>19</v>
      </c>
      <c r="V8" s="7">
        <v>20</v>
      </c>
      <c r="W8" s="7">
        <v>21</v>
      </c>
      <c r="X8" s="7">
        <v>22</v>
      </c>
      <c r="Y8" s="7">
        <v>23</v>
      </c>
      <c r="Z8" s="7">
        <v>24</v>
      </c>
      <c r="AA8" s="7">
        <v>13</v>
      </c>
      <c r="AB8" s="7">
        <v>14</v>
      </c>
      <c r="AC8" s="7">
        <v>15</v>
      </c>
      <c r="AD8" s="7">
        <v>16</v>
      </c>
      <c r="AE8" s="7">
        <v>17</v>
      </c>
      <c r="AF8" s="7">
        <v>18</v>
      </c>
      <c r="AG8" s="16">
        <v>19</v>
      </c>
      <c r="AH8" s="201"/>
      <c r="AI8" s="208"/>
    </row>
    <row r="9" spans="1:267" ht="9.9499999999999993" customHeight="1" x14ac:dyDescent="0.2">
      <c r="B9" s="194" t="str">
        <f>ORÇ!C11</f>
        <v>1 - SERVICOS PRELIMINARES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86"/>
      <c r="AH9" s="202">
        <f>Planilha!H19*1.25</f>
        <v>92315.922150000028</v>
      </c>
      <c r="AI9" s="209">
        <f>AH9/$AH$61</f>
        <v>1.6624585984995548E-2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</row>
    <row r="10" spans="1:267" ht="5.0999999999999996" customHeight="1" x14ac:dyDescent="0.2">
      <c r="B10" s="195"/>
      <c r="C10" s="91" t="s">
        <v>30</v>
      </c>
      <c r="D10" s="193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75"/>
      <c r="Q10" s="75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86"/>
      <c r="AH10" s="202"/>
      <c r="AI10" s="209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</row>
    <row r="11" spans="1:267" ht="9.9499999999999993" customHeight="1" x14ac:dyDescent="0.2">
      <c r="B11" s="19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86"/>
      <c r="AH11" s="202"/>
      <c r="AI11" s="209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</row>
    <row r="12" spans="1:267" ht="9.9499999999999993" customHeight="1" x14ac:dyDescent="0.2">
      <c r="B12" s="194" t="str">
        <f>ORÇ!C33</f>
        <v>2 - ESTRUTURA</v>
      </c>
      <c r="C12" s="8"/>
      <c r="D12" s="66"/>
      <c r="E12" s="8"/>
      <c r="F12" s="66"/>
      <c r="G12" s="8"/>
      <c r="H12" s="8"/>
      <c r="I12" s="8"/>
      <c r="J12" s="8"/>
      <c r="K12" s="8"/>
      <c r="L12" s="8"/>
      <c r="M12" s="8"/>
      <c r="N12" s="8"/>
      <c r="O12" s="8"/>
      <c r="P12" s="66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186"/>
      <c r="AH12" s="202">
        <f>Planilha!H27*1.25</f>
        <v>325670.95468874997</v>
      </c>
      <c r="AI12" s="209">
        <f>AH12/$AH$61</f>
        <v>5.8648006356276337E-2</v>
      </c>
    </row>
    <row r="13" spans="1:267" ht="5.0999999999999996" customHeight="1" x14ac:dyDescent="0.2">
      <c r="B13" s="195"/>
      <c r="C13" s="73"/>
      <c r="D13" s="91" t="s">
        <v>30</v>
      </c>
      <c r="E13" s="91" t="s">
        <v>30</v>
      </c>
      <c r="F13" s="91" t="s">
        <v>30</v>
      </c>
      <c r="G13" s="91" t="s">
        <v>30</v>
      </c>
      <c r="H13" s="73"/>
      <c r="I13" s="73"/>
      <c r="J13" s="73"/>
      <c r="K13" s="73"/>
      <c r="L13" s="73"/>
      <c r="M13" s="73"/>
      <c r="N13" s="73"/>
      <c r="O13" s="73"/>
      <c r="P13" s="192"/>
      <c r="Q13" s="192"/>
      <c r="R13" s="73"/>
      <c r="S13" s="75"/>
      <c r="T13" s="75"/>
      <c r="U13" s="75"/>
      <c r="V13" s="75"/>
      <c r="W13" s="75"/>
      <c r="X13" s="75"/>
      <c r="Y13" s="9"/>
      <c r="Z13" s="9"/>
      <c r="AA13" s="9"/>
      <c r="AB13" s="9"/>
      <c r="AC13" s="9"/>
      <c r="AD13" s="9"/>
      <c r="AE13" s="9"/>
      <c r="AF13" s="9"/>
      <c r="AG13" s="186"/>
      <c r="AH13" s="202"/>
      <c r="AI13" s="209"/>
    </row>
    <row r="14" spans="1:267" ht="9.9499999999999993" customHeight="1" x14ac:dyDescent="0.2">
      <c r="B14" s="19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6"/>
      <c r="AH14" s="202"/>
      <c r="AI14" s="209"/>
    </row>
    <row r="15" spans="1:267" ht="9.9499999999999993" customHeight="1" x14ac:dyDescent="0.2">
      <c r="B15" s="194" t="str">
        <f>ORÇ!C82</f>
        <v>3 - ESTRUTURA  SALA DE IMPRENSA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86"/>
      <c r="AH15" s="202">
        <f>Planilha!H37*1.25</f>
        <v>64568.007874999981</v>
      </c>
      <c r="AI15" s="209">
        <f>AH15/$AH$61</f>
        <v>1.1627640972417093E-2</v>
      </c>
    </row>
    <row r="16" spans="1:267" ht="5.0999999999999996" customHeight="1" x14ac:dyDescent="0.2">
      <c r="B16" s="195"/>
      <c r="C16" s="9"/>
      <c r="D16" s="9"/>
      <c r="E16" s="9"/>
      <c r="F16" s="9"/>
      <c r="G16" s="9"/>
      <c r="H16" s="91" t="s">
        <v>30</v>
      </c>
      <c r="I16" s="91" t="s">
        <v>30</v>
      </c>
      <c r="J16" s="9"/>
      <c r="K16" s="9"/>
      <c r="L16" s="9"/>
      <c r="M16" s="9"/>
      <c r="N16" s="9"/>
      <c r="O16" s="9"/>
      <c r="P16" s="67"/>
      <c r="Q16" s="91"/>
      <c r="R16" s="91"/>
      <c r="S16" s="9"/>
      <c r="T16" s="72"/>
      <c r="U16" s="67"/>
      <c r="V16" s="67"/>
      <c r="W16" s="67"/>
      <c r="X16" s="75"/>
      <c r="Y16" s="75"/>
      <c r="Z16" s="75"/>
      <c r="AA16" s="9"/>
      <c r="AB16" s="9"/>
      <c r="AC16" s="9"/>
      <c r="AD16" s="9"/>
      <c r="AE16" s="9"/>
      <c r="AF16" s="9"/>
      <c r="AG16" s="186"/>
      <c r="AH16" s="202"/>
      <c r="AI16" s="209"/>
    </row>
    <row r="17" spans="2:35" ht="9.9499999999999993" customHeight="1" x14ac:dyDescent="0.2">
      <c r="B17" s="19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86"/>
      <c r="AH17" s="202"/>
      <c r="AI17" s="209"/>
    </row>
    <row r="18" spans="2:35" ht="9.9499999999999993" customHeight="1" x14ac:dyDescent="0.2">
      <c r="B18" s="194" t="str">
        <f>ORÇ!C99</f>
        <v>4 - PROJETOS EXECUTIVO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86"/>
      <c r="AH18" s="202">
        <f>Planilha!H42*1.25</f>
        <v>61384.399999999994</v>
      </c>
      <c r="AI18" s="209">
        <f>AH18/$AH$61</f>
        <v>1.1054325322983954E-2</v>
      </c>
    </row>
    <row r="19" spans="2:35" ht="4.5" customHeight="1" x14ac:dyDescent="0.2">
      <c r="B19" s="195"/>
      <c r="C19" s="9"/>
      <c r="D19" s="91" t="s">
        <v>30</v>
      </c>
      <c r="E19" s="91" t="s">
        <v>30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72"/>
      <c r="Q19" s="67"/>
      <c r="R19" s="91"/>
      <c r="S19" s="91"/>
      <c r="T19" s="91"/>
      <c r="U19" s="91"/>
      <c r="V19" s="67"/>
      <c r="W19" s="67"/>
      <c r="X19" s="67"/>
      <c r="Y19" s="9"/>
      <c r="Z19" s="9"/>
      <c r="AA19" s="9"/>
      <c r="AB19" s="9"/>
      <c r="AC19" s="9"/>
      <c r="AD19" s="9"/>
      <c r="AE19" s="9"/>
      <c r="AF19" s="9"/>
      <c r="AG19" s="186"/>
      <c r="AH19" s="202"/>
      <c r="AI19" s="209"/>
    </row>
    <row r="20" spans="2:35" ht="9.9499999999999993" customHeight="1" x14ac:dyDescent="0.2">
      <c r="B20" s="19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86"/>
      <c r="AH20" s="202"/>
      <c r="AI20" s="209"/>
    </row>
    <row r="21" spans="2:35" ht="9.9499999999999993" customHeight="1" x14ac:dyDescent="0.2">
      <c r="B21" s="194" t="str">
        <f>ORÇ!C104</f>
        <v>5 - EXECUÇÃO DE RECUPERAÇÃO EM FERRAGENS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86"/>
      <c r="AH21" s="202">
        <f>Planilha!H50*1.25</f>
        <v>8085.4749999999985</v>
      </c>
      <c r="AI21" s="209">
        <f>AH21/$AH$61</f>
        <v>1.4560616547665804E-3</v>
      </c>
    </row>
    <row r="22" spans="2:35" ht="4.5" customHeight="1" x14ac:dyDescent="0.2">
      <c r="B22" s="195"/>
      <c r="C22" s="9"/>
      <c r="D22" s="9"/>
      <c r="E22" s="9"/>
      <c r="F22" s="91" t="s">
        <v>30</v>
      </c>
      <c r="G22" s="91" t="s">
        <v>30</v>
      </c>
      <c r="H22" s="9"/>
      <c r="I22" s="9"/>
      <c r="J22" s="9"/>
      <c r="K22" s="9"/>
      <c r="L22" s="9"/>
      <c r="M22" s="9"/>
      <c r="N22" s="9"/>
      <c r="O22" s="9"/>
      <c r="P22" s="72"/>
      <c r="Q22" s="67"/>
      <c r="R22" s="67"/>
      <c r="S22" s="9"/>
      <c r="T22" s="9"/>
      <c r="U22" s="91"/>
      <c r="V22" s="91"/>
      <c r="W22" s="91"/>
      <c r="X22" s="91"/>
      <c r="Y22" s="9"/>
      <c r="Z22" s="9"/>
      <c r="AA22" s="9"/>
      <c r="AB22" s="9"/>
      <c r="AC22" s="9"/>
      <c r="AD22" s="9"/>
      <c r="AE22" s="9"/>
      <c r="AF22" s="9"/>
      <c r="AG22" s="186"/>
      <c r="AH22" s="202"/>
      <c r="AI22" s="209"/>
    </row>
    <row r="23" spans="2:35" ht="9.9499999999999993" customHeight="1" x14ac:dyDescent="0.2">
      <c r="B23" s="19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86"/>
      <c r="AH23" s="202"/>
      <c r="AI23" s="209"/>
    </row>
    <row r="24" spans="2:35" ht="9.9499999999999993" customHeight="1" x14ac:dyDescent="0.2">
      <c r="B24" s="194" t="str">
        <f>ORÇ!C112</f>
        <v xml:space="preserve">6 - ÀGUA DE REUSO 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186"/>
      <c r="AH24" s="202">
        <f>Planilha!H60*1.25</f>
        <v>280334.26250000001</v>
      </c>
      <c r="AI24" s="209">
        <f>AH24/$AH$61</f>
        <v>5.0483610442617045E-2</v>
      </c>
    </row>
    <row r="25" spans="2:35" ht="4.5" customHeight="1" x14ac:dyDescent="0.2">
      <c r="B25" s="195"/>
      <c r="C25" s="9"/>
      <c r="D25" s="9"/>
      <c r="E25" s="9"/>
      <c r="F25" s="9"/>
      <c r="G25" s="9"/>
      <c r="H25" s="9"/>
      <c r="I25" s="9"/>
      <c r="J25" s="9"/>
      <c r="K25" s="9"/>
      <c r="L25" s="9"/>
      <c r="M25" s="91"/>
      <c r="N25" s="91"/>
      <c r="O25" s="9"/>
      <c r="P25" s="72"/>
      <c r="Q25" s="67"/>
      <c r="R25" s="67"/>
      <c r="S25" s="9"/>
      <c r="T25" s="9"/>
      <c r="U25" s="67"/>
      <c r="V25" s="91" t="s">
        <v>30</v>
      </c>
      <c r="W25" s="91" t="s">
        <v>30</v>
      </c>
      <c r="X25" s="67"/>
      <c r="Y25" s="9"/>
      <c r="Z25" s="9"/>
      <c r="AA25" s="9"/>
      <c r="AB25" s="9"/>
      <c r="AC25" s="9"/>
      <c r="AD25" s="9"/>
      <c r="AE25" s="9"/>
      <c r="AF25" s="9"/>
      <c r="AG25" s="186"/>
      <c r="AH25" s="202"/>
      <c r="AI25" s="209"/>
    </row>
    <row r="26" spans="2:35" ht="9.9499999999999993" customHeight="1" x14ac:dyDescent="0.2">
      <c r="B26" s="19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6"/>
      <c r="AH26" s="202"/>
      <c r="AI26" s="209"/>
    </row>
    <row r="27" spans="2:35" ht="9.9499999999999993" customHeight="1" x14ac:dyDescent="0.2">
      <c r="B27" s="194" t="str">
        <f>ORÇ!C122</f>
        <v>7 - COBERTURAS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186"/>
      <c r="AH27" s="202">
        <f>Planilha!H68*1.25</f>
        <v>641213.53249999997</v>
      </c>
      <c r="AI27" s="209">
        <f>AH27/$AH$61</f>
        <v>0.11547205788041824</v>
      </c>
    </row>
    <row r="28" spans="2:35" ht="4.5" customHeight="1" x14ac:dyDescent="0.2">
      <c r="B28" s="195"/>
      <c r="C28" s="9"/>
      <c r="D28" s="9"/>
      <c r="E28" s="9"/>
      <c r="F28" s="9"/>
      <c r="G28" s="9"/>
      <c r="H28" s="9"/>
      <c r="I28" s="91" t="s">
        <v>30</v>
      </c>
      <c r="J28" s="91" t="s">
        <v>30</v>
      </c>
      <c r="K28" s="91" t="s">
        <v>30</v>
      </c>
      <c r="L28" s="91" t="s">
        <v>30</v>
      </c>
      <c r="M28" s="9"/>
      <c r="N28" s="9"/>
      <c r="O28" s="9"/>
      <c r="P28" s="72"/>
      <c r="Q28" s="67"/>
      <c r="R28" s="67"/>
      <c r="S28" s="91"/>
      <c r="T28" s="91"/>
      <c r="U28" s="91"/>
      <c r="V28" s="91"/>
      <c r="W28" s="91"/>
      <c r="X28" s="91"/>
      <c r="Y28" s="9"/>
      <c r="Z28" s="9"/>
      <c r="AA28" s="9"/>
      <c r="AB28" s="9"/>
      <c r="AC28" s="9"/>
      <c r="AD28" s="9"/>
      <c r="AE28" s="9"/>
      <c r="AF28" s="9"/>
      <c r="AG28" s="186"/>
      <c r="AH28" s="202"/>
      <c r="AI28" s="209"/>
    </row>
    <row r="29" spans="2:35" ht="9.9499999999999993" customHeight="1" x14ac:dyDescent="0.2">
      <c r="B29" s="19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86"/>
      <c r="AH29" s="202"/>
      <c r="AI29" s="209"/>
    </row>
    <row r="30" spans="2:35" ht="9.9499999999999993" customHeight="1" x14ac:dyDescent="0.2">
      <c r="B30" s="194" t="str">
        <f>ORÇ!C142</f>
        <v>8 - ESQUADRIAS DE MADEIRA E ESQUADRIAS METALICAS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186"/>
      <c r="AH30" s="202">
        <f>Planilha!H88*1.25</f>
        <v>587018.21250000002</v>
      </c>
      <c r="AI30" s="209">
        <f>AH30/$AH$61</f>
        <v>0.10571236815040184</v>
      </c>
    </row>
    <row r="31" spans="2:35" ht="4.5" customHeight="1" x14ac:dyDescent="0.2">
      <c r="B31" s="195"/>
      <c r="C31" s="9"/>
      <c r="D31" s="9"/>
      <c r="E31" s="9"/>
      <c r="F31" s="9"/>
      <c r="G31" s="9"/>
      <c r="H31" s="9"/>
      <c r="I31" s="9"/>
      <c r="J31" s="9"/>
      <c r="K31" s="9"/>
      <c r="L31" s="9"/>
      <c r="M31" s="91" t="s">
        <v>30</v>
      </c>
      <c r="N31" s="91" t="s">
        <v>30</v>
      </c>
      <c r="O31" s="91" t="s">
        <v>30</v>
      </c>
      <c r="P31" s="72"/>
      <c r="Q31" s="67"/>
      <c r="R31" s="67"/>
      <c r="S31" s="9"/>
      <c r="T31" s="9"/>
      <c r="U31" s="67"/>
      <c r="V31" s="67"/>
      <c r="W31" s="91"/>
      <c r="X31" s="91"/>
      <c r="Y31" s="91"/>
      <c r="Z31" s="91"/>
      <c r="AA31" s="9"/>
      <c r="AB31" s="9"/>
      <c r="AC31" s="9"/>
      <c r="AD31" s="9"/>
      <c r="AE31" s="9"/>
      <c r="AF31" s="9"/>
      <c r="AG31" s="186"/>
      <c r="AH31" s="202"/>
      <c r="AI31" s="209"/>
    </row>
    <row r="32" spans="2:35" ht="9.9499999999999993" customHeight="1" x14ac:dyDescent="0.2">
      <c r="B32" s="19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92"/>
      <c r="Z32" s="92"/>
      <c r="AA32" s="10"/>
      <c r="AB32" s="10"/>
      <c r="AC32" s="10"/>
      <c r="AD32" s="10"/>
      <c r="AE32" s="10"/>
      <c r="AF32" s="10"/>
      <c r="AG32" s="186"/>
      <c r="AH32" s="202"/>
      <c r="AI32" s="209"/>
    </row>
    <row r="33" spans="2:35" ht="9.9499999999999993" customHeight="1" x14ac:dyDescent="0.2">
      <c r="B33" s="194" t="str">
        <f>ORÇ!C223</f>
        <v xml:space="preserve">9 - INSTALACOES ELETRICAS/CABEAMENTO ESTRUTURADO 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186"/>
      <c r="AH33" s="202">
        <f>Planilha!H165*1.25</f>
        <v>1190071.4446250005</v>
      </c>
      <c r="AI33" s="209">
        <f>AH33/$AH$61</f>
        <v>0.21431238077554299</v>
      </c>
    </row>
    <row r="34" spans="2:35" ht="4.5" customHeight="1" x14ac:dyDescent="0.2">
      <c r="B34" s="19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72"/>
      <c r="Q34" s="67"/>
      <c r="R34" s="67"/>
      <c r="S34" s="9"/>
      <c r="T34" s="9"/>
      <c r="U34" s="67"/>
      <c r="V34" s="91" t="s">
        <v>30</v>
      </c>
      <c r="W34" s="91" t="s">
        <v>30</v>
      </c>
      <c r="X34" s="91" t="s">
        <v>30</v>
      </c>
      <c r="Y34" s="91" t="s">
        <v>30</v>
      </c>
      <c r="Z34" s="91"/>
      <c r="AA34" s="9"/>
      <c r="AB34" s="9"/>
      <c r="AC34" s="9"/>
      <c r="AD34" s="9"/>
      <c r="AE34" s="9"/>
      <c r="AF34" s="9"/>
      <c r="AG34" s="186"/>
      <c r="AH34" s="202"/>
      <c r="AI34" s="209"/>
    </row>
    <row r="35" spans="2:35" ht="9.9499999999999993" customHeight="1" x14ac:dyDescent="0.2">
      <c r="B35" s="19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86"/>
      <c r="AH35" s="202"/>
      <c r="AI35" s="209"/>
    </row>
    <row r="36" spans="2:35" ht="9.9499999999999993" customHeight="1" x14ac:dyDescent="0.2">
      <c r="B36" s="196" t="str">
        <f>ORÇ!C559</f>
        <v>10 - SPDA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72"/>
      <c r="Q36" s="67"/>
      <c r="R36" s="67"/>
      <c r="S36" s="9"/>
      <c r="T36" s="9"/>
      <c r="U36" s="67"/>
      <c r="V36" s="67"/>
      <c r="W36" s="67"/>
      <c r="X36" s="67"/>
      <c r="Y36" s="8"/>
      <c r="Z36" s="8"/>
      <c r="AA36" s="9"/>
      <c r="AB36" s="9"/>
      <c r="AC36" s="9"/>
      <c r="AD36" s="9"/>
      <c r="AE36" s="9"/>
      <c r="AF36" s="9"/>
      <c r="AG36" s="122"/>
      <c r="AH36" s="203">
        <f>Planilha!H175*1.25</f>
        <v>43262.237500000003</v>
      </c>
      <c r="AI36" s="209">
        <f>AH36/$AH$61</f>
        <v>7.7908205916355968E-3</v>
      </c>
    </row>
    <row r="37" spans="2:35" ht="4.5" customHeight="1" x14ac:dyDescent="0.2">
      <c r="B37" s="197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1" t="s">
        <v>30</v>
      </c>
      <c r="Y37" s="91" t="s">
        <v>30</v>
      </c>
      <c r="Z37" s="91"/>
      <c r="AA37" s="9"/>
      <c r="AB37" s="9"/>
      <c r="AC37" s="9"/>
      <c r="AD37" s="9"/>
      <c r="AE37" s="9"/>
      <c r="AF37" s="9"/>
      <c r="AG37" s="122"/>
      <c r="AH37" s="204"/>
      <c r="AI37" s="209"/>
    </row>
    <row r="38" spans="2:35" ht="4.5" customHeight="1" x14ac:dyDescent="0.2">
      <c r="B38" s="197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72"/>
      <c r="Q38" s="67"/>
      <c r="R38" s="67"/>
      <c r="S38" s="9"/>
      <c r="T38" s="9"/>
      <c r="U38" s="67"/>
      <c r="V38" s="67"/>
      <c r="W38" s="67"/>
      <c r="X38" s="67"/>
      <c r="Y38" s="91"/>
      <c r="Z38" s="91"/>
      <c r="AA38" s="9"/>
      <c r="AB38" s="9"/>
      <c r="AC38" s="9"/>
      <c r="AD38" s="9"/>
      <c r="AE38" s="9"/>
      <c r="AF38" s="9"/>
      <c r="AG38" s="122"/>
      <c r="AH38" s="204"/>
      <c r="AI38" s="209"/>
    </row>
    <row r="39" spans="2:35" ht="4.5" customHeight="1" x14ac:dyDescent="0.2">
      <c r="B39" s="198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92"/>
      <c r="Z39" s="91"/>
      <c r="AA39" s="9"/>
      <c r="AB39" s="9"/>
      <c r="AC39" s="9"/>
      <c r="AD39" s="9"/>
      <c r="AE39" s="9"/>
      <c r="AF39" s="9"/>
      <c r="AG39" s="122"/>
      <c r="AH39" s="205"/>
      <c r="AI39" s="210"/>
    </row>
    <row r="40" spans="2:35" ht="9.9499999999999993" customHeight="1" x14ac:dyDescent="0.2">
      <c r="B40" s="196" t="str">
        <f>ORÇ!C576</f>
        <v>11 - INSTALAÇÕES HIDRO-SANITARIAS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72"/>
      <c r="Q40" s="67"/>
      <c r="R40" s="67"/>
      <c r="S40" s="9"/>
      <c r="T40" s="9"/>
      <c r="U40" s="67"/>
      <c r="V40" s="67"/>
      <c r="W40" s="67"/>
      <c r="X40" s="91"/>
      <c r="Y40" s="91"/>
      <c r="Z40" s="91"/>
      <c r="AA40" s="9"/>
      <c r="AB40" s="9"/>
      <c r="AC40" s="9"/>
      <c r="AD40" s="9"/>
      <c r="AE40" s="9"/>
      <c r="AF40" s="9"/>
      <c r="AG40" s="122"/>
      <c r="AH40" s="203">
        <f>Planilha!H207*1.25</f>
        <v>399724.58350000001</v>
      </c>
      <c r="AI40" s="209">
        <f>AH40/$AH$61</f>
        <v>7.1983852340387205E-2</v>
      </c>
    </row>
    <row r="41" spans="2:35" ht="4.5" customHeight="1" x14ac:dyDescent="0.2">
      <c r="B41" s="197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1" t="s">
        <v>30</v>
      </c>
      <c r="Q41" s="91" t="s">
        <v>30</v>
      </c>
      <c r="R41" s="67"/>
      <c r="S41" s="9"/>
      <c r="T41" s="9"/>
      <c r="U41" s="67"/>
      <c r="V41" s="67"/>
      <c r="W41" s="67"/>
      <c r="X41" s="67"/>
      <c r="Y41" s="91"/>
      <c r="Z41" s="91"/>
      <c r="AA41" s="9"/>
      <c r="AB41" s="9"/>
      <c r="AC41" s="9"/>
      <c r="AD41" s="9"/>
      <c r="AE41" s="9"/>
      <c r="AF41" s="9"/>
      <c r="AG41" s="122"/>
      <c r="AH41" s="204"/>
      <c r="AI41" s="209"/>
    </row>
    <row r="42" spans="2:35" ht="9.9499999999999993" customHeight="1" x14ac:dyDescent="0.2">
      <c r="B42" s="19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92"/>
      <c r="Z42" s="92"/>
      <c r="AA42" s="9"/>
      <c r="AB42" s="9"/>
      <c r="AC42" s="9"/>
      <c r="AD42" s="9"/>
      <c r="AE42" s="9"/>
      <c r="AF42" s="9"/>
      <c r="AG42" s="122"/>
      <c r="AH42" s="204"/>
      <c r="AI42" s="209"/>
    </row>
    <row r="43" spans="2:35" ht="9.9499999999999993" customHeight="1" x14ac:dyDescent="0.2">
      <c r="B43" s="194" t="str">
        <f>ORÇ!C670</f>
        <v>12 - REVESTIMENTOS E FORROS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186"/>
      <c r="AH43" s="203">
        <f>Planilha!H217*1.25</f>
        <v>865888.76412499987</v>
      </c>
      <c r="AI43" s="209">
        <f t="shared" ref="AI43" si="0">AH43/$AH$61</f>
        <v>0.15593238823144426</v>
      </c>
    </row>
    <row r="44" spans="2:35" ht="4.5" customHeight="1" x14ac:dyDescent="0.2">
      <c r="B44" s="195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72"/>
      <c r="Q44" s="67"/>
      <c r="R44" s="91" t="s">
        <v>30</v>
      </c>
      <c r="S44" s="91" t="s">
        <v>30</v>
      </c>
      <c r="T44" s="91"/>
      <c r="U44" s="67"/>
      <c r="V44" s="67"/>
      <c r="W44" s="67"/>
      <c r="X44" s="67"/>
      <c r="Y44" s="91"/>
      <c r="Z44" s="91"/>
      <c r="AA44" s="9"/>
      <c r="AB44" s="9"/>
      <c r="AC44" s="9"/>
      <c r="AD44" s="9"/>
      <c r="AE44" s="9"/>
      <c r="AF44" s="9"/>
      <c r="AG44" s="186"/>
      <c r="AH44" s="204"/>
      <c r="AI44" s="209"/>
    </row>
    <row r="45" spans="2:35" ht="9.9499999999999993" customHeight="1" x14ac:dyDescent="0.2">
      <c r="B45" s="195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86"/>
      <c r="AH45" s="205"/>
      <c r="AI45" s="209"/>
    </row>
    <row r="46" spans="2:35" ht="9.9499999999999993" customHeight="1" x14ac:dyDescent="0.2">
      <c r="B46" s="194" t="str">
        <f>ORÇ!C692</f>
        <v>13 - PINTURA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186"/>
      <c r="AH46" s="203">
        <f>SUM(Planilha!H221*1.25)</f>
        <v>169155.28724999996</v>
      </c>
      <c r="AI46" s="209">
        <f t="shared" ref="AI46" si="1">AH46/$AH$61</f>
        <v>3.0462097460662637E-2</v>
      </c>
    </row>
    <row r="47" spans="2:35" ht="4.5" customHeight="1" x14ac:dyDescent="0.2">
      <c r="B47" s="195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72"/>
      <c r="Q47" s="67"/>
      <c r="R47" s="67"/>
      <c r="S47" s="9"/>
      <c r="T47" s="91" t="s">
        <v>30</v>
      </c>
      <c r="U47" s="91" t="s">
        <v>30</v>
      </c>
      <c r="V47" s="67"/>
      <c r="W47" s="67"/>
      <c r="X47" s="67"/>
      <c r="Y47" s="91"/>
      <c r="Z47" s="91"/>
      <c r="AA47" s="9"/>
      <c r="AB47" s="9"/>
      <c r="AC47" s="9"/>
      <c r="AD47" s="9"/>
      <c r="AE47" s="9"/>
      <c r="AF47" s="9"/>
      <c r="AG47" s="186"/>
      <c r="AH47" s="204"/>
      <c r="AI47" s="209"/>
    </row>
    <row r="48" spans="2:35" ht="9.9499999999999993" customHeight="1" x14ac:dyDescent="0.2">
      <c r="B48" s="19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86"/>
      <c r="AH48" s="205"/>
      <c r="AI48" s="209"/>
    </row>
    <row r="49" spans="2:35" ht="9.9499999999999993" customHeight="1" x14ac:dyDescent="0.2">
      <c r="B49" s="194" t="str">
        <f>ORÇ!C698</f>
        <v>14 - SERVIÇOS COMPLEMENTARES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186"/>
      <c r="AH49" s="203">
        <f>SUM(Planilha!H238*1.25)</f>
        <v>571611.18122499995</v>
      </c>
      <c r="AI49" s="209">
        <f t="shared" ref="AI49" si="2">AH49/$AH$61</f>
        <v>0.10293781409472583</v>
      </c>
    </row>
    <row r="50" spans="2:35" ht="4.5" customHeight="1" x14ac:dyDescent="0.2">
      <c r="B50" s="195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72"/>
      <c r="Q50" s="67"/>
      <c r="R50" s="67"/>
      <c r="S50" s="9"/>
      <c r="T50" s="9"/>
      <c r="U50" s="67"/>
      <c r="V50" s="67"/>
      <c r="W50" s="67"/>
      <c r="X50" s="91" t="s">
        <v>30</v>
      </c>
      <c r="Y50" s="91" t="s">
        <v>30</v>
      </c>
      <c r="Z50" s="91"/>
      <c r="AA50" s="9"/>
      <c r="AB50" s="9"/>
      <c r="AC50" s="9"/>
      <c r="AD50" s="9"/>
      <c r="AE50" s="9"/>
      <c r="AF50" s="9"/>
      <c r="AG50" s="186"/>
      <c r="AH50" s="204"/>
      <c r="AI50" s="209"/>
    </row>
    <row r="51" spans="2:35" ht="9.9499999999999993" customHeight="1" x14ac:dyDescent="0.2">
      <c r="B51" s="19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86"/>
      <c r="AH51" s="205"/>
      <c r="AI51" s="209"/>
    </row>
    <row r="52" spans="2:35" ht="9.9499999999999993" customHeight="1" x14ac:dyDescent="0.2">
      <c r="B52" s="196" t="str">
        <f>ORÇ!C734</f>
        <v>15 - PAVIMENTAÇÃO INTERTRAVADA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9"/>
      <c r="AB52" s="9"/>
      <c r="AC52" s="9"/>
      <c r="AD52" s="9"/>
      <c r="AE52" s="9"/>
      <c r="AF52" s="9"/>
      <c r="AG52" s="122"/>
      <c r="AH52" s="203">
        <f>SUM(Planilha!H245*1.25)</f>
        <v>141249.61125000002</v>
      </c>
      <c r="AI52" s="209">
        <f t="shared" ref="AI52:AI55" si="3">AH52/$AH$61</f>
        <v>2.5436742144624932E-2</v>
      </c>
    </row>
    <row r="53" spans="2:35" ht="4.5" customHeight="1" x14ac:dyDescent="0.2">
      <c r="B53" s="197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72"/>
      <c r="Q53" s="67"/>
      <c r="R53" s="67"/>
      <c r="S53" s="9"/>
      <c r="T53" s="9"/>
      <c r="U53" s="67"/>
      <c r="V53" s="67"/>
      <c r="W53" s="91" t="s">
        <v>30</v>
      </c>
      <c r="X53" s="91" t="s">
        <v>30</v>
      </c>
      <c r="Y53" s="91" t="s">
        <v>30</v>
      </c>
      <c r="Z53" s="91"/>
      <c r="AA53" s="9"/>
      <c r="AB53" s="9"/>
      <c r="AC53" s="9"/>
      <c r="AD53" s="9"/>
      <c r="AE53" s="9"/>
      <c r="AF53" s="9"/>
      <c r="AG53" s="122"/>
      <c r="AH53" s="204"/>
      <c r="AI53" s="209"/>
    </row>
    <row r="54" spans="2:35" ht="9.9499999999999993" customHeight="1" x14ac:dyDescent="0.2">
      <c r="B54" s="198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9"/>
      <c r="AB54" s="9"/>
      <c r="AC54" s="9"/>
      <c r="AD54" s="9"/>
      <c r="AE54" s="9"/>
      <c r="AF54" s="9"/>
      <c r="AG54" s="122"/>
      <c r="AH54" s="205"/>
      <c r="AI54" s="209"/>
    </row>
    <row r="55" spans="2:35" ht="9.9499999999999993" customHeight="1" x14ac:dyDescent="0.2">
      <c r="B55" s="196" t="str">
        <f>ORÇ!C745</f>
        <v xml:space="preserve">16 - SISTEMA DE EXAUSTÃO MECÂNICA 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8"/>
      <c r="Z55" s="8"/>
      <c r="AA55" s="9"/>
      <c r="AB55" s="9"/>
      <c r="AC55" s="9"/>
      <c r="AD55" s="9"/>
      <c r="AE55" s="9"/>
      <c r="AF55" s="9"/>
      <c r="AG55" s="122"/>
      <c r="AH55" s="203">
        <f>SUM(Planilha!H251*1.25)</f>
        <v>26260.1325</v>
      </c>
      <c r="AI55" s="209">
        <f t="shared" si="3"/>
        <v>4.7290198760542414E-3</v>
      </c>
    </row>
    <row r="56" spans="2:35" ht="4.5" customHeight="1" x14ac:dyDescent="0.2">
      <c r="B56" s="197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1" t="s">
        <v>30</v>
      </c>
      <c r="R56" s="91" t="s">
        <v>30</v>
      </c>
      <c r="S56" s="9"/>
      <c r="T56" s="9"/>
      <c r="U56" s="9"/>
      <c r="V56" s="9"/>
      <c r="W56" s="9"/>
      <c r="X56" s="9"/>
      <c r="Y56" s="91"/>
      <c r="Z56" s="91"/>
      <c r="AA56" s="9"/>
      <c r="AB56" s="9"/>
      <c r="AC56" s="9"/>
      <c r="AD56" s="9"/>
      <c r="AE56" s="9"/>
      <c r="AF56" s="9"/>
      <c r="AG56" s="122"/>
      <c r="AH56" s="204"/>
      <c r="AI56" s="209"/>
    </row>
    <row r="57" spans="2:35" ht="9.9499999999999993" customHeight="1" x14ac:dyDescent="0.2">
      <c r="B57" s="19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10"/>
      <c r="Z57" s="10"/>
      <c r="AA57" s="9"/>
      <c r="AB57" s="9"/>
      <c r="AC57" s="9"/>
      <c r="AD57" s="9"/>
      <c r="AE57" s="9"/>
      <c r="AF57" s="9"/>
      <c r="AG57" s="122"/>
      <c r="AH57" s="205"/>
      <c r="AI57" s="209"/>
    </row>
    <row r="58" spans="2:35" ht="9.9499999999999993" customHeight="1" x14ac:dyDescent="0.2">
      <c r="B58" s="194" t="str">
        <f>ORÇ!C754</f>
        <v>17 - SISTEMA DE PROTEÇÃO CONTRA INCÊNDIOS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186"/>
      <c r="AH58" s="203">
        <f>SUM(Planilha!H292*1.25)</f>
        <v>85161.699999999968</v>
      </c>
      <c r="AI58" s="209">
        <f t="shared" ref="AI58" si="4">AH58/$AH$61</f>
        <v>1.5336227720045522E-2</v>
      </c>
    </row>
    <row r="59" spans="2:35" ht="4.5" customHeight="1" x14ac:dyDescent="0.2">
      <c r="B59" s="19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72"/>
      <c r="Q59" s="67"/>
      <c r="R59" s="91" t="s">
        <v>30</v>
      </c>
      <c r="S59" s="91" t="s">
        <v>30</v>
      </c>
      <c r="T59" s="9"/>
      <c r="U59" s="67"/>
      <c r="V59" s="67"/>
      <c r="W59" s="67"/>
      <c r="X59" s="67"/>
      <c r="Y59" s="91"/>
      <c r="Z59" s="91"/>
      <c r="AA59" s="9"/>
      <c r="AB59" s="9"/>
      <c r="AC59" s="9"/>
      <c r="AD59" s="9"/>
      <c r="AE59" s="9"/>
      <c r="AF59" s="9"/>
      <c r="AG59" s="186"/>
      <c r="AH59" s="204"/>
      <c r="AI59" s="209"/>
    </row>
    <row r="60" spans="2:35" ht="9.9499999999999993" customHeight="1" x14ac:dyDescent="0.2">
      <c r="B60" s="195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86"/>
      <c r="AH60" s="205"/>
      <c r="AI60" s="209"/>
    </row>
    <row r="61" spans="2:35" s="3" customFormat="1" x14ac:dyDescent="0.2">
      <c r="B61" s="11"/>
      <c r="V61" s="15"/>
      <c r="AB61" s="15"/>
      <c r="AF61" s="15"/>
      <c r="AH61" s="206">
        <f>SUM(AH9:AH60)</f>
        <v>5552975.7091887509</v>
      </c>
      <c r="AI61" s="211">
        <f>SUM(AI9:AI60)</f>
        <v>0.99999999999999978</v>
      </c>
    </row>
    <row r="62" spans="2:35" x14ac:dyDescent="0.2">
      <c r="B62" s="12"/>
    </row>
    <row r="63" spans="2:35" x14ac:dyDescent="0.2">
      <c r="B63" s="4" t="s">
        <v>566</v>
      </c>
    </row>
    <row r="64" spans="2:35" ht="28.5" x14ac:dyDescent="0.2">
      <c r="R64" s="14"/>
      <c r="S64" s="14"/>
    </row>
  </sheetData>
  <mergeCells count="71">
    <mergeCell ref="B30:B32"/>
    <mergeCell ref="AG30:AG32"/>
    <mergeCell ref="AH30:AH32"/>
    <mergeCell ref="AI30:AI32"/>
    <mergeCell ref="B58:B60"/>
    <mergeCell ref="AG58:AG60"/>
    <mergeCell ref="AH58:AH60"/>
    <mergeCell ref="AI58:AI60"/>
    <mergeCell ref="B33:B35"/>
    <mergeCell ref="AG33:AG35"/>
    <mergeCell ref="AH33:AH35"/>
    <mergeCell ref="AI33:AI35"/>
    <mergeCell ref="B40:B42"/>
    <mergeCell ref="B36:B39"/>
    <mergeCell ref="B3:AI3"/>
    <mergeCell ref="B4:AI4"/>
    <mergeCell ref="B5:AI5"/>
    <mergeCell ref="B6:AI6"/>
    <mergeCell ref="B7:B8"/>
    <mergeCell ref="AI7:AI8"/>
    <mergeCell ref="AH7:AH8"/>
    <mergeCell ref="B27:B29"/>
    <mergeCell ref="AG27:AG29"/>
    <mergeCell ref="AH27:AH29"/>
    <mergeCell ref="AI27:AI29"/>
    <mergeCell ref="B18:B20"/>
    <mergeCell ref="AG18:AG20"/>
    <mergeCell ref="AH18:AH20"/>
    <mergeCell ref="AI18:AI20"/>
    <mergeCell ref="B21:B23"/>
    <mergeCell ref="AG21:AG23"/>
    <mergeCell ref="AH21:AH23"/>
    <mergeCell ref="AI21:AI23"/>
    <mergeCell ref="B24:B26"/>
    <mergeCell ref="AG24:AG26"/>
    <mergeCell ref="AH24:AH26"/>
    <mergeCell ref="AI24:AI26"/>
    <mergeCell ref="B9:B11"/>
    <mergeCell ref="B12:B14"/>
    <mergeCell ref="AG12:AG14"/>
    <mergeCell ref="AG9:AG11"/>
    <mergeCell ref="B15:B17"/>
    <mergeCell ref="AG15:AG17"/>
    <mergeCell ref="AH9:AH11"/>
    <mergeCell ref="AI12:AI14"/>
    <mergeCell ref="AI9:AI11"/>
    <mergeCell ref="AH15:AH17"/>
    <mergeCell ref="AI15:AI17"/>
    <mergeCell ref="AH12:AH14"/>
    <mergeCell ref="AI36:AI38"/>
    <mergeCell ref="AI40:AI42"/>
    <mergeCell ref="AH36:AH39"/>
    <mergeCell ref="AH40:AH42"/>
    <mergeCell ref="B43:B45"/>
    <mergeCell ref="AG43:AG45"/>
    <mergeCell ref="AH43:AH45"/>
    <mergeCell ref="AI43:AI45"/>
    <mergeCell ref="B46:B48"/>
    <mergeCell ref="AG46:AG48"/>
    <mergeCell ref="AH46:AH48"/>
    <mergeCell ref="AI46:AI48"/>
    <mergeCell ref="B49:B51"/>
    <mergeCell ref="AG49:AG51"/>
    <mergeCell ref="AH49:AH51"/>
    <mergeCell ref="AI49:AI51"/>
    <mergeCell ref="B52:B54"/>
    <mergeCell ref="B55:B57"/>
    <mergeCell ref="AH52:AH54"/>
    <mergeCell ref="AH55:AH57"/>
    <mergeCell ref="AI52:AI54"/>
    <mergeCell ref="AI55:AI57"/>
  </mergeCells>
  <conditionalFormatting sqref="C10:AF10 C13:AF13 C16:AF16 C19:AF19 C22:AF22 C28:AF28 C25:AF25 C31:AF31 C47:AF47 C50:AF50 C59:AF59">
    <cfRule type="cellIs" dxfId="17" priority="38" stopIfTrue="1" operator="equal">
      <formula>"x"</formula>
    </cfRule>
  </conditionalFormatting>
  <conditionalFormatting sqref="C34:U34 AA34:AF34 C36:X36 C38:X38 C41:O41 C40:W40 R41:X41">
    <cfRule type="cellIs" dxfId="16" priority="23" stopIfTrue="1" operator="equal">
      <formula>"x"</formula>
    </cfRule>
  </conditionalFormatting>
  <conditionalFormatting sqref="V34:Z34">
    <cfRule type="cellIs" dxfId="15" priority="20" stopIfTrue="1" operator="equal">
      <formula>"x"</formula>
    </cfRule>
  </conditionalFormatting>
  <conditionalFormatting sqref="Y37:Z39">
    <cfRule type="cellIs" dxfId="14" priority="19" stopIfTrue="1" operator="equal">
      <formula>"x"</formula>
    </cfRule>
  </conditionalFormatting>
  <conditionalFormatting sqref="Y42:Z42">
    <cfRule type="cellIs" dxfId="13" priority="18" stopIfTrue="1" operator="equal">
      <formula>"x"</formula>
    </cfRule>
  </conditionalFormatting>
  <conditionalFormatting sqref="X40:Z40">
    <cfRule type="cellIs" dxfId="12" priority="17" stopIfTrue="1" operator="equal">
      <formula>"x"</formula>
    </cfRule>
  </conditionalFormatting>
  <conditionalFormatting sqref="Y41:Z41">
    <cfRule type="cellIs" dxfId="11" priority="16" stopIfTrue="1" operator="equal">
      <formula>"x"</formula>
    </cfRule>
  </conditionalFormatting>
  <conditionalFormatting sqref="C44:R44 AA44:AF44 U44:X44">
    <cfRule type="cellIs" dxfId="10" priority="14" stopIfTrue="1" operator="equal">
      <formula>"x"</formula>
    </cfRule>
  </conditionalFormatting>
  <conditionalFormatting sqref="W53:Z53">
    <cfRule type="cellIs" dxfId="9" priority="10" stopIfTrue="1" operator="equal">
      <formula>"x"</formula>
    </cfRule>
  </conditionalFormatting>
  <conditionalFormatting sqref="Y56:Z56">
    <cfRule type="cellIs" dxfId="8" priority="9" stopIfTrue="1" operator="equal">
      <formula>"x"</formula>
    </cfRule>
  </conditionalFormatting>
  <conditionalFormatting sqref="Y44:Z44">
    <cfRule type="cellIs" dxfId="7" priority="8" stopIfTrue="1" operator="equal">
      <formula>"x"</formula>
    </cfRule>
  </conditionalFormatting>
  <conditionalFormatting sqref="C53:V53">
    <cfRule type="cellIs" dxfId="6" priority="7" stopIfTrue="1" operator="equal">
      <formula>"x"</formula>
    </cfRule>
  </conditionalFormatting>
  <conditionalFormatting sqref="R44:T44">
    <cfRule type="cellIs" dxfId="5" priority="6" stopIfTrue="1" operator="equal">
      <formula>"x"</formula>
    </cfRule>
  </conditionalFormatting>
  <conditionalFormatting sqref="X37">
    <cfRule type="cellIs" dxfId="4" priority="5" stopIfTrue="1" operator="equal">
      <formula>"x"</formula>
    </cfRule>
  </conditionalFormatting>
  <conditionalFormatting sqref="P41">
    <cfRule type="cellIs" dxfId="3" priority="4" stopIfTrue="1" operator="equal">
      <formula>"x"</formula>
    </cfRule>
  </conditionalFormatting>
  <conditionalFormatting sqref="Q41">
    <cfRule type="cellIs" dxfId="2" priority="3" stopIfTrue="1" operator="equal">
      <formula>"x"</formula>
    </cfRule>
  </conditionalFormatting>
  <conditionalFormatting sqref="Q56">
    <cfRule type="cellIs" dxfId="1" priority="2" stopIfTrue="1" operator="equal">
      <formula>"x"</formula>
    </cfRule>
  </conditionalFormatting>
  <conditionalFormatting sqref="R56">
    <cfRule type="cellIs" dxfId="0" priority="1" stopIfTrue="1" operator="equal">
      <formula>"x"</formula>
    </cfRule>
  </conditionalFormatting>
  <pageMargins left="0.51" right="0.51" top="0.79" bottom="0.79" header="0.31" footer="0.31"/>
  <pageSetup paperSize="9" scale="9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C028-069D-4E87-A19F-5D4BE8E856CF}">
  <dimension ref="A1:J69"/>
  <sheetViews>
    <sheetView topLeftCell="A51" workbookViewId="0">
      <selection activeCell="J59" sqref="J59"/>
    </sheetView>
  </sheetViews>
  <sheetFormatPr defaultRowHeight="12.75" x14ac:dyDescent="0.2"/>
  <cols>
    <col min="4" max="4" width="9" customWidth="1"/>
    <col min="6" max="6" width="11" bestFit="1" customWidth="1"/>
  </cols>
  <sheetData>
    <row r="1" spans="1:6" x14ac:dyDescent="0.2">
      <c r="A1" s="191" t="s">
        <v>317</v>
      </c>
      <c r="B1" s="191"/>
      <c r="C1" s="191"/>
      <c r="D1" s="191"/>
      <c r="E1" s="191"/>
      <c r="F1" s="191"/>
    </row>
    <row r="2" spans="1:6" x14ac:dyDescent="0.2">
      <c r="A2" s="85" t="s">
        <v>318</v>
      </c>
      <c r="B2" s="85" t="s">
        <v>319</v>
      </c>
      <c r="C2" s="85" t="s">
        <v>320</v>
      </c>
      <c r="D2" s="85" t="s">
        <v>322</v>
      </c>
      <c r="E2" s="86" t="s">
        <v>321</v>
      </c>
      <c r="F2" s="85" t="s">
        <v>323</v>
      </c>
    </row>
    <row r="3" spans="1:6" x14ac:dyDescent="0.2">
      <c r="A3" s="86">
        <v>23.7</v>
      </c>
      <c r="B3" s="86">
        <v>4.99</v>
      </c>
      <c r="C3" s="86">
        <v>4.75</v>
      </c>
      <c r="D3" s="86">
        <f>C3+B3*2</f>
        <v>14.73</v>
      </c>
      <c r="E3" s="86">
        <v>3</v>
      </c>
      <c r="F3" s="86">
        <f>E3*D3</f>
        <v>44.19</v>
      </c>
    </row>
    <row r="4" spans="1:6" x14ac:dyDescent="0.2">
      <c r="A4" s="86">
        <v>23.09</v>
      </c>
      <c r="B4" s="86">
        <v>4.5999999999999996</v>
      </c>
      <c r="C4" s="86">
        <v>5.0199999999999996</v>
      </c>
      <c r="D4" s="86">
        <f t="shared" ref="D4:D17" si="0">C4+B4*2</f>
        <v>14.219999999999999</v>
      </c>
      <c r="E4" s="86">
        <v>3</v>
      </c>
      <c r="F4" s="86">
        <f t="shared" ref="F4:F17" si="1">E4*D4</f>
        <v>42.66</v>
      </c>
    </row>
    <row r="5" spans="1:6" x14ac:dyDescent="0.2">
      <c r="A5" s="86">
        <v>23.15</v>
      </c>
      <c r="B5" s="86">
        <v>4.63</v>
      </c>
      <c r="C5" s="86">
        <v>5</v>
      </c>
      <c r="D5" s="86">
        <f t="shared" si="0"/>
        <v>14.26</v>
      </c>
      <c r="E5" s="86">
        <v>3</v>
      </c>
      <c r="F5" s="86">
        <f t="shared" si="1"/>
        <v>42.78</v>
      </c>
    </row>
    <row r="6" spans="1:6" x14ac:dyDescent="0.2">
      <c r="A6" s="86">
        <v>23.15</v>
      </c>
      <c r="B6" s="86">
        <v>4.63</v>
      </c>
      <c r="C6" s="86">
        <v>5</v>
      </c>
      <c r="D6" s="86">
        <f t="shared" si="0"/>
        <v>14.26</v>
      </c>
      <c r="E6" s="86">
        <v>3</v>
      </c>
      <c r="F6" s="86">
        <f t="shared" si="1"/>
        <v>42.78</v>
      </c>
    </row>
    <row r="7" spans="1:6" x14ac:dyDescent="0.2">
      <c r="A7" s="86">
        <v>23.79</v>
      </c>
      <c r="B7" s="86">
        <v>4.55</v>
      </c>
      <c r="C7" s="86">
        <v>5.03</v>
      </c>
      <c r="D7" s="86">
        <f t="shared" si="0"/>
        <v>14.129999999999999</v>
      </c>
      <c r="E7" s="86">
        <v>3</v>
      </c>
      <c r="F7" s="86">
        <f t="shared" si="1"/>
        <v>42.39</v>
      </c>
    </row>
    <row r="8" spans="1:6" x14ac:dyDescent="0.2">
      <c r="A8" s="86">
        <v>22.88</v>
      </c>
      <c r="B8" s="86">
        <v>5.03</v>
      </c>
      <c r="C8" s="86">
        <v>4.62</v>
      </c>
      <c r="D8" s="86">
        <f t="shared" si="0"/>
        <v>14.68</v>
      </c>
      <c r="E8" s="86">
        <v>3</v>
      </c>
      <c r="F8" s="86">
        <f t="shared" si="1"/>
        <v>44.04</v>
      </c>
    </row>
    <row r="9" spans="1:6" x14ac:dyDescent="0.2">
      <c r="A9" s="86">
        <v>23.23</v>
      </c>
      <c r="B9" s="86">
        <v>4.6399999999999997</v>
      </c>
      <c r="C9" s="86">
        <v>5.03</v>
      </c>
      <c r="D9" s="86">
        <f t="shared" si="0"/>
        <v>14.309999999999999</v>
      </c>
      <c r="E9" s="86">
        <v>3</v>
      </c>
      <c r="F9" s="86">
        <f t="shared" si="1"/>
        <v>42.929999999999993</v>
      </c>
    </row>
    <row r="10" spans="1:6" x14ac:dyDescent="0.2">
      <c r="A10" s="86">
        <v>23.38</v>
      </c>
      <c r="B10" s="86">
        <v>5.25</v>
      </c>
      <c r="C10" s="86">
        <v>4.7699999999999996</v>
      </c>
      <c r="D10" s="86">
        <f t="shared" si="0"/>
        <v>15.27</v>
      </c>
      <c r="E10" s="86">
        <v>3</v>
      </c>
      <c r="F10" s="86">
        <f t="shared" si="1"/>
        <v>45.81</v>
      </c>
    </row>
    <row r="11" spans="1:6" x14ac:dyDescent="0.2">
      <c r="A11" s="86">
        <v>24.24</v>
      </c>
      <c r="B11" s="86">
        <v>5.27</v>
      </c>
      <c r="C11" s="86">
        <v>4.5999999999999996</v>
      </c>
      <c r="D11" s="86">
        <f t="shared" si="0"/>
        <v>15.139999999999999</v>
      </c>
      <c r="E11" s="86">
        <v>3</v>
      </c>
      <c r="F11" s="86">
        <f t="shared" si="1"/>
        <v>45.419999999999995</v>
      </c>
    </row>
    <row r="12" spans="1:6" x14ac:dyDescent="0.2">
      <c r="A12" s="86">
        <v>24.44</v>
      </c>
      <c r="B12" s="86">
        <v>5.28</v>
      </c>
      <c r="C12" s="86">
        <v>4.63</v>
      </c>
      <c r="D12" s="86">
        <f t="shared" si="0"/>
        <v>15.190000000000001</v>
      </c>
      <c r="E12" s="86">
        <v>3</v>
      </c>
      <c r="F12" s="86">
        <f t="shared" si="1"/>
        <v>45.570000000000007</v>
      </c>
    </row>
    <row r="13" spans="1:6" x14ac:dyDescent="0.2">
      <c r="A13" s="86">
        <v>24.54</v>
      </c>
      <c r="B13" s="86">
        <v>5.29</v>
      </c>
      <c r="C13" s="86">
        <v>4.6399999999999997</v>
      </c>
      <c r="D13" s="86">
        <f t="shared" si="0"/>
        <v>15.219999999999999</v>
      </c>
      <c r="E13" s="86">
        <v>3</v>
      </c>
      <c r="F13" s="86">
        <f t="shared" si="1"/>
        <v>45.66</v>
      </c>
    </row>
    <row r="14" spans="1:6" x14ac:dyDescent="0.2">
      <c r="A14" s="86">
        <v>23.35</v>
      </c>
      <c r="B14" s="86">
        <v>5</v>
      </c>
      <c r="C14" s="86">
        <v>4.67</v>
      </c>
      <c r="D14" s="86">
        <f t="shared" si="0"/>
        <v>14.67</v>
      </c>
      <c r="E14" s="86">
        <v>3</v>
      </c>
      <c r="F14" s="86">
        <f t="shared" si="1"/>
        <v>44.01</v>
      </c>
    </row>
    <row r="15" spans="1:6" x14ac:dyDescent="0.2">
      <c r="A15" s="86">
        <v>22.9</v>
      </c>
      <c r="B15" s="86">
        <v>5</v>
      </c>
      <c r="C15" s="86">
        <v>4.58</v>
      </c>
      <c r="D15" s="86">
        <f t="shared" si="0"/>
        <v>14.58</v>
      </c>
      <c r="E15" s="86">
        <v>3</v>
      </c>
      <c r="F15" s="86">
        <f t="shared" si="1"/>
        <v>43.74</v>
      </c>
    </row>
    <row r="16" spans="1:6" x14ac:dyDescent="0.2">
      <c r="A16" s="86">
        <v>23.15</v>
      </c>
      <c r="B16" s="86">
        <v>5</v>
      </c>
      <c r="C16" s="86">
        <v>4.63</v>
      </c>
      <c r="D16" s="86">
        <f t="shared" si="0"/>
        <v>14.629999999999999</v>
      </c>
      <c r="E16" s="86">
        <v>3</v>
      </c>
      <c r="F16" s="86">
        <f t="shared" si="1"/>
        <v>43.89</v>
      </c>
    </row>
    <row r="17" spans="1:6" x14ac:dyDescent="0.2">
      <c r="A17" s="86">
        <v>24.35</v>
      </c>
      <c r="B17" s="86">
        <v>5.26</v>
      </c>
      <c r="C17" s="86">
        <v>4.63</v>
      </c>
      <c r="D17" s="86">
        <f t="shared" si="0"/>
        <v>15.149999999999999</v>
      </c>
      <c r="E17" s="86">
        <v>3</v>
      </c>
      <c r="F17" s="86">
        <f t="shared" si="1"/>
        <v>45.449999999999996</v>
      </c>
    </row>
    <row r="18" spans="1:6" x14ac:dyDescent="0.2">
      <c r="A18" s="86">
        <v>57.85</v>
      </c>
      <c r="B18" s="86">
        <v>38.6</v>
      </c>
      <c r="C18" s="86">
        <v>1.5</v>
      </c>
      <c r="D18" s="86">
        <f t="shared" ref="D18:D61" si="2">C18+B18*2</f>
        <v>78.7</v>
      </c>
      <c r="E18" s="86">
        <v>3</v>
      </c>
      <c r="F18" s="86">
        <f t="shared" ref="F18:F28" si="3">E18*D18</f>
        <v>236.10000000000002</v>
      </c>
    </row>
    <row r="19" spans="1:6" x14ac:dyDescent="0.2">
      <c r="A19" s="86">
        <v>26.12</v>
      </c>
      <c r="B19" s="86">
        <v>5.55</v>
      </c>
      <c r="C19" s="86">
        <v>4.7</v>
      </c>
      <c r="D19" s="86">
        <f t="shared" si="2"/>
        <v>15.8</v>
      </c>
      <c r="E19" s="86">
        <v>3</v>
      </c>
      <c r="F19" s="86">
        <f t="shared" si="3"/>
        <v>47.400000000000006</v>
      </c>
    </row>
    <row r="20" spans="1:6" x14ac:dyDescent="0.2">
      <c r="A20" s="86">
        <v>26.02</v>
      </c>
      <c r="B20" s="86">
        <v>5.57</v>
      </c>
      <c r="C20" s="86">
        <v>4.87</v>
      </c>
      <c r="D20" s="86">
        <f t="shared" si="2"/>
        <v>16.010000000000002</v>
      </c>
      <c r="E20" s="86">
        <v>3</v>
      </c>
      <c r="F20" s="86">
        <f t="shared" si="3"/>
        <v>48.03</v>
      </c>
    </row>
    <row r="21" spans="1:6" x14ac:dyDescent="0.2">
      <c r="A21" s="86">
        <v>23.82</v>
      </c>
      <c r="B21" s="86">
        <v>5.18</v>
      </c>
      <c r="C21" s="86">
        <v>4.6100000000000003</v>
      </c>
      <c r="D21" s="86">
        <f t="shared" si="2"/>
        <v>14.969999999999999</v>
      </c>
      <c r="E21" s="86">
        <v>3</v>
      </c>
      <c r="F21" s="86">
        <f t="shared" si="3"/>
        <v>44.91</v>
      </c>
    </row>
    <row r="22" spans="1:6" x14ac:dyDescent="0.2">
      <c r="A22" s="86">
        <v>24.14</v>
      </c>
      <c r="B22" s="86">
        <v>5.2</v>
      </c>
      <c r="C22" s="86">
        <v>4.66</v>
      </c>
      <c r="D22" s="86">
        <f t="shared" si="2"/>
        <v>15.06</v>
      </c>
      <c r="E22" s="86">
        <v>3</v>
      </c>
      <c r="F22" s="86">
        <f t="shared" si="3"/>
        <v>45.18</v>
      </c>
    </row>
    <row r="23" spans="1:6" x14ac:dyDescent="0.2">
      <c r="A23" s="87">
        <v>3.63</v>
      </c>
      <c r="B23" s="86">
        <v>1.36</v>
      </c>
      <c r="C23" s="86">
        <v>2.5300000000000002</v>
      </c>
      <c r="D23" s="86">
        <f t="shared" si="2"/>
        <v>5.25</v>
      </c>
      <c r="E23" s="86">
        <v>3</v>
      </c>
      <c r="F23" s="86">
        <f t="shared" si="3"/>
        <v>15.75</v>
      </c>
    </row>
    <row r="24" spans="1:6" x14ac:dyDescent="0.2">
      <c r="A24" s="86">
        <v>14.56</v>
      </c>
      <c r="B24" s="86">
        <v>4.6100000000000003</v>
      </c>
      <c r="C24" s="86">
        <v>3.17</v>
      </c>
      <c r="D24" s="86">
        <f t="shared" si="2"/>
        <v>12.39</v>
      </c>
      <c r="E24" s="86">
        <v>3</v>
      </c>
      <c r="F24" s="86">
        <f t="shared" si="3"/>
        <v>37.17</v>
      </c>
    </row>
    <row r="25" spans="1:6" x14ac:dyDescent="0.2">
      <c r="A25" s="86">
        <v>14.74</v>
      </c>
      <c r="B25" s="86">
        <v>4.63</v>
      </c>
      <c r="C25" s="86">
        <v>3.17</v>
      </c>
      <c r="D25" s="86">
        <f t="shared" si="2"/>
        <v>12.43</v>
      </c>
      <c r="E25" s="86">
        <v>3</v>
      </c>
      <c r="F25" s="86">
        <f t="shared" si="3"/>
        <v>37.29</v>
      </c>
    </row>
    <row r="26" spans="1:6" x14ac:dyDescent="0.2">
      <c r="A26" s="86">
        <v>11.7</v>
      </c>
      <c r="B26" s="86">
        <v>2.25</v>
      </c>
      <c r="C26" s="86">
        <v>5.23</v>
      </c>
      <c r="D26" s="86">
        <f t="shared" si="2"/>
        <v>9.73</v>
      </c>
      <c r="E26" s="86">
        <v>3</v>
      </c>
      <c r="F26" s="86">
        <f t="shared" si="3"/>
        <v>29.19</v>
      </c>
    </row>
    <row r="27" spans="1:6" x14ac:dyDescent="0.2">
      <c r="A27" s="86">
        <v>7.2</v>
      </c>
      <c r="B27" s="86">
        <v>2.2200000000000002</v>
      </c>
      <c r="C27" s="86">
        <v>3.23</v>
      </c>
      <c r="D27" s="86">
        <f t="shared" si="2"/>
        <v>7.67</v>
      </c>
      <c r="E27" s="86">
        <v>3</v>
      </c>
      <c r="F27" s="86">
        <f t="shared" si="3"/>
        <v>23.009999999999998</v>
      </c>
    </row>
    <row r="28" spans="1:6" x14ac:dyDescent="0.2">
      <c r="A28" s="86">
        <v>7.17</v>
      </c>
      <c r="B28" s="86">
        <v>2.2200000000000002</v>
      </c>
      <c r="C28" s="86">
        <v>3.23</v>
      </c>
      <c r="D28" s="86">
        <f t="shared" si="2"/>
        <v>7.67</v>
      </c>
      <c r="E28" s="86">
        <v>3</v>
      </c>
      <c r="F28" s="86">
        <f t="shared" si="3"/>
        <v>23.009999999999998</v>
      </c>
    </row>
    <row r="29" spans="1:6" x14ac:dyDescent="0.2">
      <c r="A29" s="87">
        <v>2.5</v>
      </c>
      <c r="B29" s="86">
        <v>2.39</v>
      </c>
      <c r="C29" s="86">
        <v>1.05</v>
      </c>
      <c r="D29" s="86">
        <f t="shared" si="2"/>
        <v>5.83</v>
      </c>
      <c r="E29" s="86">
        <v>3</v>
      </c>
      <c r="F29" s="86">
        <f t="shared" ref="F29:F49" si="4">E29*D29</f>
        <v>17.490000000000002</v>
      </c>
    </row>
    <row r="30" spans="1:6" x14ac:dyDescent="0.2">
      <c r="A30" s="87">
        <v>2.46</v>
      </c>
      <c r="B30" s="86">
        <v>2.36</v>
      </c>
      <c r="C30" s="86">
        <v>1.04</v>
      </c>
      <c r="D30" s="86">
        <f t="shared" si="2"/>
        <v>5.76</v>
      </c>
      <c r="E30" s="86">
        <v>3</v>
      </c>
      <c r="F30" s="86">
        <f t="shared" si="4"/>
        <v>17.28</v>
      </c>
    </row>
    <row r="31" spans="1:6" x14ac:dyDescent="0.2">
      <c r="A31" s="87">
        <v>3.61</v>
      </c>
      <c r="B31" s="86">
        <v>2.36</v>
      </c>
      <c r="C31" s="86">
        <v>1.53</v>
      </c>
      <c r="D31" s="86">
        <f t="shared" si="2"/>
        <v>6.25</v>
      </c>
      <c r="E31" s="86">
        <v>3</v>
      </c>
      <c r="F31" s="86">
        <f t="shared" si="4"/>
        <v>18.75</v>
      </c>
    </row>
    <row r="32" spans="1:6" x14ac:dyDescent="0.2">
      <c r="A32" s="87">
        <v>6.4</v>
      </c>
      <c r="B32" s="86">
        <v>1.1599999999999999</v>
      </c>
      <c r="C32" s="86">
        <v>3.98</v>
      </c>
      <c r="D32" s="86">
        <f t="shared" si="2"/>
        <v>6.3</v>
      </c>
      <c r="E32" s="86">
        <v>3</v>
      </c>
      <c r="F32" s="86">
        <f t="shared" si="4"/>
        <v>18.899999999999999</v>
      </c>
    </row>
    <row r="33" spans="1:6" x14ac:dyDescent="0.2">
      <c r="A33" s="87">
        <v>3.7</v>
      </c>
      <c r="B33" s="86">
        <v>3.81</v>
      </c>
      <c r="C33" s="86">
        <v>1.4</v>
      </c>
      <c r="D33" s="86">
        <f t="shared" si="2"/>
        <v>9.02</v>
      </c>
      <c r="E33" s="86">
        <v>3</v>
      </c>
      <c r="F33" s="86">
        <f t="shared" si="4"/>
        <v>27.06</v>
      </c>
    </row>
    <row r="34" spans="1:6" x14ac:dyDescent="0.2">
      <c r="A34" s="86">
        <v>16.25</v>
      </c>
      <c r="B34" s="86">
        <v>4.7300000000000004</v>
      </c>
      <c r="C34" s="86">
        <v>4.7</v>
      </c>
      <c r="D34" s="86">
        <f t="shared" si="2"/>
        <v>14.16</v>
      </c>
      <c r="E34" s="86">
        <v>3</v>
      </c>
      <c r="F34" s="86">
        <f t="shared" si="4"/>
        <v>42.480000000000004</v>
      </c>
    </row>
    <row r="35" spans="1:6" x14ac:dyDescent="0.2">
      <c r="A35" s="86">
        <v>8.26</v>
      </c>
      <c r="B35" s="86">
        <v>5.57</v>
      </c>
      <c r="C35" s="86">
        <v>1.49</v>
      </c>
      <c r="D35" s="86">
        <f t="shared" si="2"/>
        <v>12.63</v>
      </c>
      <c r="E35" s="86">
        <v>3</v>
      </c>
      <c r="F35" s="86">
        <f t="shared" si="4"/>
        <v>37.89</v>
      </c>
    </row>
    <row r="36" spans="1:6" x14ac:dyDescent="0.2">
      <c r="A36" s="87">
        <v>3.65</v>
      </c>
      <c r="B36" s="86">
        <v>2.38</v>
      </c>
      <c r="C36" s="86">
        <v>1.54</v>
      </c>
      <c r="D36" s="86">
        <f t="shared" si="2"/>
        <v>6.3</v>
      </c>
      <c r="E36" s="86">
        <v>3</v>
      </c>
      <c r="F36" s="86">
        <f t="shared" si="4"/>
        <v>18.899999999999999</v>
      </c>
    </row>
    <row r="37" spans="1:6" x14ac:dyDescent="0.2">
      <c r="A37" s="87">
        <v>2.5299999999999998</v>
      </c>
      <c r="B37" s="86">
        <v>2.4</v>
      </c>
      <c r="C37" s="86">
        <v>1.06</v>
      </c>
      <c r="D37" s="86">
        <f t="shared" si="2"/>
        <v>5.8599999999999994</v>
      </c>
      <c r="E37" s="86">
        <v>3</v>
      </c>
      <c r="F37" s="86">
        <f t="shared" si="4"/>
        <v>17.579999999999998</v>
      </c>
    </row>
    <row r="38" spans="1:6" x14ac:dyDescent="0.2">
      <c r="A38" s="87">
        <v>2.54</v>
      </c>
      <c r="B38" s="86">
        <v>2.4</v>
      </c>
      <c r="C38" s="86">
        <v>1.06</v>
      </c>
      <c r="D38" s="86">
        <f t="shared" si="2"/>
        <v>5.8599999999999994</v>
      </c>
      <c r="E38" s="86">
        <v>3</v>
      </c>
      <c r="F38" s="86">
        <f t="shared" si="4"/>
        <v>17.579999999999998</v>
      </c>
    </row>
    <row r="39" spans="1:6" x14ac:dyDescent="0.2">
      <c r="A39" s="87">
        <v>4.74</v>
      </c>
      <c r="B39" s="86">
        <v>1.1599999999999999</v>
      </c>
      <c r="C39" s="86">
        <v>2.99</v>
      </c>
      <c r="D39" s="86">
        <f t="shared" si="2"/>
        <v>5.3100000000000005</v>
      </c>
      <c r="E39" s="86">
        <v>3</v>
      </c>
      <c r="F39" s="86">
        <f t="shared" si="4"/>
        <v>15.930000000000001</v>
      </c>
    </row>
    <row r="40" spans="1:6" x14ac:dyDescent="0.2">
      <c r="A40" s="87">
        <v>3.74</v>
      </c>
      <c r="B40" s="86">
        <v>1.36</v>
      </c>
      <c r="C40" s="86">
        <v>2.85</v>
      </c>
      <c r="D40" s="86">
        <f t="shared" si="2"/>
        <v>5.57</v>
      </c>
      <c r="E40" s="86">
        <v>3</v>
      </c>
      <c r="F40" s="86">
        <f t="shared" si="4"/>
        <v>16.71</v>
      </c>
    </row>
    <row r="41" spans="1:6" x14ac:dyDescent="0.2">
      <c r="A41" s="88">
        <v>15.1</v>
      </c>
      <c r="B41" s="86">
        <v>4.67</v>
      </c>
      <c r="C41" s="86">
        <v>3.22</v>
      </c>
      <c r="D41" s="86">
        <f t="shared" si="2"/>
        <v>12.56</v>
      </c>
      <c r="E41" s="86">
        <v>3</v>
      </c>
      <c r="F41" s="86">
        <f t="shared" si="4"/>
        <v>37.68</v>
      </c>
    </row>
    <row r="42" spans="1:6" x14ac:dyDescent="0.2">
      <c r="A42" s="88">
        <v>14.95</v>
      </c>
      <c r="B42" s="86">
        <v>4.66</v>
      </c>
      <c r="C42" s="86">
        <v>3.21</v>
      </c>
      <c r="D42" s="86">
        <f t="shared" si="2"/>
        <v>12.530000000000001</v>
      </c>
      <c r="E42" s="86">
        <v>3</v>
      </c>
      <c r="F42" s="86">
        <f t="shared" si="4"/>
        <v>37.590000000000003</v>
      </c>
    </row>
    <row r="43" spans="1:6" x14ac:dyDescent="0.2">
      <c r="A43" s="88">
        <v>15.27</v>
      </c>
      <c r="B43" s="86">
        <v>4.78</v>
      </c>
      <c r="C43" s="86">
        <v>3.2</v>
      </c>
      <c r="D43" s="86">
        <f t="shared" si="2"/>
        <v>12.760000000000002</v>
      </c>
      <c r="E43" s="86">
        <v>3</v>
      </c>
      <c r="F43" s="86">
        <f t="shared" si="4"/>
        <v>38.28</v>
      </c>
    </row>
    <row r="44" spans="1:6" x14ac:dyDescent="0.2">
      <c r="A44" s="88">
        <v>21.8</v>
      </c>
      <c r="B44" s="86">
        <v>4.0199999999999996</v>
      </c>
      <c r="C44" s="86">
        <v>5.24</v>
      </c>
      <c r="D44" s="86">
        <f t="shared" si="2"/>
        <v>13.28</v>
      </c>
      <c r="E44" s="86">
        <v>3</v>
      </c>
      <c r="F44" s="86">
        <f t="shared" si="4"/>
        <v>39.839999999999996</v>
      </c>
    </row>
    <row r="45" spans="1:6" x14ac:dyDescent="0.2">
      <c r="A45" s="88">
        <v>3</v>
      </c>
      <c r="B45" s="86">
        <v>5.24</v>
      </c>
      <c r="C45" s="86">
        <v>3.42</v>
      </c>
      <c r="D45" s="86">
        <f t="shared" si="2"/>
        <v>13.9</v>
      </c>
      <c r="E45" s="86">
        <v>3</v>
      </c>
      <c r="F45" s="86">
        <f t="shared" si="4"/>
        <v>41.7</v>
      </c>
    </row>
    <row r="46" spans="1:6" x14ac:dyDescent="0.2">
      <c r="A46" s="88">
        <v>6.45</v>
      </c>
      <c r="B46" s="86">
        <v>1.67</v>
      </c>
      <c r="C46" s="86">
        <v>3.87</v>
      </c>
      <c r="D46" s="86">
        <f t="shared" si="2"/>
        <v>7.21</v>
      </c>
      <c r="E46" s="86">
        <v>3</v>
      </c>
      <c r="F46" s="86">
        <f t="shared" si="4"/>
        <v>21.63</v>
      </c>
    </row>
    <row r="47" spans="1:6" x14ac:dyDescent="0.2">
      <c r="A47" s="88">
        <v>6.5</v>
      </c>
      <c r="B47" s="86">
        <v>1.68</v>
      </c>
      <c r="C47" s="86">
        <v>3.87</v>
      </c>
      <c r="D47" s="86">
        <f t="shared" si="2"/>
        <v>7.23</v>
      </c>
      <c r="E47" s="86">
        <v>3</v>
      </c>
      <c r="F47" s="86">
        <f t="shared" si="4"/>
        <v>21.69</v>
      </c>
    </row>
    <row r="48" spans="1:6" x14ac:dyDescent="0.2">
      <c r="A48" s="88">
        <v>5</v>
      </c>
      <c r="B48" s="86">
        <v>1.74</v>
      </c>
      <c r="C48" s="86">
        <v>3.87</v>
      </c>
      <c r="D48" s="86">
        <f t="shared" si="2"/>
        <v>7.35</v>
      </c>
      <c r="E48" s="86">
        <v>3</v>
      </c>
      <c r="F48" s="86">
        <f t="shared" si="4"/>
        <v>22.049999999999997</v>
      </c>
    </row>
    <row r="49" spans="1:10" x14ac:dyDescent="0.2">
      <c r="A49" s="88">
        <v>20.48</v>
      </c>
      <c r="B49" s="86">
        <v>14.6</v>
      </c>
      <c r="C49" s="86">
        <v>1.4</v>
      </c>
      <c r="D49" s="86">
        <f t="shared" si="2"/>
        <v>30.599999999999998</v>
      </c>
      <c r="E49" s="86">
        <v>3</v>
      </c>
      <c r="F49" s="86">
        <f t="shared" si="4"/>
        <v>91.8</v>
      </c>
    </row>
    <row r="50" spans="1:10" x14ac:dyDescent="0.2">
      <c r="A50" s="87">
        <v>36.85</v>
      </c>
      <c r="B50" s="86">
        <v>4.3</v>
      </c>
      <c r="C50" s="86">
        <v>8.57</v>
      </c>
      <c r="D50" s="86">
        <f t="shared" si="2"/>
        <v>17.170000000000002</v>
      </c>
      <c r="E50" s="86">
        <v>3</v>
      </c>
      <c r="F50" s="86">
        <f t="shared" ref="F50:F61" si="5">E50*D50</f>
        <v>51.510000000000005</v>
      </c>
    </row>
    <row r="51" spans="1:10" x14ac:dyDescent="0.2">
      <c r="A51" s="87">
        <v>77.98</v>
      </c>
      <c r="B51" s="86">
        <v>9.1</v>
      </c>
      <c r="C51" s="86">
        <v>8.57</v>
      </c>
      <c r="D51" s="86">
        <f t="shared" si="2"/>
        <v>26.77</v>
      </c>
      <c r="E51" s="86">
        <v>3</v>
      </c>
      <c r="F51" s="86">
        <f t="shared" si="5"/>
        <v>80.31</v>
      </c>
    </row>
    <row r="52" spans="1:10" x14ac:dyDescent="0.2">
      <c r="A52" s="88">
        <v>11.6</v>
      </c>
      <c r="B52" s="86">
        <v>4.7</v>
      </c>
      <c r="C52" s="86">
        <v>2.64</v>
      </c>
      <c r="D52" s="86">
        <f t="shared" si="2"/>
        <v>12.040000000000001</v>
      </c>
      <c r="E52" s="86">
        <v>3</v>
      </c>
      <c r="F52" s="86">
        <f t="shared" si="5"/>
        <v>36.120000000000005</v>
      </c>
    </row>
    <row r="53" spans="1:10" x14ac:dyDescent="0.2">
      <c r="A53" s="88">
        <v>11.6</v>
      </c>
      <c r="B53" s="86">
        <v>4.7</v>
      </c>
      <c r="C53" s="86">
        <v>2.64</v>
      </c>
      <c r="D53" s="86">
        <f t="shared" si="2"/>
        <v>12.040000000000001</v>
      </c>
      <c r="E53" s="86">
        <v>3</v>
      </c>
      <c r="F53" s="86">
        <f t="shared" si="5"/>
        <v>36.120000000000005</v>
      </c>
      <c r="J53" t="e">
        <f ca="1">SOMA(F3:F66)</f>
        <v>#NAME?</v>
      </c>
    </row>
    <row r="54" spans="1:10" x14ac:dyDescent="0.2">
      <c r="A54" s="88">
        <v>11.6</v>
      </c>
      <c r="B54" s="86">
        <v>4.7</v>
      </c>
      <c r="C54" s="86">
        <v>2.64</v>
      </c>
      <c r="D54" s="86">
        <f t="shared" si="2"/>
        <v>12.040000000000001</v>
      </c>
      <c r="E54" s="86">
        <v>3</v>
      </c>
      <c r="F54" s="86">
        <f t="shared" si="5"/>
        <v>36.120000000000005</v>
      </c>
    </row>
    <row r="55" spans="1:10" x14ac:dyDescent="0.2">
      <c r="A55" s="88">
        <v>11.6</v>
      </c>
      <c r="B55" s="86">
        <v>4.7</v>
      </c>
      <c r="C55" s="86">
        <v>2.64</v>
      </c>
      <c r="D55" s="86">
        <f t="shared" si="2"/>
        <v>12.040000000000001</v>
      </c>
      <c r="E55" s="86">
        <v>3</v>
      </c>
      <c r="F55" s="86">
        <f t="shared" si="5"/>
        <v>36.120000000000005</v>
      </c>
    </row>
    <row r="56" spans="1:10" x14ac:dyDescent="0.2">
      <c r="A56" s="88">
        <v>8.1300000000000008</v>
      </c>
      <c r="B56" s="86">
        <v>5.43</v>
      </c>
      <c r="C56" s="86">
        <v>1.5</v>
      </c>
      <c r="D56" s="86">
        <f t="shared" si="2"/>
        <v>12.36</v>
      </c>
      <c r="E56" s="86">
        <v>3</v>
      </c>
      <c r="F56" s="86">
        <f t="shared" si="5"/>
        <v>37.08</v>
      </c>
    </row>
    <row r="57" spans="1:10" x14ac:dyDescent="0.2">
      <c r="A57" s="88">
        <v>8.1300000000000008</v>
      </c>
      <c r="B57" s="86">
        <v>5.43</v>
      </c>
      <c r="C57" s="86">
        <v>1.5</v>
      </c>
      <c r="D57" s="86">
        <f t="shared" si="2"/>
        <v>12.36</v>
      </c>
      <c r="E57" s="86">
        <v>3</v>
      </c>
      <c r="F57" s="86">
        <f t="shared" si="5"/>
        <v>37.08</v>
      </c>
    </row>
    <row r="58" spans="1:10" x14ac:dyDescent="0.2">
      <c r="A58" s="88">
        <v>27.25</v>
      </c>
      <c r="B58" s="86">
        <v>8.2100000000000009</v>
      </c>
      <c r="C58" s="86">
        <v>3.35</v>
      </c>
      <c r="D58" s="86">
        <f t="shared" si="2"/>
        <v>19.770000000000003</v>
      </c>
      <c r="E58" s="86">
        <v>3</v>
      </c>
      <c r="F58" s="86">
        <f t="shared" si="5"/>
        <v>59.310000000000009</v>
      </c>
      <c r="J58" t="e">
        <f ca="1">SOMA(A3:A69)</f>
        <v>#NAME?</v>
      </c>
    </row>
    <row r="59" spans="1:10" x14ac:dyDescent="0.2">
      <c r="A59" s="88">
        <v>4.22</v>
      </c>
      <c r="B59" s="86">
        <v>2.64</v>
      </c>
      <c r="C59" s="86">
        <v>1.6</v>
      </c>
      <c r="D59" s="86">
        <f t="shared" si="2"/>
        <v>6.8800000000000008</v>
      </c>
      <c r="E59" s="86">
        <v>3</v>
      </c>
      <c r="F59" s="86">
        <f t="shared" si="5"/>
        <v>20.64</v>
      </c>
    </row>
    <row r="60" spans="1:10" x14ac:dyDescent="0.2">
      <c r="A60" s="87">
        <v>4.2</v>
      </c>
      <c r="B60" s="86">
        <v>2.61</v>
      </c>
      <c r="C60" s="86">
        <v>1.6</v>
      </c>
      <c r="D60" s="86">
        <f t="shared" si="2"/>
        <v>6.82</v>
      </c>
      <c r="E60" s="86">
        <v>3</v>
      </c>
      <c r="F60" s="86">
        <f t="shared" si="5"/>
        <v>20.46</v>
      </c>
    </row>
    <row r="61" spans="1:10" x14ac:dyDescent="0.2">
      <c r="A61" s="88">
        <v>145.44</v>
      </c>
      <c r="B61" s="86">
        <v>10.96</v>
      </c>
      <c r="C61" s="86">
        <v>4.68</v>
      </c>
      <c r="D61" s="86">
        <f t="shared" si="2"/>
        <v>26.6</v>
      </c>
      <c r="E61" s="86">
        <v>3</v>
      </c>
      <c r="F61" s="86">
        <f t="shared" si="5"/>
        <v>79.800000000000011</v>
      </c>
    </row>
    <row r="62" spans="1:10" x14ac:dyDescent="0.2">
      <c r="A62" s="86">
        <v>184.15000000000003</v>
      </c>
      <c r="B62" s="86"/>
      <c r="C62" s="86"/>
      <c r="D62" s="86"/>
      <c r="E62" s="86"/>
      <c r="F62" s="86"/>
    </row>
    <row r="63" spans="1:10" x14ac:dyDescent="0.2">
      <c r="A63" s="88">
        <v>55.77</v>
      </c>
      <c r="B63" s="86"/>
      <c r="C63" s="86"/>
      <c r="D63" s="86"/>
      <c r="E63" s="86"/>
      <c r="F63" s="86"/>
    </row>
    <row r="64" spans="1:10" x14ac:dyDescent="0.2">
      <c r="A64" s="87">
        <v>23.76</v>
      </c>
      <c r="B64" s="86">
        <v>5.94</v>
      </c>
      <c r="C64" s="86">
        <v>4</v>
      </c>
      <c r="D64" s="86">
        <f t="shared" ref="D64:D66" si="6">C64+B64*2</f>
        <v>15.88</v>
      </c>
      <c r="E64" s="86">
        <v>3</v>
      </c>
      <c r="F64" s="86">
        <f t="shared" ref="F64:F66" si="7">E64*D64</f>
        <v>47.64</v>
      </c>
    </row>
    <row r="65" spans="1:10" x14ac:dyDescent="0.2">
      <c r="A65" s="87">
        <v>23.88</v>
      </c>
      <c r="B65" s="86">
        <v>5.94</v>
      </c>
      <c r="C65" s="86">
        <v>4</v>
      </c>
      <c r="D65" s="86">
        <f t="shared" si="6"/>
        <v>15.88</v>
      </c>
      <c r="E65" s="86">
        <v>3</v>
      </c>
      <c r="F65" s="86">
        <f t="shared" si="7"/>
        <v>47.64</v>
      </c>
    </row>
    <row r="66" spans="1:10" x14ac:dyDescent="0.2">
      <c r="A66" s="88">
        <v>8.68</v>
      </c>
      <c r="B66" s="86">
        <v>2.17</v>
      </c>
      <c r="C66" s="86">
        <v>4</v>
      </c>
      <c r="D66" s="86">
        <f t="shared" si="6"/>
        <v>8.34</v>
      </c>
      <c r="E66" s="86">
        <v>3</v>
      </c>
      <c r="F66" s="86">
        <f t="shared" si="7"/>
        <v>25.02</v>
      </c>
    </row>
    <row r="67" spans="1:10" x14ac:dyDescent="0.2">
      <c r="A67" s="89">
        <v>17.690000000000001</v>
      </c>
      <c r="F67" s="90">
        <v>14.14</v>
      </c>
    </row>
    <row r="68" spans="1:10" x14ac:dyDescent="0.2">
      <c r="A68" s="89">
        <v>45.69</v>
      </c>
    </row>
    <row r="69" spans="1:10" x14ac:dyDescent="0.2">
      <c r="A69" s="89">
        <v>61.29</v>
      </c>
      <c r="J69">
        <f>F67+F65+F64+F60+F51+F50+F40+F39+F38+F37+F36+F33+F32+F31+F30+F29+F23</f>
        <v>463.62999999999988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7</vt:i4>
      </vt:variant>
    </vt:vector>
  </HeadingPairs>
  <TitlesOfParts>
    <vt:vector size="11" baseType="lpstr">
      <vt:lpstr>ORÇ</vt:lpstr>
      <vt:lpstr>Planilha</vt:lpstr>
      <vt:lpstr>Cronograma</vt:lpstr>
      <vt:lpstr>Planilha1</vt:lpstr>
      <vt:lpstr>Cronograma!Area_de_impressao</vt:lpstr>
      <vt:lpstr>Planilha!Area_de_impressao</vt:lpstr>
      <vt:lpstr>Cronograma!Print_Area</vt:lpstr>
      <vt:lpstr>ORÇ!Print_Area</vt:lpstr>
      <vt:lpstr>Planilha!Print_Area</vt:lpstr>
      <vt:lpstr>ORÇ!Print_Titles</vt:lpstr>
      <vt:lpstr>Planilha!Print_Titles</vt:lpstr>
    </vt:vector>
  </TitlesOfParts>
  <Manager/>
  <Company>Monte Azul / Trajeto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Windows</cp:lastModifiedBy>
  <cp:revision>1</cp:revision>
  <cp:lastPrinted>2022-09-20T14:40:52Z</cp:lastPrinted>
  <dcterms:created xsi:type="dcterms:W3CDTF">2009-08-20T04:39:23Z</dcterms:created>
  <dcterms:modified xsi:type="dcterms:W3CDTF">2022-09-20T14:40:55Z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