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u Drive\Compras 1\Compras 2\Compras 3\Compras 4\Compras 5\CE 17-2025 - EDITAL 53-2025 MURO DE ARRIMO R. ANTONIO F. AGUIAR 2917 25\site\"/>
    </mc:Choice>
  </mc:AlternateContent>
  <xr:revisionPtr revIDLastSave="0" documentId="8_{F9DB1A5A-52B3-4AD1-9350-1B1842ED8BBF}" xr6:coauthVersionLast="47" xr6:coauthVersionMax="47" xr10:uidLastSave="{00000000-0000-0000-0000-000000000000}"/>
  <bookViews>
    <workbookView xWindow="-120" yWindow="480" windowWidth="20730" windowHeight="11160" xr2:uid="{F920014D-BAC4-484F-848A-046F576B0732}"/>
  </bookViews>
  <sheets>
    <sheet name="Planilh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B11" i="1"/>
  <c r="E10" i="1"/>
  <c r="D10" i="1"/>
  <c r="C10" i="1"/>
  <c r="B10" i="1"/>
  <c r="H29" i="1" l="1"/>
  <c r="H30" i="1" l="1"/>
  <c r="H31" i="1" l="1"/>
  <c r="H32" i="1" s="1"/>
</calcChain>
</file>

<file path=xl/sharedStrings.xml><?xml version="1.0" encoding="utf-8"?>
<sst xmlns="http://schemas.openxmlformats.org/spreadsheetml/2006/main" count="70" uniqueCount="45">
  <si>
    <t>Referência</t>
  </si>
  <si>
    <t>Item</t>
  </si>
  <si>
    <t>Descrição</t>
  </si>
  <si>
    <t>Unid</t>
  </si>
  <si>
    <t>Quantidade</t>
  </si>
  <si>
    <t>Preço Unit</t>
  </si>
  <si>
    <t>Total</t>
  </si>
  <si>
    <t>1 - SERVIÇOS PRELIMINARES</t>
  </si>
  <si>
    <t>INFRA</t>
  </si>
  <si>
    <t>PLACA DE OBRA EM CHAPA DE AÇO GALVANIZADO</t>
  </si>
  <si>
    <t>M2</t>
  </si>
  <si>
    <t>CDHU</t>
  </si>
  <si>
    <t>02.09.130</t>
  </si>
  <si>
    <t>LIMPEZA MECANIZADA DO TERRENO, INCLUSIVE TRONCOS COM DIÂMETRO ACIMA DE 15 CM ATÉ 50 CM, COM CAMINHÃO À DISPOSIÇÃO DENTRO DA OBRA, ATÉ O RAIO DE 1 KM</t>
  </si>
  <si>
    <t>CARGA E REMOÇÃO DE ENTULHO ATÉ A DISTÂNCIA MÉDIA DE IDA E VOLTA DE 1KM</t>
  </si>
  <si>
    <t>M3</t>
  </si>
  <si>
    <t>REMOÇÃO DE ENTULHO ALÉM DO PRIMEIRO KM</t>
  </si>
  <si>
    <t>M3XKM</t>
  </si>
  <si>
    <t>Subtotal:</t>
  </si>
  <si>
    <t>2 - TERRAPLANAGEM</t>
  </si>
  <si>
    <t>2.1 - CORTE</t>
  </si>
  <si>
    <t>07.01.060</t>
  </si>
  <si>
    <t>ESCAVAÇÃO E CARGA MECANIZADA EM SOLO DE 2ª CATEGORIA, EM CAMPO ABERTO</t>
  </si>
  <si>
    <t>07.01.120</t>
  </si>
  <si>
    <t>CARGA E REMOÇÃO DE TERRA ATÉ A DISTÂNCIA MÉDIA DE 1 KM</t>
  </si>
  <si>
    <t>EDIF</t>
  </si>
  <si>
    <t>TRANSPORTE DE TERRA POR CAMINHÃO BASCULANTE, A PARTIR DE 1KM</t>
  </si>
  <si>
    <t>FORNECIMENTO DE TERRA, INCLUINDO ESCAVAÇÃO, CARGA E TRANSPORTE ATÉ A DISTÂNCIA MÉDIA DE 1,0KM, MEDIDO NO ATERRO COMPACTADO</t>
  </si>
  <si>
    <t>07.12.040</t>
  </si>
  <si>
    <t>ATERRO MECANIZADO POR COMPENSAÇÃO, SOLO DE 1ª CATEGORIA EM CAMPO ABERTO, SEM COMPACTAÇÃO DO ATERRO</t>
  </si>
  <si>
    <t>07.12.020</t>
  </si>
  <si>
    <t>COMPACTAÇÃO DE ATERRO MECANIZADO MÍNIMO DE 95% PN, SEM FORNECIMENTO DE SOLO EM CAMPO ABERTO</t>
  </si>
  <si>
    <t xml:space="preserve">3 - MURO DE CONTENÇÃO </t>
  </si>
  <si>
    <t>3.1 - MURO 1</t>
  </si>
  <si>
    <t>08.10.109</t>
  </si>
  <si>
    <t>GABIÃO TIPO CAIXA EM TELA METÁLICA, ALTURA DE 1 M, COM REVESTIMENTO LIGA ZINCO/ALUMÍNIO, MALHA HEXAGONAL 8/10 CM, FIO DIÂMETRO 2,7 MM, INDEPENDENTE DO FORMATO OU UTILIZAÇÃO</t>
  </si>
  <si>
    <t>08.10.108</t>
  </si>
  <si>
    <t>GABIÃO TIPO CAIXA EM TELA METÁLICA, ALTURA DE 0,5 M, COM REVESTIMENTO LIGA ZINCO/ALUMÍNIO, MALHA HEXAGONAL 8/10 CM, FIO DIÂMETRO 2,7 MM, INDEPENDENTE DO FORMATO OU UTILIZAÇÃO</t>
  </si>
  <si>
    <t>08.05.220</t>
  </si>
  <si>
    <t>MANTA GEOTÊXTIL COM RESISTÊNCIA À TRAÇÃO LONGITUDINAL DE 31KN/M E TRANSVERSAL DE 27KN/M</t>
  </si>
  <si>
    <t>11.18.150</t>
  </si>
  <si>
    <t>LASTRO E/OU FUNDAÇÃO EM RACHÃO MANUAL</t>
  </si>
  <si>
    <t>Total Geral:</t>
  </si>
  <si>
    <t>BDI (24,23%):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</si>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</sst>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\.00\.00"/>
    <numFmt numFmtId="165" formatCode="mmmm/yy"/>
    <numFmt numFmtId="167" formatCode="00\.000\.000;00\.00\.000;00\.00\.00;"/>
    <numFmt numFmtId="168" formatCode="00\.000\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2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165" fontId="0" fillId="0" borderId="1" xfId="0" quotePrefix="1" applyNumberForma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4" fontId="0" fillId="0" borderId="0" xfId="2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5" xfId="2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44" fontId="2" fillId="0" borderId="9" xfId="2" applyFont="1" applyBorder="1" applyAlignment="1">
      <alignment vertical="center"/>
    </xf>
    <xf numFmtId="44" fontId="2" fillId="0" borderId="10" xfId="2" applyFont="1" applyBorder="1" applyAlignment="1">
      <alignment vertical="center" wrapText="1"/>
    </xf>
    <xf numFmtId="2" fontId="2" fillId="0" borderId="11" xfId="0" applyNumberFormat="1" applyFont="1" applyBorder="1" applyAlignment="1">
      <alignment vertical="center" wrapText="1"/>
    </xf>
    <xf numFmtId="2" fontId="0" fillId="0" borderId="12" xfId="0" applyNumberFormat="1" applyBorder="1" applyAlignment="1">
      <alignment horizontal="center" vertical="center"/>
    </xf>
    <xf numFmtId="4" fontId="0" fillId="0" borderId="11" xfId="1" applyNumberFormat="1" applyFont="1" applyFill="1" applyBorder="1" applyAlignment="1" applyProtection="1">
      <alignment horizontal="center" vertical="center"/>
    </xf>
    <xf numFmtId="44" fontId="2" fillId="0" borderId="13" xfId="2" applyFont="1" applyBorder="1" applyAlignment="1">
      <alignment vertical="center" wrapText="1"/>
    </xf>
    <xf numFmtId="44" fontId="2" fillId="0" borderId="14" xfId="2" applyFont="1" applyBorder="1" applyAlignment="1">
      <alignment vertical="center" wrapText="1"/>
    </xf>
    <xf numFmtId="167" fontId="0" fillId="0" borderId="7" xfId="0" applyNumberFormat="1" applyBorder="1" applyAlignment="1">
      <alignment horizontal="center" vertical="center"/>
    </xf>
    <xf numFmtId="2" fontId="0" fillId="0" borderId="11" xfId="0" applyNumberFormat="1" applyBorder="1" applyAlignment="1">
      <alignment vertical="center" wrapText="1"/>
    </xf>
    <xf numFmtId="2" fontId="0" fillId="0" borderId="13" xfId="0" applyNumberFormat="1" applyBorder="1" applyAlignment="1">
      <alignment horizontal="center" vertical="center" wrapText="1"/>
    </xf>
    <xf numFmtId="44" fontId="0" fillId="0" borderId="13" xfId="2" applyFont="1" applyBorder="1" applyAlignment="1">
      <alignment vertical="center"/>
    </xf>
    <xf numFmtId="44" fontId="0" fillId="0" borderId="14" xfId="2" applyFont="1" applyBorder="1" applyAlignment="1">
      <alignment vertical="center"/>
    </xf>
    <xf numFmtId="2" fontId="0" fillId="0" borderId="12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/>
    </xf>
    <xf numFmtId="44" fontId="2" fillId="0" borderId="13" xfId="2" applyFont="1" applyBorder="1" applyAlignment="1">
      <alignment horizontal="right" vertical="center"/>
    </xf>
    <xf numFmtId="44" fontId="2" fillId="0" borderId="14" xfId="2" applyFont="1" applyBorder="1" applyAlignment="1">
      <alignment horizontal="right" vertical="center"/>
    </xf>
    <xf numFmtId="164" fontId="0" fillId="0" borderId="7" xfId="0" quotePrefix="1" applyNumberFormat="1" applyBorder="1" applyAlignment="1">
      <alignment horizontal="center" vertical="center"/>
    </xf>
    <xf numFmtId="2" fontId="2" fillId="0" borderId="11" xfId="0" applyNumberFormat="1" applyFont="1" applyBorder="1" applyAlignment="1">
      <alignment horizontal="left" vertical="center" wrapText="1"/>
    </xf>
    <xf numFmtId="168" fontId="0" fillId="0" borderId="7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2" fontId="0" fillId="0" borderId="21" xfId="0" applyNumberFormat="1" applyBorder="1" applyAlignment="1">
      <alignment vertical="center" wrapText="1"/>
    </xf>
    <xf numFmtId="4" fontId="0" fillId="0" borderId="21" xfId="1" applyNumberFormat="1" applyFont="1" applyFill="1" applyBorder="1" applyAlignment="1" applyProtection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2" fontId="0" fillId="0" borderId="24" xfId="0" applyNumberFormat="1" applyBorder="1" applyAlignment="1">
      <alignment vertical="center" wrapText="1"/>
    </xf>
    <xf numFmtId="2" fontId="0" fillId="0" borderId="25" xfId="0" applyNumberFormat="1" applyBorder="1" applyAlignment="1">
      <alignment horizontal="center" vertical="center" wrapText="1"/>
    </xf>
    <xf numFmtId="4" fontId="0" fillId="0" borderId="24" xfId="1" applyNumberFormat="1" applyFont="1" applyFill="1" applyBorder="1" applyAlignment="1" applyProtection="1">
      <alignment horizontal="center" vertical="center"/>
    </xf>
    <xf numFmtId="44" fontId="2" fillId="0" borderId="9" xfId="2" applyFont="1" applyBorder="1" applyAlignment="1">
      <alignment horizontal="right" vertical="center"/>
    </xf>
    <xf numFmtId="44" fontId="2" fillId="0" borderId="10" xfId="2" applyFont="1" applyBorder="1" applyAlignment="1">
      <alignment horizontal="right" vertical="center"/>
    </xf>
    <xf numFmtId="2" fontId="0" fillId="0" borderId="25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7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/>
    </xf>
    <xf numFmtId="44" fontId="2" fillId="0" borderId="0" xfId="2" applyFont="1" applyAlignment="1">
      <alignment vertical="center"/>
    </xf>
    <xf numFmtId="2" fontId="0" fillId="0" borderId="0" xfId="0" applyNumberFormat="1" applyAlignment="1">
      <alignment horizontal="center" vertical="center" wrapText="1"/>
    </xf>
    <xf numFmtId="44" fontId="2" fillId="0" borderId="0" xfId="2" applyFont="1" applyAlignment="1">
      <alignment horizontal="right" vertical="center"/>
    </xf>
    <xf numFmtId="4" fontId="0" fillId="0" borderId="0" xfId="0" applyNumberFormat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Meu%20Drive\Compras%201\Compras%202\Compras%203\Compras%204\Compras%205\CE%2017-2025%20-%20EDITAL%2053-2025%20MURO%20DE%20ARRIMO%20R.%20ANTONIO%20F.%20AGUIAR%202917%2025\site\PLANILHA%20EDITAVEL%20.xlsx" TargetMode="External"/><Relationship Id="rId1" Type="http://schemas.openxmlformats.org/officeDocument/2006/relationships/externalLinkPath" Target="PLANILHA%20EDITAVE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Ç"/>
      <sheetName val="Planilha"/>
      <sheetName val="Cronograma"/>
      <sheetName val="BDI"/>
    </sheetNames>
    <sheetDataSet>
      <sheetData sheetId="0">
        <row r="24">
          <cell r="B24" t="str">
            <v>CDHU</v>
          </cell>
          <cell r="C24" t="str">
            <v>01.21.110</v>
          </cell>
          <cell r="D24" t="str">
            <v>SONDAGEM DO TERRENO À PERCUSSÃO (MÍNIMO DE 30 M)</v>
          </cell>
          <cell r="I24" t="str">
            <v>M</v>
          </cell>
        </row>
        <row r="27">
          <cell r="B27" t="str">
            <v>INFRA</v>
          </cell>
          <cell r="C27">
            <v>3053018</v>
          </cell>
          <cell r="D27" t="str">
            <v>PROJETO EXECUTIVO (PRANCHA A1)</v>
          </cell>
          <cell r="I27" t="str">
            <v>UN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5457-737C-485A-B5EA-7521EA62AD47}">
  <dimension ref="A1:JC76"/>
  <sheetViews>
    <sheetView tabSelected="1" workbookViewId="0">
      <selection activeCell="A34" sqref="A34:XFD40"/>
    </sheetView>
  </sheetViews>
  <sheetFormatPr defaultColWidth="0" defaultRowHeight="15" x14ac:dyDescent="0.25"/>
  <cols>
    <col min="1" max="1" width="9.140625" style="5" customWidth="1"/>
    <col min="2" max="2" width="12.28515625" style="1" customWidth="1"/>
    <col min="3" max="3" width="16.140625" style="2" customWidth="1"/>
    <col min="4" max="4" width="60.7109375" style="2" customWidth="1"/>
    <col min="5" max="5" width="16.28515625" style="3" customWidth="1"/>
    <col min="6" max="6" width="13.42578125" style="1" customWidth="1"/>
    <col min="7" max="7" width="15.42578125" style="1" customWidth="1"/>
    <col min="8" max="8" width="17.7109375" style="4" bestFit="1" customWidth="1"/>
    <col min="9" max="20" width="9.140625" style="5" hidden="1"/>
    <col min="21" max="263" width="0" style="5" hidden="1"/>
    <col min="264" max="16384" width="9.140625" style="5" hidden="1"/>
  </cols>
  <sheetData>
    <row r="1" spans="2:225" ht="25.5" customHeight="1" x14ac:dyDescent="0.25">
      <c r="D1" s="7"/>
      <c r="E1" s="6"/>
      <c r="F1" s="6"/>
    </row>
    <row r="2" spans="2:225" x14ac:dyDescent="0.25">
      <c r="D2" s="6"/>
      <c r="E2" s="8"/>
      <c r="F2" s="9"/>
      <c r="G2" s="10"/>
      <c r="H2" s="11"/>
    </row>
    <row r="3" spans="2:225" s="18" customFormat="1" ht="19.5" customHeight="1" x14ac:dyDescent="0.25">
      <c r="B3" s="12" t="s">
        <v>0</v>
      </c>
      <c r="C3" s="13" t="s">
        <v>1</v>
      </c>
      <c r="D3" s="13" t="s">
        <v>2</v>
      </c>
      <c r="E3" s="14" t="s">
        <v>3</v>
      </c>
      <c r="F3" s="15" t="s">
        <v>4</v>
      </c>
      <c r="G3" s="16" t="s">
        <v>5</v>
      </c>
      <c r="H3" s="17" t="s">
        <v>6</v>
      </c>
    </row>
    <row r="4" spans="2:225" x14ac:dyDescent="0.25">
      <c r="B4" s="19"/>
      <c r="C4" s="20"/>
      <c r="D4" s="21"/>
      <c r="E4" s="22"/>
      <c r="F4" s="23"/>
      <c r="G4" s="24"/>
      <c r="H4" s="25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</row>
    <row r="5" spans="2:225" x14ac:dyDescent="0.25">
      <c r="B5" s="19"/>
      <c r="C5" s="20"/>
      <c r="D5" s="26" t="s">
        <v>7</v>
      </c>
      <c r="E5" s="27"/>
      <c r="F5" s="28"/>
      <c r="G5" s="29"/>
      <c r="H5" s="30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</row>
    <row r="6" spans="2:225" x14ac:dyDescent="0.25">
      <c r="B6" s="19" t="s">
        <v>8</v>
      </c>
      <c r="C6" s="31">
        <v>10016003</v>
      </c>
      <c r="D6" s="32" t="s">
        <v>9</v>
      </c>
      <c r="E6" s="33" t="s">
        <v>10</v>
      </c>
      <c r="F6" s="28"/>
      <c r="G6" s="34"/>
      <c r="H6" s="3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</row>
    <row r="7" spans="2:225" ht="45" x14ac:dyDescent="0.25">
      <c r="B7" s="19" t="s">
        <v>11</v>
      </c>
      <c r="C7" s="20" t="s">
        <v>12</v>
      </c>
      <c r="D7" s="32" t="s">
        <v>13</v>
      </c>
      <c r="E7" s="36" t="s">
        <v>10</v>
      </c>
      <c r="F7" s="28"/>
      <c r="G7" s="34"/>
      <c r="H7" s="35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</row>
    <row r="8" spans="2:225" ht="30" x14ac:dyDescent="0.25">
      <c r="B8" s="19" t="s">
        <v>8</v>
      </c>
      <c r="C8" s="31">
        <v>8080000</v>
      </c>
      <c r="D8" s="32" t="s">
        <v>14</v>
      </c>
      <c r="E8" s="37" t="s">
        <v>15</v>
      </c>
      <c r="F8" s="28"/>
      <c r="G8" s="34"/>
      <c r="H8" s="35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</row>
    <row r="9" spans="2:225" x14ac:dyDescent="0.25">
      <c r="B9" s="19" t="s">
        <v>8</v>
      </c>
      <c r="C9" s="31">
        <v>8086000</v>
      </c>
      <c r="D9" s="32" t="s">
        <v>16</v>
      </c>
      <c r="E9" s="38" t="s">
        <v>17</v>
      </c>
      <c r="F9" s="28"/>
      <c r="G9" s="34"/>
      <c r="H9" s="35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</row>
    <row r="10" spans="2:225" x14ac:dyDescent="0.25">
      <c r="B10" s="19" t="str">
        <f>[1]ORÇ!B24</f>
        <v>CDHU</v>
      </c>
      <c r="C10" s="39" t="str">
        <f>[1]ORÇ!C24</f>
        <v>01.21.110</v>
      </c>
      <c r="D10" s="32" t="str">
        <f>[1]ORÇ!D24</f>
        <v>SONDAGEM DO TERRENO À PERCUSSÃO (MÍNIMO DE 30 M)</v>
      </c>
      <c r="E10" s="36" t="str">
        <f>[1]ORÇ!I24</f>
        <v>M</v>
      </c>
      <c r="F10" s="28"/>
      <c r="G10" s="34"/>
      <c r="H10" s="35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</row>
    <row r="11" spans="2:225" x14ac:dyDescent="0.25">
      <c r="B11" s="19" t="str">
        <f>[1]ORÇ!B27</f>
        <v>INFRA</v>
      </c>
      <c r="C11" s="31">
        <f>[1]ORÇ!C27</f>
        <v>3053018</v>
      </c>
      <c r="D11" s="32" t="str">
        <f>[1]ORÇ!D27</f>
        <v>PROJETO EXECUTIVO (PRANCHA A1)</v>
      </c>
      <c r="E11" s="36" t="str">
        <f>[1]ORÇ!I27</f>
        <v>UN</v>
      </c>
      <c r="F11" s="28"/>
      <c r="G11" s="34"/>
      <c r="H11" s="35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</row>
    <row r="12" spans="2:225" x14ac:dyDescent="0.25">
      <c r="B12" s="19"/>
      <c r="C12" s="31"/>
      <c r="D12" s="32"/>
      <c r="E12" s="36"/>
      <c r="F12" s="28"/>
      <c r="G12" s="40"/>
      <c r="H12" s="41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</row>
    <row r="13" spans="2:225" x14ac:dyDescent="0.25">
      <c r="B13" s="19"/>
      <c r="C13" s="42"/>
      <c r="D13" s="26" t="s">
        <v>19</v>
      </c>
      <c r="E13" s="27"/>
      <c r="F13" s="28"/>
      <c r="G13" s="34"/>
      <c r="H13" s="35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</row>
    <row r="14" spans="2:225" x14ac:dyDescent="0.25">
      <c r="B14" s="19"/>
      <c r="C14" s="42"/>
      <c r="D14" s="43" t="s">
        <v>20</v>
      </c>
      <c r="E14" s="27"/>
      <c r="F14" s="28"/>
      <c r="G14" s="34"/>
      <c r="H14" s="35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</row>
    <row r="15" spans="2:225" ht="30" x14ac:dyDescent="0.25">
      <c r="B15" s="19" t="s">
        <v>11</v>
      </c>
      <c r="C15" s="20" t="s">
        <v>21</v>
      </c>
      <c r="D15" s="32" t="s">
        <v>22</v>
      </c>
      <c r="E15" s="36" t="s">
        <v>15</v>
      </c>
      <c r="F15" s="28"/>
      <c r="G15" s="34"/>
      <c r="H15" s="3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</row>
    <row r="16" spans="2:225" x14ac:dyDescent="0.25">
      <c r="B16" s="19" t="s">
        <v>11</v>
      </c>
      <c r="C16" s="20" t="s">
        <v>23</v>
      </c>
      <c r="D16" s="32" t="s">
        <v>24</v>
      </c>
      <c r="E16" s="36" t="s">
        <v>15</v>
      </c>
      <c r="F16" s="28"/>
      <c r="G16" s="34"/>
      <c r="H16" s="35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</row>
    <row r="17" spans="2:225" ht="30" x14ac:dyDescent="0.25">
      <c r="B17" s="19" t="s">
        <v>25</v>
      </c>
      <c r="C17" s="31">
        <v>1003010</v>
      </c>
      <c r="D17" s="32" t="s">
        <v>26</v>
      </c>
      <c r="E17" s="36" t="s">
        <v>17</v>
      </c>
      <c r="F17" s="28"/>
      <c r="G17" s="34"/>
      <c r="H17" s="35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</row>
    <row r="18" spans="2:225" ht="45" x14ac:dyDescent="0.25">
      <c r="B18" s="19" t="s">
        <v>8</v>
      </c>
      <c r="C18" s="31">
        <v>4031000</v>
      </c>
      <c r="D18" s="32" t="s">
        <v>27</v>
      </c>
      <c r="E18" s="36" t="s">
        <v>15</v>
      </c>
      <c r="F18" s="28"/>
      <c r="G18" s="34"/>
      <c r="H18" s="35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</row>
    <row r="19" spans="2:225" ht="30" x14ac:dyDescent="0.25">
      <c r="B19" s="19" t="s">
        <v>25</v>
      </c>
      <c r="C19" s="44">
        <v>1003010</v>
      </c>
      <c r="D19" s="32" t="s">
        <v>26</v>
      </c>
      <c r="E19" s="45" t="s">
        <v>17</v>
      </c>
      <c r="F19" s="28"/>
      <c r="G19" s="34"/>
      <c r="H19" s="35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</row>
    <row r="20" spans="2:225" ht="30" x14ac:dyDescent="0.25">
      <c r="B20" s="19" t="s">
        <v>11</v>
      </c>
      <c r="C20" s="20" t="s">
        <v>28</v>
      </c>
      <c r="D20" s="32" t="s">
        <v>29</v>
      </c>
      <c r="E20" s="36" t="s">
        <v>15</v>
      </c>
      <c r="F20" s="28"/>
      <c r="G20" s="34"/>
      <c r="H20" s="35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</row>
    <row r="21" spans="2:225" ht="30" x14ac:dyDescent="0.25">
      <c r="B21" s="46" t="s">
        <v>11</v>
      </c>
      <c r="C21" s="47" t="s">
        <v>30</v>
      </c>
      <c r="D21" s="48" t="s">
        <v>31</v>
      </c>
      <c r="E21" s="38" t="s">
        <v>15</v>
      </c>
      <c r="F21" s="49"/>
      <c r="G21" s="34"/>
      <c r="H21" s="35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</row>
    <row r="22" spans="2:225" x14ac:dyDescent="0.25">
      <c r="B22" s="50"/>
      <c r="C22" s="51"/>
      <c r="D22" s="52"/>
      <c r="E22" s="53"/>
      <c r="F22" s="54"/>
      <c r="G22" s="55"/>
      <c r="H22" s="56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</row>
    <row r="23" spans="2:225" x14ac:dyDescent="0.25">
      <c r="B23" s="19"/>
      <c r="C23" s="20"/>
      <c r="D23" s="26" t="s">
        <v>32</v>
      </c>
      <c r="E23" s="27"/>
      <c r="F23" s="28"/>
      <c r="G23" s="34"/>
      <c r="H23" s="35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</row>
    <row r="24" spans="2:225" x14ac:dyDescent="0.25">
      <c r="B24" s="19"/>
      <c r="C24" s="42"/>
      <c r="D24" s="43" t="s">
        <v>33</v>
      </c>
      <c r="E24" s="57"/>
      <c r="F24" s="28"/>
      <c r="G24" s="34"/>
      <c r="H24" s="35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</row>
    <row r="25" spans="2:225" ht="60" x14ac:dyDescent="0.25">
      <c r="B25" s="19" t="s">
        <v>11</v>
      </c>
      <c r="C25" s="20" t="s">
        <v>34</v>
      </c>
      <c r="D25" s="32" t="s">
        <v>35</v>
      </c>
      <c r="E25" s="58" t="s">
        <v>15</v>
      </c>
      <c r="F25" s="28"/>
      <c r="G25" s="34"/>
      <c r="H25" s="3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</row>
    <row r="26" spans="2:225" ht="60" x14ac:dyDescent="0.25">
      <c r="B26" s="19" t="s">
        <v>11</v>
      </c>
      <c r="C26" s="20" t="s">
        <v>36</v>
      </c>
      <c r="D26" s="32" t="s">
        <v>37</v>
      </c>
      <c r="E26" s="58" t="s">
        <v>15</v>
      </c>
      <c r="F26" s="28"/>
      <c r="G26" s="34"/>
      <c r="H26" s="35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</row>
    <row r="27" spans="2:225" ht="30" x14ac:dyDescent="0.25">
      <c r="B27" s="19" t="s">
        <v>11</v>
      </c>
      <c r="C27" s="20" t="s">
        <v>38</v>
      </c>
      <c r="D27" s="32" t="s">
        <v>39</v>
      </c>
      <c r="E27" s="38" t="s">
        <v>10</v>
      </c>
      <c r="F27" s="28"/>
      <c r="G27" s="34"/>
      <c r="H27" s="35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</row>
    <row r="28" spans="2:225" x14ac:dyDescent="0.25">
      <c r="B28" s="19" t="s">
        <v>11</v>
      </c>
      <c r="C28" s="20" t="s">
        <v>40</v>
      </c>
      <c r="D28" s="32" t="s">
        <v>41</v>
      </c>
      <c r="E28" s="58" t="s">
        <v>15</v>
      </c>
      <c r="F28" s="28"/>
      <c r="G28" s="34"/>
      <c r="H28" s="35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</row>
    <row r="29" spans="2:225" x14ac:dyDescent="0.25">
      <c r="B29" s="19"/>
      <c r="C29" s="20"/>
      <c r="D29" s="32"/>
      <c r="E29" s="58"/>
      <c r="F29" s="28"/>
      <c r="G29" s="40" t="s">
        <v>18</v>
      </c>
      <c r="H29" s="41">
        <f>SUM(H24:H28)</f>
        <v>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</row>
    <row r="30" spans="2:225" ht="12.75" customHeight="1" x14ac:dyDescent="0.25">
      <c r="B30" s="59"/>
      <c r="C30" s="60"/>
      <c r="D30" s="61"/>
      <c r="E30" s="5"/>
      <c r="F30" s="5"/>
      <c r="G30" s="62" t="s">
        <v>42</v>
      </c>
      <c r="H30" s="63">
        <f>SUM(,H29,H22,H12)</f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</row>
    <row r="31" spans="2:225" x14ac:dyDescent="0.25">
      <c r="B31" s="59"/>
      <c r="C31" s="60"/>
      <c r="D31" s="61"/>
      <c r="E31" s="64"/>
      <c r="F31" s="64"/>
      <c r="G31" s="62" t="s">
        <v>43</v>
      </c>
      <c r="H31" s="65">
        <f>H30*0.2423</f>
        <v>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</row>
    <row r="32" spans="2:225" ht="12.75" customHeight="1" x14ac:dyDescent="0.25">
      <c r="B32" s="59"/>
      <c r="C32" s="60"/>
      <c r="D32" s="61"/>
      <c r="E32" s="64"/>
      <c r="F32" s="64"/>
      <c r="G32" s="62" t="s">
        <v>44</v>
      </c>
      <c r="H32" s="65">
        <f>SUM(H30:H31)</f>
        <v>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</row>
    <row r="33" spans="2:225" x14ac:dyDescent="0.25">
      <c r="B33" s="59"/>
      <c r="C33" s="60"/>
      <c r="D33" s="61"/>
      <c r="E33" s="64"/>
      <c r="F33" s="64"/>
      <c r="G33" s="66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</row>
    <row r="34" spans="2:225" x14ac:dyDescent="0.25"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</row>
    <row r="35" spans="2:225" x14ac:dyDescent="0.25"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</row>
    <row r="36" spans="2:225" x14ac:dyDescent="0.25"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</row>
    <row r="37" spans="2:225" x14ac:dyDescent="0.25"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</row>
    <row r="38" spans="2:225" x14ac:dyDescent="0.25"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</row>
    <row r="39" spans="2:225" x14ac:dyDescent="0.25"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</row>
    <row r="40" spans="2:225" x14ac:dyDescent="0.25"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</row>
    <row r="41" spans="2:225" x14ac:dyDescent="0.25"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</row>
    <row r="42" spans="2:225" x14ac:dyDescent="0.25"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</row>
    <row r="43" spans="2:225" x14ac:dyDescent="0.25"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</row>
    <row r="44" spans="2:225" x14ac:dyDescent="0.25"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</row>
    <row r="45" spans="2:225" x14ac:dyDescent="0.25"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</row>
    <row r="46" spans="2:225" x14ac:dyDescent="0.25"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</row>
    <row r="47" spans="2:225" x14ac:dyDescent="0.25"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</row>
    <row r="48" spans="2:225" x14ac:dyDescent="0.25"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</row>
    <row r="49" spans="9:225" x14ac:dyDescent="0.25"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</row>
    <row r="50" spans="9:225" x14ac:dyDescent="0.25"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</row>
    <row r="51" spans="9:225" x14ac:dyDescent="0.25"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</row>
    <row r="52" spans="9:225" x14ac:dyDescent="0.25"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</row>
    <row r="53" spans="9:225" x14ac:dyDescent="0.25"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</row>
    <row r="54" spans="9:225" x14ac:dyDescent="0.25"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</row>
    <row r="55" spans="9:225" x14ac:dyDescent="0.25"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</row>
    <row r="56" spans="9:225" x14ac:dyDescent="0.25"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</row>
    <row r="57" spans="9:225" x14ac:dyDescent="0.25"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</row>
    <row r="58" spans="9:225" x14ac:dyDescent="0.25"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</row>
    <row r="59" spans="9:225" x14ac:dyDescent="0.25"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</row>
    <row r="60" spans="9:225" x14ac:dyDescent="0.25"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</row>
    <row r="61" spans="9:225" x14ac:dyDescent="0.25"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</row>
    <row r="62" spans="9:225" x14ac:dyDescent="0.25"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</row>
    <row r="63" spans="9:225" x14ac:dyDescent="0.25"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</row>
    <row r="64" spans="9:225" x14ac:dyDescent="0.25"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</row>
    <row r="65" spans="9:223" x14ac:dyDescent="0.25"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</row>
    <row r="66" spans="9:223" x14ac:dyDescent="0.25"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</row>
    <row r="67" spans="9:223" x14ac:dyDescent="0.25"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</row>
    <row r="68" spans="9:223" ht="25.5" customHeight="1" x14ac:dyDescent="0.25"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</row>
    <row r="69" spans="9:223" x14ac:dyDescent="0.25"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</row>
    <row r="74" spans="9:223" ht="12.75" hidden="1" customHeight="1" x14ac:dyDescent="0.25"/>
    <row r="75" spans="9:223" ht="12.75" hidden="1" customHeight="1" x14ac:dyDescent="0.25"/>
    <row r="76" spans="9:223" ht="12.75" hidden="1" customHeight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2025-09-22T14:23:13Z</dcterms:created>
  <dcterms:modified xsi:type="dcterms:W3CDTF">2025-09-22T14:25:43Z</dcterms:modified>
</cp:coreProperties>
</file>