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eu Drive\Compras 1\Compras 2\Compras 3\Compras 4\Compras 5\EDITAIS EM ELABORAÇÃO\CE XX-25 TRAVESSIA EM ADUELAS E CONSTRUÇÃ DE PRAÇA - JD DAS FLORES 7390-2025\"/>
    </mc:Choice>
  </mc:AlternateContent>
  <xr:revisionPtr revIDLastSave="0" documentId="8_{BC61260F-8973-42A5-B64D-E24DCF077628}" xr6:coauthVersionLast="47" xr6:coauthVersionMax="47" xr10:uidLastSave="{00000000-0000-0000-0000-000000000000}"/>
  <bookViews>
    <workbookView xWindow="-120" yWindow="480" windowWidth="20730" windowHeight="11160" xr2:uid="{6A442BA3-2746-4D65-AF1F-46308D99B36A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9" i="1" l="1"/>
  <c r="G128" i="1"/>
  <c r="G127" i="1"/>
  <c r="G126" i="1"/>
  <c r="G125" i="1"/>
  <c r="G124" i="1"/>
  <c r="H119" i="1"/>
  <c r="H81" i="1"/>
  <c r="H120" i="1" l="1"/>
  <c r="H121" i="1" s="1"/>
  <c r="H122" i="1"/>
</calcChain>
</file>

<file path=xl/sharedStrings.xml><?xml version="1.0" encoding="utf-8"?>
<sst xmlns="http://schemas.openxmlformats.org/spreadsheetml/2006/main" count="360" uniqueCount="134">
  <si>
    <t>Referência</t>
  </si>
  <si>
    <t>Item</t>
  </si>
  <si>
    <t>Descrição</t>
  </si>
  <si>
    <t>Unid</t>
  </si>
  <si>
    <t>Quantidade</t>
  </si>
  <si>
    <t>Preço Unit</t>
  </si>
  <si>
    <t>Total</t>
  </si>
  <si>
    <t>1 - SERVIÇOS PRELIMINARES</t>
  </si>
  <si>
    <t>EDIF</t>
  </si>
  <si>
    <t>PLACA DE OBRA EM CHAPA DE AÇO GALVANIZADO</t>
  </si>
  <si>
    <t>M2</t>
  </si>
  <si>
    <t>SIEC</t>
  </si>
  <si>
    <t>02.01.03.110.19</t>
  </si>
  <si>
    <t>LOCAÇÃO DE SANITÁRIO PORTÁTIL OU BANHEIRO QUÍMICO</t>
  </si>
  <si>
    <t>UN X MÊS</t>
  </si>
  <si>
    <t>LOCAÇÃO DE CONTAINER 2,30 X 6,00 M, ALT. 2,50 M, PARA ESCRITÓRIO, COM 1 SANITÁRIO, COMPLETO, SEM DIVISÓRIAS INTERNAS</t>
  </si>
  <si>
    <t>UNXMÊS</t>
  </si>
  <si>
    <t>PROJETO EXECUTIVO (PRANCHA A1)</t>
  </si>
  <si>
    <t>UN</t>
  </si>
  <si>
    <t>INFRA</t>
  </si>
  <si>
    <t>DESASSOREAMENTO, LIMPEZA E REMOÇÃO DE MATERIAL DE GALERIA MOLDADA</t>
  </si>
  <si>
    <t>M3</t>
  </si>
  <si>
    <t>CARGA MECANIZADA E REMOÇÃO DE ENTULHO, INCLUSIVE TRANSPORTE ATÉ 1KM</t>
  </si>
  <si>
    <t>TRANSPORTE DE ENTULHO POR CAMINHÃO BASCULANTE, A PARTIR DE 1KM</t>
  </si>
  <si>
    <t>M3XKM</t>
  </si>
  <si>
    <t>CDHU</t>
  </si>
  <si>
    <t>05.09.006</t>
  </si>
  <si>
    <t>TAXA DE DESTINAÇÃO DE RESÍDUO SÓLIDO EM ATERRO, TIPO INERTE</t>
  </si>
  <si>
    <t>T</t>
  </si>
  <si>
    <t>07.05.010</t>
  </si>
  <si>
    <t>ESCAVAÇÃO E CARGA MECANIZADA EM SOLO BREJOSO OU TURFA</t>
  </si>
  <si>
    <t>TRANSPORTE DE TERRA POR CAMINHÃO BASCULANTE, A PARTIR DE 1KM</t>
  </si>
  <si>
    <t>05.09.007</t>
  </si>
  <si>
    <t>TAXA DE DESTINAÇÃO DE RESÍDUO SÓLIDO EM ATERRO, TIPO SOLO/TERRA</t>
  </si>
  <si>
    <t>DEMOLIÇÃO DE PAVIMENTO ASFÁLTICO, INCLUSIVE CAPA, INCLUI CARGA NO CAMINHÃO</t>
  </si>
  <si>
    <t>ARRANCAMENTO DE GUIAS, INCLUI CARGA EM CAMINHÃO</t>
  </si>
  <si>
    <t>M</t>
  </si>
  <si>
    <t>DEMOLIÇÃO DE PAVIMENTO DE CONCRETO, SARJETA OU SARJETÃO, INCLUI CARGA EM CAMINHÃO</t>
  </si>
  <si>
    <t>DEMOLIÇÃO MECANIZADA DE CONCRETO ARMADO</t>
  </si>
  <si>
    <t>DEMOLIÇÃO MECANIZADA DE CONCRETO SIMPLES</t>
  </si>
  <si>
    <t>08.01.100</t>
  </si>
  <si>
    <t>ESCORAMENTO COM ESTACAS PRANCHAS METÁLICAS - PROFUNDIDADE ATÉ 4 M</t>
  </si>
  <si>
    <t>Subtotal:</t>
  </si>
  <si>
    <t>2 - CANALIZAÇÃO DE CÓRREGO</t>
  </si>
  <si>
    <t>ARRANCAMENTO E REMOÇÃO DE CANALIZAÇÃO 0 &gt; 60CM</t>
  </si>
  <si>
    <t>FORNECIMENTO E APLICAÇÃO DE CONCRETO CICLÓPICO, CONTENDO 70% DE CONCRETO FCK=15,0MPA E 30% DE PEDRA AMARROADA</t>
  </si>
  <si>
    <t>2.1 - CONSTRUÇÃO DE ADUELA</t>
  </si>
  <si>
    <t>IHD.23 - LASTRO DE BRITA E PÓ DE PEDRA</t>
  </si>
  <si>
    <t>LASTRO DE CONCRETO - 150KG CIM/M3</t>
  </si>
  <si>
    <t>FUNDAÇÃO DE RACHÃO</t>
  </si>
  <si>
    <t>IHD.23 - FORNECIMENTO E COLOCAÇÃO DE MANTA GEOTÊXTIL COM RESISTÊNCIA À TRAÇÃO LONGITUDINAL DE 10KN/M E TRAÇÃO TRANSVERSAL DE 9KN/M</t>
  </si>
  <si>
    <t>11.01.290</t>
  </si>
  <si>
    <t>CONCRETO USINADO, FCK = 25 MPA - PARA BOMBEAMENTO</t>
  </si>
  <si>
    <t>11.16.080</t>
  </si>
  <si>
    <t>LANÇAMENTO E ADENSAMENTO DE CONCRETO OU MASSA POR BOMBEAMENTO</t>
  </si>
  <si>
    <t>ARMADURA EM AÇO CA-50</t>
  </si>
  <si>
    <t>KG</t>
  </si>
  <si>
    <t>ARMADURA EM AÇO CA-60</t>
  </si>
  <si>
    <t>FORMA COMUM DE TÁBUAS DE PINUS</t>
  </si>
  <si>
    <t>09.02.040</t>
  </si>
  <si>
    <t>FORMA PLANA EM COMPENSADO PARA ESTRUTURA APARENTE</t>
  </si>
  <si>
    <t>PINTURA PROTETORA COM TINTA BETUMINOSA (PARA ARGAMASSA IMPERMEÁVEL) - 2 DEMÃOS</t>
  </si>
  <si>
    <t>2.2 - CONSTRUÇÃO DE MURO DE ALA</t>
  </si>
  <si>
    <t>BROCA DE CONCRETO - DIÂMETRO DE 25CM</t>
  </si>
  <si>
    <t>3 - RECONSTRUÇÃO DE PAVIMENTO</t>
  </si>
  <si>
    <t>ABERTURA DE CAIXA ATÉ 40CM, INCLUI ESCAVAÇÃO, COMPACTAÇÃO, TRANSPORTE E PREPARO DO SUB-LEITO</t>
  </si>
  <si>
    <t>FRESAGEM DE PAVIMENTO ASFÁLTICO COM ESPESSURA ATÉ 5CM, EM VIAS EXPRESSAS, INCLUSIVE REMOÇÃO DO MATERIAL FRESADO ATÉ 10KM E VARRIÇÃO</t>
  </si>
  <si>
    <t>FORNECIMENTO DE TERRA, INCLUSIVE CORTE, CARGA, DESCARGA E TRANSPORTE ATÉ 1KM</t>
  </si>
  <si>
    <t>ATERRO, INCLUSIVE COMPACTAÇÃO</t>
  </si>
  <si>
    <t>INA.01 - BASE DE BINDER DENSO (SEM TRANSPORTE)</t>
  </si>
  <si>
    <t>CARGA, DESCARGA E TRANSPORTE DE BINDER ATÉ A DISTÂNCIA MÉDIA DE IDA E VOLTA DE 1KM</t>
  </si>
  <si>
    <t>TRANSPORTE DE BINDER ALÉM DO PRIMEIRO KM</t>
  </si>
  <si>
    <t>INA.01 - IMPRIMAÇÃO BETUMINOSA LIGANTE</t>
  </si>
  <si>
    <t>IMPRIMAÇÃO BETUMINOSA IMPERMEABILIZANTE</t>
  </si>
  <si>
    <t>INA.01 - REVESTIMENTO DE CONCRETO ASFÁLTICO (SEM TRANSPORTE)</t>
  </si>
  <si>
    <t>CARGA, DESCARGA E TRANSPORTE DE CONCRETO ASFÁLTICO ATÉ A DISTÂNCIA MÉDIA DE IDA E VOLTA DE 1KM</t>
  </si>
  <si>
    <t>TRANSPORTE DE CONCRETO ASFÁLTICO ALÉM DO PRIMEIRO KM</t>
  </si>
  <si>
    <t>POÇO DE VISITA TIPO 1 - 1,40 X 1,40 X 1,40M</t>
  </si>
  <si>
    <t>4 - ITENS DE DRENAGEM</t>
  </si>
  <si>
    <t>INC.27 - BASE DE CONCRETO FCK=15,00MPA PARA GUIAS, SARJETAS OU SARJETÕES</t>
  </si>
  <si>
    <t>INC.27 - FORNECIMENTO E ASSENTAMENTO DE GUIAS TIPO PMSP 100, INCLUSIVE ENCOSTAMENTO DE TERRA - FCK=25,0MPA</t>
  </si>
  <si>
    <t>INC.27 - CONSTRUÇÃO DE SARJETA OU SARJETÃO DE CONCRETO - FCK=25,0MPA</t>
  </si>
  <si>
    <t>DEMOLIÇÃO DE ALVENARIA</t>
  </si>
  <si>
    <t>BOCA DE LOBO DUPLA</t>
  </si>
  <si>
    <t>BOCA DE LOBO TRIPLA</t>
  </si>
  <si>
    <t>ESCAVAÇÃO MANUAL, PROFUNDIDADE IGUAL OU INFERIOR A 1,50M</t>
  </si>
  <si>
    <t>FORNECIMENTO E ASSENTAMENTO DE TUBOS DE CONCRETO SIMPLES - DIÂMETRO 40CM</t>
  </si>
  <si>
    <t>FORNECIMENTO E ASSENTAMENTO DE TUBOS DE CONCRETO ARMADO, DIÂMETRO 60CM - TIPO PA-2</t>
  </si>
  <si>
    <t>ATERRO, INCLUSIVE COMPACTAÇÃO MANUAL</t>
  </si>
  <si>
    <t>5 - MURETA DE PROTEÇÃO E CALÇADA</t>
  </si>
  <si>
    <t>FV.08 - MURETA DE BLOCOS DE CONCRETO</t>
  </si>
  <si>
    <t>DP.05 - CORRIMÃO EM TUBO GALVANIZADO COM GUARDA CORPO</t>
  </si>
  <si>
    <t>NC.27 - PASSEIO DE CONCRETO, FCK=25MPA, INCLUINDO PREPARO DA CAIXA E LASTRO DE BRITA</t>
  </si>
  <si>
    <t>ACABAMENTO DE PISO DE CONCRETO TIPO BAMBOLÊ</t>
  </si>
  <si>
    <t>6 - CONSTRUÇÃO DE PRAÇA</t>
  </si>
  <si>
    <t>LIMPEZA MECANIZADA DE TERRENO, INCLUSIVE DE CAMADA VEGETAL ATÉ 30CM DE PROFUNDIDADE, SEM TRANSPORTE</t>
  </si>
  <si>
    <t>ABERTURA DE CAIXA ATÉ 25CM, INCLUI ESCAVAÇÃO, COMPACTAÇÃO, TRANSPORTE E PREPARO DO SUB-LEITO</t>
  </si>
  <si>
    <t>ESCAVAÇÃO MECÂNICA PARA FUNDAÇÕES E VALAS COM PROFUNDIDADE MENOR OU IGUAL À 4,0M</t>
  </si>
  <si>
    <t>REENCHIMENTO DE VALA COM COMPACTAÇÃO, SEM FORNECIMENTO DE TERRA</t>
  </si>
  <si>
    <t>FORNECIMENTO DE TERRA, INCLUINDO ESCAVAÇÃO, CARGA E TRANSPORTE ATÉ A DISTÂNCIA MÉDIA DE 1,0KM, MEDIDO NO ATERRO COMPACTADO</t>
  </si>
  <si>
    <t>COMPACTAÇÃO DE TERRA, MEDIDA NO ATERRO</t>
  </si>
  <si>
    <t>MURO DE ARRIMO DE RACHÃO COM ARGAMASSA DE CIMENTO E AREIA 1:3</t>
  </si>
  <si>
    <t>FORNECIMENTO E ASSENTAMENTO DE GUIAS PARA JARDIM 7 X 11 X 100CM (IE-3)</t>
  </si>
  <si>
    <t>PASSEIO DE CONCRETO FCK=15,0MPA, INCLUSIVE PREPARO DE CAIXA E LASTRO DE BRITA</t>
  </si>
  <si>
    <t>NC.10 - PISO DE CONCRETO INTERTRAVADO, ESPESSURA 6CM</t>
  </si>
  <si>
    <t>IC.02 - CONJUNTO MESA E BANCOS EM CONCRETO</t>
  </si>
  <si>
    <t>CJ</t>
  </si>
  <si>
    <t>IC.04 - BANCO EM CONCRETO APARENTE - L=50CM</t>
  </si>
  <si>
    <t>RV.11 - TANQUE DE AREIA - GENÉRICO - ESCAVAÇÃO E APILOAMENTO</t>
  </si>
  <si>
    <t>RV.11 - TANQUE DE AREIA - GENÉRICO - DRENAGEM</t>
  </si>
  <si>
    <t>RV.11 - TANQUE DE AREIA - GENÉRICO - LASTRO DE CONCRETO</t>
  </si>
  <si>
    <t>RV.11 - TANQUE DE AREIA - GENÉRICO - FORNECIMENTO E APLICAÇÃO DE AREIA LAVADA</t>
  </si>
  <si>
    <t>PLAYGROUND BRINQUEDOS DE MADEIRA - ESCORREGADOR ( ALT.=1,80M COMP.=3,00M)</t>
  </si>
  <si>
    <t>PLAYGROUND BRINQUEDOS DE MADEIRA - GANGORRA DUPLA</t>
  </si>
  <si>
    <t>BASE DE COXIM DE AREIA</t>
  </si>
  <si>
    <t>GRAMA ESMERALDA</t>
  </si>
  <si>
    <t>34.04.050</t>
  </si>
  <si>
    <t>ÁRVORE ORNAMENTAL TIPO PATA DE VACA - H= 2,00 M</t>
  </si>
  <si>
    <t>34.04.130</t>
  </si>
  <si>
    <t>ÁRVORE ORNAMENTAL TIPO IPÊ AMARELO - H= 2,00 M</t>
  </si>
  <si>
    <t>34.04.280</t>
  </si>
  <si>
    <t>ÁRVORE ORNAMENTAL TIPO MANACÁ-DA-SERRA - H= 2,00 M</t>
  </si>
  <si>
    <t>ELETRODUTO DE POLIETILENO FLEXÍVEL, ALTA RESISTÊNCIA - 2"</t>
  </si>
  <si>
    <t>CABO 4,00MM2 - ISOLAMENTO PARA 0,7KV - CLASSE 4 - FLEXÍVEL</t>
  </si>
  <si>
    <t>CAIXA DE PASSAGEM E TAMPA PRÉ-MOLDADAS EM CONCRETO, SEM FUNDO, 30X30CM</t>
  </si>
  <si>
    <t>IN.09 -  POSTE GALVANIZADO, RETO, FLANGEADO, H=5M COM LUMINÁRIA HERMÉTICA TIPO LED DE 150W COM APROVAÇÃO DE ILUME/PMSP, INCLUSIVE CAIXA DE INSPEÇÃO DE ALVENARIA 40X40X40CM DE 1 TIJOLO COM TAMPA DE CONCRETO</t>
  </si>
  <si>
    <t>CARGA MANUAL E REMOÇÃO DE ENTULHO, INCLUSIVE TRANSPORTE ATÉ 1 KM</t>
  </si>
  <si>
    <t>Total:</t>
  </si>
  <si>
    <t>BDI (25,00%):</t>
  </si>
  <si>
    <t>TOTAL GERAL:</t>
  </si>
  <si>
    <t>ITENS DE MAIOR RELEVÂNCIA (50,00%)</t>
  </si>
  <si>
    <t>REFERENCIA</t>
  </si>
  <si>
    <t>ITEM</t>
  </si>
  <si>
    <t>DESCRIÇÃO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</si>
</sst>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0\.00\.00"/>
    <numFmt numFmtId="166" formatCode="00\.000\.000;00\.00\.000;00\.00\.00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64"/>
      </right>
      <top/>
      <bottom style="hair">
        <color indexed="8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8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8"/>
      </right>
      <top style="hair">
        <color indexed="8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vertical="center" wrapText="1"/>
    </xf>
    <xf numFmtId="2" fontId="3" fillId="0" borderId="8" xfId="0" applyNumberFormat="1" applyFont="1" applyBorder="1" applyAlignment="1">
      <alignment horizontal="center" vertical="center"/>
    </xf>
    <xf numFmtId="4" fontId="3" fillId="0" borderId="8" xfId="1" applyNumberFormat="1" applyFont="1" applyFill="1" applyBorder="1" applyAlignment="1" applyProtection="1">
      <alignment horizontal="center" vertical="center"/>
    </xf>
    <xf numFmtId="166" fontId="3" fillId="0" borderId="6" xfId="0" applyNumberFormat="1" applyFont="1" applyBorder="1" applyAlignment="1">
      <alignment horizontal="center" vertical="center"/>
    </xf>
    <xf numFmtId="2" fontId="3" fillId="0" borderId="7" xfId="0" applyNumberFormat="1" applyFont="1" applyBorder="1" applyAlignment="1">
      <alignment vertical="center" wrapText="1"/>
    </xf>
    <xf numFmtId="2" fontId="3" fillId="0" borderId="8" xfId="0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/>
    </xf>
    <xf numFmtId="166" fontId="3" fillId="0" borderId="11" xfId="0" applyNumberFormat="1" applyFont="1" applyBorder="1" applyAlignment="1">
      <alignment horizontal="center" vertical="center"/>
    </xf>
    <xf numFmtId="2" fontId="3" fillId="0" borderId="12" xfId="0" applyNumberFormat="1" applyFont="1" applyBorder="1" applyAlignment="1">
      <alignment vertical="center" wrapText="1"/>
    </xf>
    <xf numFmtId="2" fontId="3" fillId="0" borderId="13" xfId="0" applyNumberFormat="1" applyFont="1" applyBorder="1" applyAlignment="1">
      <alignment horizontal="center" vertical="center" wrapText="1"/>
    </xf>
    <xf numFmtId="4" fontId="3" fillId="0" borderId="13" xfId="1" applyNumberFormat="1" applyFont="1" applyFill="1" applyBorder="1" applyAlignment="1" applyProtection="1">
      <alignment horizontal="center" vertical="center"/>
    </xf>
    <xf numFmtId="164" fontId="3" fillId="2" borderId="15" xfId="0" applyNumberFormat="1" applyFont="1" applyFill="1" applyBorder="1" applyAlignment="1">
      <alignment horizontal="center" vertical="center"/>
    </xf>
    <xf numFmtId="166" fontId="3" fillId="2" borderId="16" xfId="0" applyNumberFormat="1" applyFont="1" applyFill="1" applyBorder="1" applyAlignment="1">
      <alignment horizontal="center" vertical="center"/>
    </xf>
    <xf numFmtId="2" fontId="3" fillId="2" borderId="17" xfId="0" applyNumberFormat="1" applyFont="1" applyFill="1" applyBorder="1" applyAlignment="1">
      <alignment vertical="center" wrapText="1"/>
    </xf>
    <xf numFmtId="2" fontId="3" fillId="2" borderId="18" xfId="0" applyNumberFormat="1" applyFont="1" applyFill="1" applyBorder="1" applyAlignment="1">
      <alignment horizontal="center" vertical="center" wrapText="1"/>
    </xf>
    <xf numFmtId="4" fontId="3" fillId="2" borderId="18" xfId="1" applyNumberFormat="1" applyFont="1" applyFill="1" applyBorder="1" applyAlignment="1" applyProtection="1">
      <alignment horizontal="center" vertical="center"/>
    </xf>
    <xf numFmtId="164" fontId="3" fillId="0" borderId="20" xfId="0" applyNumberFormat="1" applyFont="1" applyBorder="1" applyAlignment="1">
      <alignment horizontal="center" vertical="center"/>
    </xf>
    <xf numFmtId="166" fontId="3" fillId="0" borderId="21" xfId="0" applyNumberFormat="1" applyFont="1" applyBorder="1" applyAlignment="1">
      <alignment horizontal="center" vertical="center"/>
    </xf>
    <xf numFmtId="2" fontId="3" fillId="0" borderId="22" xfId="0" applyNumberFormat="1" applyFont="1" applyBorder="1" applyAlignment="1">
      <alignment vertical="center" wrapText="1"/>
    </xf>
    <xf numFmtId="2" fontId="3" fillId="0" borderId="23" xfId="0" applyNumberFormat="1" applyFont="1" applyBorder="1" applyAlignment="1">
      <alignment horizontal="center" vertical="center" wrapText="1"/>
    </xf>
    <xf numFmtId="4" fontId="3" fillId="0" borderId="23" xfId="1" applyNumberFormat="1" applyFont="1" applyFill="1" applyBorder="1" applyAlignment="1" applyProtection="1">
      <alignment horizontal="center" vertical="center"/>
    </xf>
    <xf numFmtId="164" fontId="3" fillId="3" borderId="5" xfId="0" applyNumberFormat="1" applyFont="1" applyFill="1" applyBorder="1" applyAlignment="1">
      <alignment horizontal="center" vertical="center"/>
    </xf>
    <xf numFmtId="164" fontId="3" fillId="3" borderId="6" xfId="0" applyNumberFormat="1" applyFont="1" applyFill="1" applyBorder="1" applyAlignment="1">
      <alignment horizontal="center" vertical="center"/>
    </xf>
    <xf numFmtId="2" fontId="3" fillId="3" borderId="7" xfId="0" applyNumberFormat="1" applyFont="1" applyFill="1" applyBorder="1" applyAlignment="1">
      <alignment vertical="center" wrapText="1"/>
    </xf>
    <xf numFmtId="2" fontId="3" fillId="3" borderId="8" xfId="0" applyNumberFormat="1" applyFont="1" applyFill="1" applyBorder="1" applyAlignment="1">
      <alignment horizontal="center" vertical="center" wrapText="1"/>
    </xf>
    <xf numFmtId="4" fontId="3" fillId="3" borderId="8" xfId="1" applyNumberFormat="1" applyFont="1" applyFill="1" applyBorder="1" applyAlignment="1" applyProtection="1">
      <alignment horizontal="center" vertical="center"/>
    </xf>
    <xf numFmtId="164" fontId="3" fillId="0" borderId="6" xfId="0" quotePrefix="1" applyNumberFormat="1" applyFont="1" applyBorder="1" applyAlignment="1">
      <alignment horizontal="center" vertical="center"/>
    </xf>
    <xf numFmtId="164" fontId="3" fillId="0" borderId="21" xfId="0" quotePrefix="1" applyNumberFormat="1" applyFont="1" applyBorder="1" applyAlignment="1">
      <alignment horizontal="center" vertical="center"/>
    </xf>
    <xf numFmtId="2" fontId="4" fillId="0" borderId="22" xfId="0" applyNumberFormat="1" applyFont="1" applyBorder="1" applyAlignment="1">
      <alignment vertical="center" wrapText="1"/>
    </xf>
    <xf numFmtId="2" fontId="3" fillId="0" borderId="23" xfId="0" applyNumberFormat="1" applyFont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 wrapText="1"/>
    </xf>
    <xf numFmtId="2" fontId="3" fillId="0" borderId="26" xfId="0" applyNumberFormat="1" applyFont="1" applyBorder="1" applyAlignment="1">
      <alignment horizontal="center" vertical="center" wrapText="1"/>
    </xf>
    <xf numFmtId="2" fontId="3" fillId="0" borderId="29" xfId="0" applyNumberFormat="1" applyFont="1" applyBorder="1" applyAlignment="1">
      <alignment horizontal="center" vertical="center" wrapText="1"/>
    </xf>
    <xf numFmtId="164" fontId="3" fillId="0" borderId="30" xfId="0" applyNumberFormat="1" applyFont="1" applyBorder="1" applyAlignment="1">
      <alignment horizontal="center" vertical="center"/>
    </xf>
    <xf numFmtId="166" fontId="3" fillId="0" borderId="31" xfId="0" applyNumberFormat="1" applyFont="1" applyBorder="1" applyAlignment="1">
      <alignment horizontal="center" vertical="center"/>
    </xf>
    <xf numFmtId="2" fontId="3" fillId="0" borderId="31" xfId="0" applyNumberFormat="1" applyFont="1" applyBorder="1" applyAlignment="1">
      <alignment vertical="center" wrapText="1"/>
    </xf>
    <xf numFmtId="2" fontId="3" fillId="0" borderId="32" xfId="0" applyNumberFormat="1" applyFont="1" applyBorder="1" applyAlignment="1">
      <alignment horizontal="center" vertical="center" wrapText="1"/>
    </xf>
    <xf numFmtId="4" fontId="3" fillId="0" borderId="31" xfId="1" applyNumberFormat="1" applyFont="1" applyFill="1" applyBorder="1" applyAlignment="1" applyProtection="1">
      <alignment horizontal="center" vertical="center"/>
    </xf>
    <xf numFmtId="164" fontId="3" fillId="0" borderId="34" xfId="0" applyNumberFormat="1" applyFont="1" applyBorder="1" applyAlignment="1">
      <alignment horizontal="center" vertical="center"/>
    </xf>
    <xf numFmtId="166" fontId="3" fillId="0" borderId="35" xfId="0" applyNumberFormat="1" applyFont="1" applyBorder="1" applyAlignment="1">
      <alignment horizontal="center" vertical="center"/>
    </xf>
    <xf numFmtId="2" fontId="3" fillId="0" borderId="35" xfId="0" applyNumberFormat="1" applyFont="1" applyBorder="1" applyAlignment="1">
      <alignment vertical="center" wrapText="1"/>
    </xf>
    <xf numFmtId="2" fontId="3" fillId="0" borderId="35" xfId="0" applyNumberFormat="1" applyFont="1" applyBorder="1" applyAlignment="1">
      <alignment horizontal="center" vertical="center" wrapText="1"/>
    </xf>
    <xf numFmtId="4" fontId="3" fillId="0" borderId="35" xfId="1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/>
    </xf>
    <xf numFmtId="0" fontId="3" fillId="0" borderId="0" xfId="0" quotePrefix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2" borderId="37" xfId="0" applyFont="1" applyFill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37" xfId="0" applyFont="1" applyBorder="1" applyAlignment="1">
      <alignment horizontal="center" wrapText="1"/>
    </xf>
    <xf numFmtId="0" fontId="5" fillId="0" borderId="37" xfId="0" applyFont="1" applyBorder="1" applyAlignment="1">
      <alignment horizontal="center"/>
    </xf>
    <xf numFmtId="164" fontId="3" fillId="3" borderId="1" xfId="0" applyNumberFormat="1" applyFont="1" applyFill="1" applyBorder="1" applyAlignment="1">
      <alignment horizontal="center" vertical="center"/>
    </xf>
    <xf numFmtId="166" fontId="3" fillId="3" borderId="2" xfId="0" applyNumberFormat="1" applyFont="1" applyFill="1" applyBorder="1" applyAlignment="1">
      <alignment horizontal="center" vertical="center"/>
    </xf>
    <xf numFmtId="2" fontId="3" fillId="3" borderId="2" xfId="0" applyNumberFormat="1" applyFont="1" applyFill="1" applyBorder="1" applyAlignment="1">
      <alignment vertical="center" wrapText="1"/>
    </xf>
    <xf numFmtId="2" fontId="3" fillId="3" borderId="2" xfId="0" applyNumberFormat="1" applyFont="1" applyFill="1" applyBorder="1" applyAlignment="1">
      <alignment horizontal="center" vertical="center" wrapText="1"/>
    </xf>
    <xf numFmtId="164" fontId="3" fillId="3" borderId="39" xfId="0" applyNumberFormat="1" applyFont="1" applyFill="1" applyBorder="1" applyAlignment="1">
      <alignment horizontal="center" vertical="center"/>
    </xf>
    <xf numFmtId="166" fontId="3" fillId="3" borderId="32" xfId="0" applyNumberFormat="1" applyFont="1" applyFill="1" applyBorder="1" applyAlignment="1">
      <alignment horizontal="center" vertical="center"/>
    </xf>
    <xf numFmtId="2" fontId="3" fillId="3" borderId="32" xfId="0" applyNumberFormat="1" applyFont="1" applyFill="1" applyBorder="1" applyAlignment="1">
      <alignment vertical="center" wrapText="1"/>
    </xf>
    <xf numFmtId="2" fontId="3" fillId="3" borderId="32" xfId="0" applyNumberFormat="1" applyFont="1" applyFill="1" applyBorder="1" applyAlignment="1">
      <alignment horizontal="center" vertical="center" wrapText="1"/>
    </xf>
    <xf numFmtId="164" fontId="3" fillId="3" borderId="34" xfId="0" applyNumberFormat="1" applyFont="1" applyFill="1" applyBorder="1" applyAlignment="1">
      <alignment horizontal="center" vertical="center"/>
    </xf>
    <xf numFmtId="166" fontId="3" fillId="3" borderId="35" xfId="0" applyNumberFormat="1" applyFont="1" applyFill="1" applyBorder="1" applyAlignment="1">
      <alignment horizontal="center" vertical="center"/>
    </xf>
    <xf numFmtId="2" fontId="3" fillId="3" borderId="35" xfId="0" applyNumberFormat="1" applyFont="1" applyFill="1" applyBorder="1" applyAlignment="1">
      <alignment vertical="center" wrapText="1"/>
    </xf>
    <xf numFmtId="2" fontId="3" fillId="3" borderId="35" xfId="0" applyNumberFormat="1" applyFont="1" applyFill="1" applyBorder="1" applyAlignment="1">
      <alignment horizontal="center" vertical="center" wrapText="1"/>
    </xf>
    <xf numFmtId="44" fontId="0" fillId="0" borderId="0" xfId="2" applyFont="1"/>
    <xf numFmtId="44" fontId="2" fillId="0" borderId="3" xfId="2" applyFont="1" applyBorder="1" applyAlignment="1">
      <alignment horizontal="center" vertical="center"/>
    </xf>
    <xf numFmtId="44" fontId="2" fillId="0" borderId="4" xfId="2" applyFont="1" applyBorder="1" applyAlignment="1">
      <alignment horizontal="center" vertical="center" wrapText="1"/>
    </xf>
    <xf numFmtId="44" fontId="4" fillId="0" borderId="8" xfId="2" applyFont="1" applyBorder="1" applyAlignment="1">
      <alignment vertical="center" wrapText="1"/>
    </xf>
    <xf numFmtId="44" fontId="4" fillId="0" borderId="9" xfId="2" applyFont="1" applyBorder="1" applyAlignment="1">
      <alignment vertical="center" wrapText="1"/>
    </xf>
    <xf numFmtId="44" fontId="3" fillId="0" borderId="8" xfId="2" applyFont="1" applyBorder="1" applyAlignment="1">
      <alignment vertical="center"/>
    </xf>
    <xf numFmtId="44" fontId="3" fillId="0" borderId="9" xfId="2" applyFont="1" applyBorder="1" applyAlignment="1">
      <alignment vertical="center"/>
    </xf>
    <xf numFmtId="44" fontId="3" fillId="0" borderId="13" xfId="2" applyFont="1" applyBorder="1" applyAlignment="1">
      <alignment vertical="center"/>
    </xf>
    <xf numFmtId="44" fontId="3" fillId="0" borderId="14" xfId="2" applyFont="1" applyBorder="1" applyAlignment="1">
      <alignment vertical="center"/>
    </xf>
    <xf numFmtId="44" fontId="3" fillId="2" borderId="18" xfId="2" applyFont="1" applyFill="1" applyBorder="1" applyAlignment="1">
      <alignment vertical="center"/>
    </xf>
    <xf numFmtId="44" fontId="3" fillId="2" borderId="19" xfId="2" applyFont="1" applyFill="1" applyBorder="1" applyAlignment="1">
      <alignment vertical="center"/>
    </xf>
    <xf numFmtId="44" fontId="3" fillId="0" borderId="23" xfId="2" applyFont="1" applyBorder="1" applyAlignment="1">
      <alignment vertical="center"/>
    </xf>
    <xf numFmtId="44" fontId="3" fillId="0" borderId="24" xfId="2" applyFont="1" applyBorder="1" applyAlignment="1">
      <alignment vertical="center"/>
    </xf>
    <xf numFmtId="44" fontId="3" fillId="3" borderId="8" xfId="2" applyFont="1" applyFill="1" applyBorder="1" applyAlignment="1">
      <alignment vertical="center"/>
    </xf>
    <xf numFmtId="44" fontId="3" fillId="3" borderId="9" xfId="2" applyFont="1" applyFill="1" applyBorder="1" applyAlignment="1">
      <alignment vertical="center"/>
    </xf>
    <xf numFmtId="44" fontId="4" fillId="0" borderId="23" xfId="2" applyFont="1" applyBorder="1" applyAlignment="1">
      <alignment horizontal="right" vertical="center"/>
    </xf>
    <xf numFmtId="44" fontId="4" fillId="0" borderId="25" xfId="2" applyFont="1" applyBorder="1" applyAlignment="1">
      <alignment vertical="center"/>
    </xf>
    <xf numFmtId="44" fontId="4" fillId="0" borderId="8" xfId="2" applyFont="1" applyBorder="1" applyAlignment="1">
      <alignment horizontal="right" vertical="center"/>
    </xf>
    <xf numFmtId="44" fontId="4" fillId="0" borderId="9" xfId="2" applyFont="1" applyBorder="1" applyAlignment="1">
      <alignment vertical="center"/>
    </xf>
    <xf numFmtId="44" fontId="3" fillId="0" borderId="27" xfId="2" applyFont="1" applyBorder="1" applyAlignment="1">
      <alignment vertical="center"/>
    </xf>
    <xf numFmtId="44" fontId="3" fillId="0" borderId="28" xfId="2" applyFont="1" applyBorder="1" applyAlignment="1">
      <alignment vertical="center"/>
    </xf>
    <xf numFmtId="44" fontId="4" fillId="0" borderId="24" xfId="2" applyFont="1" applyBorder="1" applyAlignment="1">
      <alignment vertical="center"/>
    </xf>
    <xf numFmtId="44" fontId="3" fillId="0" borderId="31" xfId="2" applyFont="1" applyBorder="1" applyAlignment="1">
      <alignment vertical="center"/>
    </xf>
    <xf numFmtId="44" fontId="3" fillId="0" borderId="33" xfId="2" applyFont="1" applyBorder="1" applyAlignment="1">
      <alignment vertical="center"/>
    </xf>
    <xf numFmtId="44" fontId="4" fillId="0" borderId="35" xfId="2" applyFont="1" applyBorder="1" applyAlignment="1">
      <alignment horizontal="right" vertical="center"/>
    </xf>
    <xf numFmtId="44" fontId="4" fillId="0" borderId="36" xfId="2" applyFont="1" applyBorder="1" applyAlignment="1">
      <alignment horizontal="right" vertical="center"/>
    </xf>
    <xf numFmtId="44" fontId="4" fillId="0" borderId="0" xfId="2" applyFont="1" applyAlignment="1">
      <alignment horizontal="right" vertical="center"/>
    </xf>
    <xf numFmtId="44" fontId="5" fillId="0" borderId="37" xfId="2" applyFont="1" applyBorder="1" applyAlignment="1">
      <alignment horizontal="center"/>
    </xf>
    <xf numFmtId="44" fontId="3" fillId="3" borderId="2" xfId="2" applyFont="1" applyFill="1" applyBorder="1" applyAlignment="1" applyProtection="1">
      <alignment horizontal="center" vertical="center"/>
    </xf>
    <xf numFmtId="44" fontId="3" fillId="3" borderId="38" xfId="2" applyFont="1" applyFill="1" applyBorder="1" applyAlignment="1" applyProtection="1">
      <alignment horizontal="center" vertical="center"/>
    </xf>
    <xf numFmtId="44" fontId="3" fillId="3" borderId="32" xfId="2" applyFont="1" applyFill="1" applyBorder="1" applyAlignment="1" applyProtection="1">
      <alignment horizontal="center" vertical="center"/>
    </xf>
    <xf numFmtId="44" fontId="3" fillId="3" borderId="40" xfId="2" applyFont="1" applyFill="1" applyBorder="1" applyAlignment="1" applyProtection="1">
      <alignment horizontal="center" vertical="center"/>
    </xf>
    <xf numFmtId="44" fontId="3" fillId="3" borderId="35" xfId="2" applyFont="1" applyFill="1" applyBorder="1" applyAlignment="1" applyProtection="1">
      <alignment horizontal="center" vertical="center"/>
    </xf>
    <xf numFmtId="44" fontId="3" fillId="3" borderId="36" xfId="2" applyFont="1" applyFill="1" applyBorder="1" applyAlignment="1" applyProtection="1">
      <alignment horizontal="center" vertic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471D8-3405-428F-87B3-972A7561B647}">
  <dimension ref="B3:H129"/>
  <sheetViews>
    <sheetView tabSelected="1" workbookViewId="0">
      <selection activeCell="H8" sqref="H8"/>
    </sheetView>
  </sheetViews>
  <sheetFormatPr defaultRowHeight="15" x14ac:dyDescent="0.25"/>
  <cols>
    <col min="3" max="3" width="13.85546875" bestFit="1" customWidth="1"/>
    <col min="4" max="4" width="44.28515625" customWidth="1"/>
    <col min="6" max="6" width="11.5703125" bestFit="1" customWidth="1"/>
    <col min="7" max="7" width="12.85546875" style="72" bestFit="1" customWidth="1"/>
    <col min="8" max="8" width="13.7109375" style="72" bestFit="1" customWidth="1"/>
  </cols>
  <sheetData>
    <row r="3" spans="2:8" x14ac:dyDescent="0.25">
      <c r="B3" s="1" t="s">
        <v>0</v>
      </c>
      <c r="C3" s="2" t="s">
        <v>1</v>
      </c>
      <c r="D3" s="3" t="s">
        <v>2</v>
      </c>
      <c r="E3" s="3" t="s">
        <v>3</v>
      </c>
      <c r="F3" s="4" t="s">
        <v>4</v>
      </c>
      <c r="G3" s="73" t="s">
        <v>5</v>
      </c>
      <c r="H3" s="74" t="s">
        <v>6</v>
      </c>
    </row>
    <row r="4" spans="2:8" x14ac:dyDescent="0.25">
      <c r="B4" s="5"/>
      <c r="C4" s="6"/>
      <c r="D4" s="7" t="s">
        <v>7</v>
      </c>
      <c r="E4" s="8"/>
      <c r="F4" s="9"/>
      <c r="G4" s="75"/>
      <c r="H4" s="76"/>
    </row>
    <row r="5" spans="2:8" x14ac:dyDescent="0.25">
      <c r="B5" s="5" t="s">
        <v>8</v>
      </c>
      <c r="C5" s="10">
        <v>17030002</v>
      </c>
      <c r="D5" s="11" t="s">
        <v>9</v>
      </c>
      <c r="E5" s="12" t="s">
        <v>10</v>
      </c>
      <c r="F5" s="9">
        <v>6</v>
      </c>
      <c r="G5" s="77"/>
      <c r="H5" s="78"/>
    </row>
    <row r="6" spans="2:8" ht="24" x14ac:dyDescent="0.25">
      <c r="B6" s="5" t="s">
        <v>11</v>
      </c>
      <c r="C6" s="6" t="s">
        <v>12</v>
      </c>
      <c r="D6" s="11" t="s">
        <v>13</v>
      </c>
      <c r="E6" s="12" t="s">
        <v>14</v>
      </c>
      <c r="F6" s="9">
        <v>6</v>
      </c>
      <c r="G6" s="77"/>
      <c r="H6" s="78"/>
    </row>
    <row r="7" spans="2:8" ht="36" x14ac:dyDescent="0.25">
      <c r="B7" s="5" t="s">
        <v>8</v>
      </c>
      <c r="C7" s="10">
        <v>17090003</v>
      </c>
      <c r="D7" s="11" t="s">
        <v>15</v>
      </c>
      <c r="E7" s="12" t="s">
        <v>16</v>
      </c>
      <c r="F7" s="9">
        <v>6</v>
      </c>
      <c r="G7" s="77"/>
      <c r="H7" s="78"/>
    </row>
    <row r="8" spans="2:8" x14ac:dyDescent="0.25">
      <c r="B8" s="13" t="s">
        <v>8</v>
      </c>
      <c r="C8" s="14">
        <v>20003061</v>
      </c>
      <c r="D8" s="15" t="s">
        <v>17</v>
      </c>
      <c r="E8" s="16" t="s">
        <v>18</v>
      </c>
      <c r="F8" s="17">
        <v>5</v>
      </c>
      <c r="G8" s="79"/>
      <c r="H8" s="80"/>
    </row>
    <row r="9" spans="2:8" ht="24" x14ac:dyDescent="0.25">
      <c r="B9" s="18" t="s">
        <v>19</v>
      </c>
      <c r="C9" s="19">
        <v>7022000</v>
      </c>
      <c r="D9" s="20" t="s">
        <v>20</v>
      </c>
      <c r="E9" s="21" t="s">
        <v>21</v>
      </c>
      <c r="F9" s="22">
        <v>225</v>
      </c>
      <c r="G9" s="81"/>
      <c r="H9" s="82"/>
    </row>
    <row r="10" spans="2:8" ht="24" x14ac:dyDescent="0.25">
      <c r="B10" s="23" t="s">
        <v>8</v>
      </c>
      <c r="C10" s="24">
        <v>1001005</v>
      </c>
      <c r="D10" s="25" t="s">
        <v>22</v>
      </c>
      <c r="E10" s="26" t="s">
        <v>21</v>
      </c>
      <c r="F10" s="27">
        <v>220.64689999999999</v>
      </c>
      <c r="G10" s="83"/>
      <c r="H10" s="84"/>
    </row>
    <row r="11" spans="2:8" ht="24" x14ac:dyDescent="0.25">
      <c r="B11" s="5" t="s">
        <v>8</v>
      </c>
      <c r="C11" s="10">
        <v>1001010</v>
      </c>
      <c r="D11" s="11" t="s">
        <v>23</v>
      </c>
      <c r="E11" s="12" t="s">
        <v>24</v>
      </c>
      <c r="F11" s="9">
        <v>3089.0565999999999</v>
      </c>
      <c r="G11" s="77"/>
      <c r="H11" s="78"/>
    </row>
    <row r="12" spans="2:8" ht="24" x14ac:dyDescent="0.25">
      <c r="B12" s="5" t="s">
        <v>25</v>
      </c>
      <c r="C12" s="6" t="s">
        <v>26</v>
      </c>
      <c r="D12" s="11" t="s">
        <v>27</v>
      </c>
      <c r="E12" s="12" t="s">
        <v>28</v>
      </c>
      <c r="F12" s="9">
        <v>308.90565999999995</v>
      </c>
      <c r="G12" s="77"/>
      <c r="H12" s="78"/>
    </row>
    <row r="13" spans="2:8" ht="24" x14ac:dyDescent="0.25">
      <c r="B13" s="5" t="s">
        <v>25</v>
      </c>
      <c r="C13" s="6" t="s">
        <v>29</v>
      </c>
      <c r="D13" s="11" t="s">
        <v>30</v>
      </c>
      <c r="E13" s="12" t="s">
        <v>21</v>
      </c>
      <c r="F13" s="9">
        <v>77.28</v>
      </c>
      <c r="G13" s="77"/>
      <c r="H13" s="78"/>
    </row>
    <row r="14" spans="2:8" ht="24" x14ac:dyDescent="0.25">
      <c r="B14" s="5" t="s">
        <v>8</v>
      </c>
      <c r="C14" s="10">
        <v>1003010</v>
      </c>
      <c r="D14" s="11" t="s">
        <v>31</v>
      </c>
      <c r="E14" s="12" t="s">
        <v>24</v>
      </c>
      <c r="F14" s="9">
        <v>1081.92</v>
      </c>
      <c r="G14" s="77"/>
      <c r="H14" s="78"/>
    </row>
    <row r="15" spans="2:8" ht="24" x14ac:dyDescent="0.25">
      <c r="B15" s="5" t="s">
        <v>25</v>
      </c>
      <c r="C15" s="6" t="s">
        <v>32</v>
      </c>
      <c r="D15" s="11" t="s">
        <v>33</v>
      </c>
      <c r="E15" s="12" t="s">
        <v>21</v>
      </c>
      <c r="F15" s="9">
        <v>77.28</v>
      </c>
      <c r="G15" s="77"/>
      <c r="H15" s="78"/>
    </row>
    <row r="16" spans="2:8" ht="24" x14ac:dyDescent="0.25">
      <c r="B16" s="5" t="s">
        <v>19</v>
      </c>
      <c r="C16" s="10">
        <v>5004000</v>
      </c>
      <c r="D16" s="11" t="s">
        <v>34</v>
      </c>
      <c r="E16" s="12" t="s">
        <v>10</v>
      </c>
      <c r="F16" s="9">
        <v>182.32</v>
      </c>
      <c r="G16" s="77"/>
      <c r="H16" s="78"/>
    </row>
    <row r="17" spans="2:8" ht="24" x14ac:dyDescent="0.25">
      <c r="B17" s="5" t="s">
        <v>19</v>
      </c>
      <c r="C17" s="10">
        <v>5001000</v>
      </c>
      <c r="D17" s="11" t="s">
        <v>35</v>
      </c>
      <c r="E17" s="12" t="s">
        <v>36</v>
      </c>
      <c r="F17" s="9">
        <v>186.4</v>
      </c>
      <c r="G17" s="77"/>
      <c r="H17" s="78"/>
    </row>
    <row r="18" spans="2:8" ht="36" x14ac:dyDescent="0.25">
      <c r="B18" s="5" t="s">
        <v>19</v>
      </c>
      <c r="C18" s="10">
        <v>5003000</v>
      </c>
      <c r="D18" s="11" t="s">
        <v>37</v>
      </c>
      <c r="E18" s="12" t="s">
        <v>10</v>
      </c>
      <c r="F18" s="9">
        <v>55.92</v>
      </c>
      <c r="G18" s="77"/>
      <c r="H18" s="78"/>
    </row>
    <row r="19" spans="2:8" x14ac:dyDescent="0.25">
      <c r="B19" s="5" t="s">
        <v>8</v>
      </c>
      <c r="C19" s="10">
        <v>17050023</v>
      </c>
      <c r="D19" s="11" t="s">
        <v>38</v>
      </c>
      <c r="E19" s="12" t="s">
        <v>21</v>
      </c>
      <c r="F19" s="9">
        <v>9.5024999999999995</v>
      </c>
      <c r="G19" s="77"/>
      <c r="H19" s="78"/>
    </row>
    <row r="20" spans="2:8" x14ac:dyDescent="0.25">
      <c r="B20" s="5" t="s">
        <v>8</v>
      </c>
      <c r="C20" s="10">
        <v>3050001</v>
      </c>
      <c r="D20" s="11" t="s">
        <v>39</v>
      </c>
      <c r="E20" s="12" t="s">
        <v>21</v>
      </c>
      <c r="F20" s="9">
        <v>3.2464</v>
      </c>
      <c r="G20" s="77"/>
      <c r="H20" s="78"/>
    </row>
    <row r="21" spans="2:8" ht="24" x14ac:dyDescent="0.25">
      <c r="B21" s="28" t="s">
        <v>25</v>
      </c>
      <c r="C21" s="29" t="s">
        <v>40</v>
      </c>
      <c r="D21" s="30" t="s">
        <v>41</v>
      </c>
      <c r="E21" s="31" t="s">
        <v>10</v>
      </c>
      <c r="F21" s="32">
        <v>75</v>
      </c>
      <c r="G21" s="85"/>
      <c r="H21" s="86"/>
    </row>
    <row r="22" spans="2:8" x14ac:dyDescent="0.25">
      <c r="B22" s="5"/>
      <c r="C22" s="6"/>
      <c r="D22" s="11"/>
      <c r="E22" s="12"/>
      <c r="F22" s="9"/>
      <c r="G22" s="87" t="s">
        <v>42</v>
      </c>
      <c r="H22" s="88"/>
    </row>
    <row r="23" spans="2:8" x14ac:dyDescent="0.25">
      <c r="B23" s="5"/>
      <c r="C23" s="33"/>
      <c r="D23" s="7" t="s">
        <v>43</v>
      </c>
      <c r="E23" s="8"/>
      <c r="F23" s="9"/>
      <c r="G23" s="77"/>
      <c r="H23" s="78"/>
    </row>
    <row r="24" spans="2:8" ht="24" x14ac:dyDescent="0.25">
      <c r="B24" s="13" t="s">
        <v>19</v>
      </c>
      <c r="C24" s="14">
        <v>6002000</v>
      </c>
      <c r="D24" s="15" t="s">
        <v>44</v>
      </c>
      <c r="E24" s="16" t="s">
        <v>36</v>
      </c>
      <c r="F24" s="17">
        <v>48.120000000000005</v>
      </c>
      <c r="G24" s="79"/>
      <c r="H24" s="80"/>
    </row>
    <row r="25" spans="2:8" ht="36" x14ac:dyDescent="0.25">
      <c r="B25" s="18" t="s">
        <v>19</v>
      </c>
      <c r="C25" s="19">
        <v>8029000</v>
      </c>
      <c r="D25" s="20" t="s">
        <v>45</v>
      </c>
      <c r="E25" s="21" t="s">
        <v>21</v>
      </c>
      <c r="F25" s="22">
        <v>57.04</v>
      </c>
      <c r="G25" s="81"/>
      <c r="H25" s="82"/>
    </row>
    <row r="26" spans="2:8" x14ac:dyDescent="0.25">
      <c r="B26" s="23"/>
      <c r="C26" s="34"/>
      <c r="D26" s="35" t="s">
        <v>46</v>
      </c>
      <c r="E26" s="36"/>
      <c r="F26" s="27"/>
      <c r="G26" s="83"/>
      <c r="H26" s="84"/>
    </row>
    <row r="27" spans="2:8" x14ac:dyDescent="0.25">
      <c r="B27" s="5" t="s">
        <v>19</v>
      </c>
      <c r="C27" s="10">
        <v>6005000</v>
      </c>
      <c r="D27" s="11" t="s">
        <v>47</v>
      </c>
      <c r="E27" s="12" t="s">
        <v>21</v>
      </c>
      <c r="F27" s="9">
        <v>9.6</v>
      </c>
      <c r="G27" s="77"/>
      <c r="H27" s="78"/>
    </row>
    <row r="28" spans="2:8" x14ac:dyDescent="0.25">
      <c r="B28" s="5" t="s">
        <v>8</v>
      </c>
      <c r="C28" s="10">
        <v>2002016</v>
      </c>
      <c r="D28" s="11" t="s">
        <v>48</v>
      </c>
      <c r="E28" s="12" t="s">
        <v>21</v>
      </c>
      <c r="F28" s="9">
        <v>12.8</v>
      </c>
      <c r="G28" s="77"/>
      <c r="H28" s="78"/>
    </row>
    <row r="29" spans="2:8" x14ac:dyDescent="0.25">
      <c r="B29" s="5" t="s">
        <v>19</v>
      </c>
      <c r="C29" s="10">
        <v>14001001</v>
      </c>
      <c r="D29" s="11" t="s">
        <v>49</v>
      </c>
      <c r="E29" s="12" t="s">
        <v>21</v>
      </c>
      <c r="F29" s="9">
        <v>8.3249999999999993</v>
      </c>
      <c r="G29" s="77"/>
      <c r="H29" s="78"/>
    </row>
    <row r="30" spans="2:8" ht="48" x14ac:dyDescent="0.25">
      <c r="B30" s="5" t="s">
        <v>19</v>
      </c>
      <c r="C30" s="10">
        <v>6069004</v>
      </c>
      <c r="D30" s="11" t="s">
        <v>50</v>
      </c>
      <c r="E30" s="12" t="s">
        <v>10</v>
      </c>
      <c r="F30" s="9">
        <v>64</v>
      </c>
      <c r="G30" s="77"/>
      <c r="H30" s="78"/>
    </row>
    <row r="31" spans="2:8" ht="24" x14ac:dyDescent="0.25">
      <c r="B31" s="5" t="s">
        <v>25</v>
      </c>
      <c r="C31" s="6" t="s">
        <v>51</v>
      </c>
      <c r="D31" s="11" t="s">
        <v>52</v>
      </c>
      <c r="E31" s="12" t="s">
        <v>21</v>
      </c>
      <c r="F31" s="9">
        <v>40.08</v>
      </c>
      <c r="G31" s="77"/>
      <c r="H31" s="78"/>
    </row>
    <row r="32" spans="2:8" ht="24" x14ac:dyDescent="0.25">
      <c r="B32" s="5" t="s">
        <v>25</v>
      </c>
      <c r="C32" s="6" t="s">
        <v>53</v>
      </c>
      <c r="D32" s="11" t="s">
        <v>54</v>
      </c>
      <c r="E32" s="12" t="s">
        <v>21</v>
      </c>
      <c r="F32" s="9">
        <v>40.08</v>
      </c>
      <c r="G32" s="77"/>
      <c r="H32" s="78"/>
    </row>
    <row r="33" spans="2:8" x14ac:dyDescent="0.25">
      <c r="B33" s="5" t="s">
        <v>8</v>
      </c>
      <c r="C33" s="10">
        <v>2004004</v>
      </c>
      <c r="D33" s="11" t="s">
        <v>55</v>
      </c>
      <c r="E33" s="12" t="s">
        <v>56</v>
      </c>
      <c r="F33" s="9">
        <v>2587.1999999999998</v>
      </c>
      <c r="G33" s="77"/>
      <c r="H33" s="78"/>
    </row>
    <row r="34" spans="2:8" x14ac:dyDescent="0.25">
      <c r="B34" s="5" t="s">
        <v>8</v>
      </c>
      <c r="C34" s="10">
        <v>3002007</v>
      </c>
      <c r="D34" s="11" t="s">
        <v>57</v>
      </c>
      <c r="E34" s="12" t="s">
        <v>56</v>
      </c>
      <c r="F34" s="9">
        <v>1472.8</v>
      </c>
      <c r="G34" s="77"/>
      <c r="H34" s="78"/>
    </row>
    <row r="35" spans="2:8" x14ac:dyDescent="0.25">
      <c r="B35" s="5" t="s">
        <v>8</v>
      </c>
      <c r="C35" s="10">
        <v>2003001</v>
      </c>
      <c r="D35" s="11" t="s">
        <v>58</v>
      </c>
      <c r="E35" s="12" t="s">
        <v>10</v>
      </c>
      <c r="F35" s="9">
        <v>400.79999999999995</v>
      </c>
      <c r="G35" s="77"/>
      <c r="H35" s="78"/>
    </row>
    <row r="36" spans="2:8" ht="24" x14ac:dyDescent="0.25">
      <c r="B36" s="5" t="s">
        <v>25</v>
      </c>
      <c r="C36" s="6" t="s">
        <v>59</v>
      </c>
      <c r="D36" s="11" t="s">
        <v>60</v>
      </c>
      <c r="E36" s="12" t="s">
        <v>10</v>
      </c>
      <c r="F36" s="9">
        <v>80</v>
      </c>
      <c r="G36" s="77"/>
      <c r="H36" s="78"/>
    </row>
    <row r="37" spans="2:8" ht="24" x14ac:dyDescent="0.25">
      <c r="B37" s="5" t="s">
        <v>8</v>
      </c>
      <c r="C37" s="10">
        <v>5002043</v>
      </c>
      <c r="D37" s="11" t="s">
        <v>61</v>
      </c>
      <c r="E37" s="12" t="s">
        <v>10</v>
      </c>
      <c r="F37" s="9">
        <v>73.599999999999994</v>
      </c>
      <c r="G37" s="77"/>
      <c r="H37" s="78"/>
    </row>
    <row r="38" spans="2:8" x14ac:dyDescent="0.25">
      <c r="B38" s="5"/>
      <c r="C38" s="33"/>
      <c r="D38" s="7" t="s">
        <v>62</v>
      </c>
      <c r="E38" s="8"/>
      <c r="F38" s="9"/>
      <c r="G38" s="77"/>
      <c r="H38" s="78"/>
    </row>
    <row r="39" spans="2:8" x14ac:dyDescent="0.25">
      <c r="B39" s="5" t="s">
        <v>8</v>
      </c>
      <c r="C39" s="10">
        <v>2001002</v>
      </c>
      <c r="D39" s="11" t="s">
        <v>63</v>
      </c>
      <c r="E39" s="12" t="s">
        <v>36</v>
      </c>
      <c r="F39" s="9">
        <v>40</v>
      </c>
      <c r="G39" s="77"/>
      <c r="H39" s="78"/>
    </row>
    <row r="40" spans="2:8" ht="24" x14ac:dyDescent="0.25">
      <c r="B40" s="5" t="s">
        <v>25</v>
      </c>
      <c r="C40" s="6" t="s">
        <v>51</v>
      </c>
      <c r="D40" s="11" t="s">
        <v>52</v>
      </c>
      <c r="E40" s="12" t="s">
        <v>21</v>
      </c>
      <c r="F40" s="9">
        <v>8.9339999999999993</v>
      </c>
      <c r="G40" s="77"/>
      <c r="H40" s="78"/>
    </row>
    <row r="41" spans="2:8" ht="24" x14ac:dyDescent="0.25">
      <c r="B41" s="5" t="s">
        <v>25</v>
      </c>
      <c r="C41" s="6" t="s">
        <v>53</v>
      </c>
      <c r="D41" s="11" t="s">
        <v>54</v>
      </c>
      <c r="E41" s="12" t="s">
        <v>21</v>
      </c>
      <c r="F41" s="9">
        <v>8.9339999999999993</v>
      </c>
      <c r="G41" s="77"/>
      <c r="H41" s="78"/>
    </row>
    <row r="42" spans="2:8" x14ac:dyDescent="0.25">
      <c r="B42" s="5" t="s">
        <v>8</v>
      </c>
      <c r="C42" s="10">
        <v>2004004</v>
      </c>
      <c r="D42" s="11" t="s">
        <v>55</v>
      </c>
      <c r="E42" s="12" t="s">
        <v>56</v>
      </c>
      <c r="F42" s="9">
        <v>714.71999999999991</v>
      </c>
      <c r="G42" s="77"/>
      <c r="H42" s="78"/>
    </row>
    <row r="43" spans="2:8" x14ac:dyDescent="0.25">
      <c r="B43" s="5" t="s">
        <v>8</v>
      </c>
      <c r="C43" s="10">
        <v>2004004</v>
      </c>
      <c r="D43" s="11" t="s">
        <v>55</v>
      </c>
      <c r="E43" s="12" t="s">
        <v>56</v>
      </c>
      <c r="F43" s="9">
        <v>178.67999999999998</v>
      </c>
      <c r="G43" s="77"/>
      <c r="H43" s="78"/>
    </row>
    <row r="44" spans="2:8" x14ac:dyDescent="0.25">
      <c r="B44" s="5" t="s">
        <v>8</v>
      </c>
      <c r="C44" s="10">
        <v>2003001</v>
      </c>
      <c r="D44" s="11" t="s">
        <v>58</v>
      </c>
      <c r="E44" s="12" t="s">
        <v>10</v>
      </c>
      <c r="F44" s="9">
        <v>89.339999999999989</v>
      </c>
      <c r="G44" s="77"/>
      <c r="H44" s="78"/>
    </row>
    <row r="45" spans="2:8" x14ac:dyDescent="0.25">
      <c r="B45" s="5"/>
      <c r="C45" s="10"/>
      <c r="D45" s="11"/>
      <c r="E45" s="12"/>
      <c r="F45" s="9"/>
      <c r="G45" s="87"/>
      <c r="H45" s="88"/>
    </row>
    <row r="46" spans="2:8" x14ac:dyDescent="0.25">
      <c r="B46" s="5"/>
      <c r="C46" s="33"/>
      <c r="D46" s="7" t="s">
        <v>64</v>
      </c>
      <c r="E46" s="8"/>
      <c r="F46" s="9"/>
      <c r="G46" s="77"/>
      <c r="H46" s="78"/>
    </row>
    <row r="47" spans="2:8" ht="36" x14ac:dyDescent="0.25">
      <c r="B47" s="5" t="s">
        <v>19</v>
      </c>
      <c r="C47" s="10">
        <v>5010000</v>
      </c>
      <c r="D47" s="11" t="s">
        <v>65</v>
      </c>
      <c r="E47" s="12" t="s">
        <v>10</v>
      </c>
      <c r="F47" s="9">
        <v>182.32</v>
      </c>
      <c r="G47" s="77"/>
      <c r="H47" s="78"/>
    </row>
    <row r="48" spans="2:8" ht="48" x14ac:dyDescent="0.25">
      <c r="B48" s="5" t="s">
        <v>19</v>
      </c>
      <c r="C48" s="10">
        <v>9003000</v>
      </c>
      <c r="D48" s="11" t="s">
        <v>66</v>
      </c>
      <c r="E48" s="12" t="s">
        <v>10</v>
      </c>
      <c r="F48" s="9">
        <v>586.57000000000005</v>
      </c>
      <c r="G48" s="77"/>
      <c r="H48" s="78"/>
    </row>
    <row r="49" spans="2:8" ht="24" x14ac:dyDescent="0.25">
      <c r="B49" s="5" t="s">
        <v>8</v>
      </c>
      <c r="C49" s="10">
        <v>1003005</v>
      </c>
      <c r="D49" s="11" t="s">
        <v>67</v>
      </c>
      <c r="E49" s="12" t="s">
        <v>21</v>
      </c>
      <c r="F49" s="9">
        <v>36</v>
      </c>
      <c r="G49" s="77"/>
      <c r="H49" s="78"/>
    </row>
    <row r="50" spans="2:8" x14ac:dyDescent="0.25">
      <c r="B50" s="5" t="s">
        <v>8</v>
      </c>
      <c r="C50" s="10">
        <v>1003006</v>
      </c>
      <c r="D50" s="11" t="s">
        <v>68</v>
      </c>
      <c r="E50" s="12" t="s">
        <v>21</v>
      </c>
      <c r="F50" s="9">
        <v>36</v>
      </c>
      <c r="G50" s="77"/>
      <c r="H50" s="78"/>
    </row>
    <row r="51" spans="2:8" x14ac:dyDescent="0.25">
      <c r="B51" s="5" t="s">
        <v>19</v>
      </c>
      <c r="C51" s="10">
        <v>6005000</v>
      </c>
      <c r="D51" s="11" t="s">
        <v>47</v>
      </c>
      <c r="E51" s="12" t="s">
        <v>21</v>
      </c>
      <c r="F51" s="9">
        <v>23.701599999999999</v>
      </c>
      <c r="G51" s="77"/>
      <c r="H51" s="78"/>
    </row>
    <row r="52" spans="2:8" ht="24" x14ac:dyDescent="0.25">
      <c r="B52" s="5" t="s">
        <v>19</v>
      </c>
      <c r="C52" s="10">
        <v>5025002</v>
      </c>
      <c r="D52" s="11" t="s">
        <v>69</v>
      </c>
      <c r="E52" s="12" t="s">
        <v>21</v>
      </c>
      <c r="F52" s="9">
        <v>7.2927999999999997</v>
      </c>
      <c r="G52" s="77"/>
      <c r="H52" s="78"/>
    </row>
    <row r="53" spans="2:8" ht="24" x14ac:dyDescent="0.25">
      <c r="B53" s="5" t="s">
        <v>19</v>
      </c>
      <c r="C53" s="10">
        <v>5079001</v>
      </c>
      <c r="D53" s="11" t="s">
        <v>70</v>
      </c>
      <c r="E53" s="12" t="s">
        <v>21</v>
      </c>
      <c r="F53" s="9">
        <v>7.2927999999999997</v>
      </c>
      <c r="G53" s="77"/>
      <c r="H53" s="78"/>
    </row>
    <row r="54" spans="2:8" x14ac:dyDescent="0.25">
      <c r="B54" s="5" t="s">
        <v>19</v>
      </c>
      <c r="C54" s="10">
        <v>5079007</v>
      </c>
      <c r="D54" s="11" t="s">
        <v>71</v>
      </c>
      <c r="E54" s="12" t="s">
        <v>24</v>
      </c>
      <c r="F54" s="9">
        <v>102.0992</v>
      </c>
      <c r="G54" s="77"/>
      <c r="H54" s="78"/>
    </row>
    <row r="55" spans="2:8" x14ac:dyDescent="0.25">
      <c r="B55" s="5" t="s">
        <v>19</v>
      </c>
      <c r="C55" s="10">
        <v>5026000</v>
      </c>
      <c r="D55" s="11" t="s">
        <v>72</v>
      </c>
      <c r="E55" s="12" t="s">
        <v>10</v>
      </c>
      <c r="F55" s="9">
        <v>364.64</v>
      </c>
      <c r="G55" s="77"/>
      <c r="H55" s="78"/>
    </row>
    <row r="56" spans="2:8" x14ac:dyDescent="0.25">
      <c r="B56" s="13" t="s">
        <v>19</v>
      </c>
      <c r="C56" s="14">
        <v>5027000</v>
      </c>
      <c r="D56" s="15" t="s">
        <v>73</v>
      </c>
      <c r="E56" s="16" t="s">
        <v>10</v>
      </c>
      <c r="F56" s="17">
        <v>182.32</v>
      </c>
      <c r="G56" s="79"/>
      <c r="H56" s="80"/>
    </row>
    <row r="57" spans="2:8" ht="24" x14ac:dyDescent="0.25">
      <c r="B57" s="18" t="s">
        <v>19</v>
      </c>
      <c r="C57" s="19">
        <v>5028000</v>
      </c>
      <c r="D57" s="20" t="s">
        <v>74</v>
      </c>
      <c r="E57" s="21" t="s">
        <v>21</v>
      </c>
      <c r="F57" s="22">
        <v>30.755600000000001</v>
      </c>
      <c r="G57" s="81"/>
      <c r="H57" s="82"/>
    </row>
    <row r="58" spans="2:8" ht="36" x14ac:dyDescent="0.25">
      <c r="B58" s="23" t="s">
        <v>19</v>
      </c>
      <c r="C58" s="24">
        <v>5078001</v>
      </c>
      <c r="D58" s="25" t="s">
        <v>75</v>
      </c>
      <c r="E58" s="26" t="s">
        <v>21</v>
      </c>
      <c r="F58" s="27">
        <v>30.755600000000001</v>
      </c>
      <c r="G58" s="83"/>
      <c r="H58" s="84"/>
    </row>
    <row r="59" spans="2:8" ht="24" x14ac:dyDescent="0.25">
      <c r="B59" s="5" t="s">
        <v>19</v>
      </c>
      <c r="C59" s="10">
        <v>5078007</v>
      </c>
      <c r="D59" s="11" t="s">
        <v>76</v>
      </c>
      <c r="E59" s="12" t="s">
        <v>24</v>
      </c>
      <c r="F59" s="9">
        <v>430.57839999999999</v>
      </c>
      <c r="G59" s="77"/>
      <c r="H59" s="78"/>
    </row>
    <row r="60" spans="2:8" x14ac:dyDescent="0.25">
      <c r="B60" s="5" t="s">
        <v>19</v>
      </c>
      <c r="C60" s="10">
        <v>6018001</v>
      </c>
      <c r="D60" s="11" t="s">
        <v>77</v>
      </c>
      <c r="E60" s="12" t="s">
        <v>18</v>
      </c>
      <c r="F60" s="9">
        <v>1</v>
      </c>
      <c r="G60" s="77"/>
      <c r="H60" s="78"/>
    </row>
    <row r="61" spans="2:8" x14ac:dyDescent="0.25">
      <c r="B61" s="5"/>
      <c r="C61" s="10"/>
      <c r="D61" s="11"/>
      <c r="E61" s="12"/>
      <c r="F61" s="9"/>
      <c r="G61" s="87"/>
      <c r="H61" s="88"/>
    </row>
    <row r="62" spans="2:8" x14ac:dyDescent="0.25">
      <c r="B62" s="5"/>
      <c r="C62" s="33"/>
      <c r="D62" s="7" t="s">
        <v>78</v>
      </c>
      <c r="E62" s="8"/>
      <c r="F62" s="9"/>
      <c r="G62" s="77"/>
      <c r="H62" s="78"/>
    </row>
    <row r="63" spans="2:8" ht="24" x14ac:dyDescent="0.25">
      <c r="B63" s="5" t="s">
        <v>19</v>
      </c>
      <c r="C63" s="10">
        <v>5013000</v>
      </c>
      <c r="D63" s="11" t="s">
        <v>79</v>
      </c>
      <c r="E63" s="12" t="s">
        <v>21</v>
      </c>
      <c r="F63" s="9">
        <v>8.3879999999999999</v>
      </c>
      <c r="G63" s="77"/>
      <c r="H63" s="78"/>
    </row>
    <row r="64" spans="2:8" ht="36" x14ac:dyDescent="0.25">
      <c r="B64" s="5" t="s">
        <v>19</v>
      </c>
      <c r="C64" s="10">
        <v>5014002</v>
      </c>
      <c r="D64" s="11" t="s">
        <v>80</v>
      </c>
      <c r="E64" s="12" t="s">
        <v>36</v>
      </c>
      <c r="F64" s="9">
        <v>186.4</v>
      </c>
      <c r="G64" s="77"/>
      <c r="H64" s="78"/>
    </row>
    <row r="65" spans="2:8" ht="24" x14ac:dyDescent="0.25">
      <c r="B65" s="5" t="s">
        <v>19</v>
      </c>
      <c r="C65" s="10">
        <v>5019001</v>
      </c>
      <c r="D65" s="11" t="s">
        <v>81</v>
      </c>
      <c r="E65" s="12" t="s">
        <v>21</v>
      </c>
      <c r="F65" s="9">
        <v>8.3879999999999999</v>
      </c>
      <c r="G65" s="77"/>
      <c r="H65" s="78"/>
    </row>
    <row r="66" spans="2:8" x14ac:dyDescent="0.25">
      <c r="B66" s="5" t="s">
        <v>19</v>
      </c>
      <c r="C66" s="10">
        <v>8050000</v>
      </c>
      <c r="D66" s="11" t="s">
        <v>82</v>
      </c>
      <c r="E66" s="12" t="s">
        <v>21</v>
      </c>
      <c r="F66" s="9">
        <v>30</v>
      </c>
      <c r="G66" s="77"/>
      <c r="H66" s="78"/>
    </row>
    <row r="67" spans="2:8" x14ac:dyDescent="0.25">
      <c r="B67" s="5" t="s">
        <v>19</v>
      </c>
      <c r="C67" s="10">
        <v>6022004</v>
      </c>
      <c r="D67" s="11" t="s">
        <v>83</v>
      </c>
      <c r="E67" s="12" t="s">
        <v>18</v>
      </c>
      <c r="F67" s="9">
        <v>4</v>
      </c>
      <c r="G67" s="77"/>
      <c r="H67" s="78"/>
    </row>
    <row r="68" spans="2:8" x14ac:dyDescent="0.25">
      <c r="B68" s="5" t="s">
        <v>19</v>
      </c>
      <c r="C68" s="10">
        <v>6022005</v>
      </c>
      <c r="D68" s="11" t="s">
        <v>84</v>
      </c>
      <c r="E68" s="37" t="s">
        <v>18</v>
      </c>
      <c r="F68" s="9">
        <v>3</v>
      </c>
      <c r="G68" s="77"/>
      <c r="H68" s="78"/>
    </row>
    <row r="69" spans="2:8" ht="24" x14ac:dyDescent="0.25">
      <c r="B69" s="5" t="s">
        <v>8</v>
      </c>
      <c r="C69" s="10">
        <v>1004001</v>
      </c>
      <c r="D69" s="11" t="s">
        <v>85</v>
      </c>
      <c r="E69" s="37" t="s">
        <v>21</v>
      </c>
      <c r="F69" s="9">
        <v>64.585999999999999</v>
      </c>
      <c r="G69" s="77"/>
      <c r="H69" s="78"/>
    </row>
    <row r="70" spans="2:8" x14ac:dyDescent="0.25">
      <c r="B70" s="5" t="s">
        <v>19</v>
      </c>
      <c r="C70" s="10">
        <v>6005000</v>
      </c>
      <c r="D70" s="11" t="s">
        <v>47</v>
      </c>
      <c r="E70" s="38" t="s">
        <v>21</v>
      </c>
      <c r="F70" s="9">
        <v>5.3552</v>
      </c>
      <c r="G70" s="77"/>
      <c r="H70" s="78"/>
    </row>
    <row r="71" spans="2:8" ht="24" x14ac:dyDescent="0.25">
      <c r="B71" s="5" t="s">
        <v>19</v>
      </c>
      <c r="C71" s="10">
        <v>6008000</v>
      </c>
      <c r="D71" s="11" t="s">
        <v>86</v>
      </c>
      <c r="E71" s="38" t="s">
        <v>36</v>
      </c>
      <c r="F71" s="9">
        <v>21.4</v>
      </c>
      <c r="G71" s="77"/>
      <c r="H71" s="78"/>
    </row>
    <row r="72" spans="2:8" ht="24" x14ac:dyDescent="0.25">
      <c r="B72" s="5" t="s">
        <v>19</v>
      </c>
      <c r="C72" s="10">
        <v>6010001</v>
      </c>
      <c r="D72" s="11" t="s">
        <v>87</v>
      </c>
      <c r="E72" s="38" t="s">
        <v>36</v>
      </c>
      <c r="F72" s="9">
        <v>50.89</v>
      </c>
      <c r="G72" s="77"/>
      <c r="H72" s="78"/>
    </row>
    <row r="73" spans="2:8" x14ac:dyDescent="0.25">
      <c r="B73" s="5" t="s">
        <v>8</v>
      </c>
      <c r="C73" s="10">
        <v>1002005</v>
      </c>
      <c r="D73" s="11" t="s">
        <v>88</v>
      </c>
      <c r="E73" s="38" t="s">
        <v>21</v>
      </c>
      <c r="F73" s="9">
        <v>64.585999999999999</v>
      </c>
      <c r="G73" s="77"/>
      <c r="H73" s="78"/>
    </row>
    <row r="74" spans="2:8" x14ac:dyDescent="0.25">
      <c r="B74" s="5"/>
      <c r="C74" s="10"/>
      <c r="D74" s="11"/>
      <c r="E74" s="37"/>
      <c r="F74" s="9"/>
      <c r="G74" s="89"/>
      <c r="H74" s="90"/>
    </row>
    <row r="75" spans="2:8" x14ac:dyDescent="0.25">
      <c r="B75" s="5"/>
      <c r="C75" s="33"/>
      <c r="D75" s="7" t="s">
        <v>89</v>
      </c>
      <c r="E75" s="8"/>
      <c r="F75" s="9"/>
      <c r="G75" s="77"/>
      <c r="H75" s="78"/>
    </row>
    <row r="76" spans="2:8" x14ac:dyDescent="0.25">
      <c r="B76" s="13" t="s">
        <v>19</v>
      </c>
      <c r="C76" s="14">
        <v>8050000</v>
      </c>
      <c r="D76" s="15" t="s">
        <v>82</v>
      </c>
      <c r="E76" s="16" t="s">
        <v>21</v>
      </c>
      <c r="F76" s="17">
        <v>0.69600000000000006</v>
      </c>
      <c r="G76" s="79"/>
      <c r="H76" s="91"/>
    </row>
    <row r="77" spans="2:8" x14ac:dyDescent="0.25">
      <c r="B77" s="18" t="s">
        <v>8</v>
      </c>
      <c r="C77" s="19">
        <v>17001076</v>
      </c>
      <c r="D77" s="20" t="s">
        <v>90</v>
      </c>
      <c r="E77" s="21" t="s">
        <v>36</v>
      </c>
      <c r="F77" s="22">
        <v>80.19</v>
      </c>
      <c r="G77" s="81"/>
      <c r="H77" s="82"/>
    </row>
    <row r="78" spans="2:8" ht="24" x14ac:dyDescent="0.25">
      <c r="B78" s="18" t="s">
        <v>8</v>
      </c>
      <c r="C78" s="19">
        <v>17005025</v>
      </c>
      <c r="D78" s="20" t="s">
        <v>91</v>
      </c>
      <c r="E78" s="21" t="s">
        <v>36</v>
      </c>
      <c r="F78" s="22">
        <v>80.19</v>
      </c>
      <c r="G78" s="81"/>
      <c r="H78" s="82"/>
    </row>
    <row r="79" spans="2:8" ht="36" x14ac:dyDescent="0.25">
      <c r="B79" s="23" t="s">
        <v>8</v>
      </c>
      <c r="C79" s="24">
        <v>17002042</v>
      </c>
      <c r="D79" s="25" t="s">
        <v>92</v>
      </c>
      <c r="E79" s="26" t="s">
        <v>21</v>
      </c>
      <c r="F79" s="27">
        <v>17.753</v>
      </c>
      <c r="G79" s="83"/>
      <c r="H79" s="92"/>
    </row>
    <row r="80" spans="2:8" ht="24" x14ac:dyDescent="0.25">
      <c r="B80" s="5" t="s">
        <v>8</v>
      </c>
      <c r="C80" s="10">
        <v>13002004</v>
      </c>
      <c r="D80" s="11" t="s">
        <v>93</v>
      </c>
      <c r="E80" s="12" t="s">
        <v>10</v>
      </c>
      <c r="F80" s="9">
        <v>177.63</v>
      </c>
      <c r="G80" s="77"/>
      <c r="H80" s="78"/>
    </row>
    <row r="81" spans="2:8" x14ac:dyDescent="0.25">
      <c r="B81" s="5"/>
      <c r="C81" s="10"/>
      <c r="D81" s="11"/>
      <c r="E81" s="12"/>
      <c r="F81" s="27"/>
      <c r="G81" s="87" t="s">
        <v>42</v>
      </c>
      <c r="H81" s="93">
        <f>SUM(H76:H80)</f>
        <v>0</v>
      </c>
    </row>
    <row r="82" spans="2:8" x14ac:dyDescent="0.25">
      <c r="B82" s="5"/>
      <c r="C82" s="33"/>
      <c r="D82" s="7" t="s">
        <v>94</v>
      </c>
      <c r="E82" s="8"/>
      <c r="F82" s="9"/>
      <c r="G82" s="75"/>
      <c r="H82" s="78"/>
    </row>
    <row r="83" spans="2:8" ht="36" x14ac:dyDescent="0.25">
      <c r="B83" s="5" t="s">
        <v>19</v>
      </c>
      <c r="C83" s="10">
        <v>4033000</v>
      </c>
      <c r="D83" s="11" t="s">
        <v>95</v>
      </c>
      <c r="E83" s="39" t="s">
        <v>10</v>
      </c>
      <c r="F83" s="9">
        <v>410</v>
      </c>
      <c r="G83" s="77"/>
      <c r="H83" s="78"/>
    </row>
    <row r="84" spans="2:8" ht="36" x14ac:dyDescent="0.25">
      <c r="B84" s="5" t="s">
        <v>19</v>
      </c>
      <c r="C84" s="10">
        <v>5011000</v>
      </c>
      <c r="D84" s="11" t="s">
        <v>96</v>
      </c>
      <c r="E84" s="38" t="s">
        <v>10</v>
      </c>
      <c r="F84" s="9">
        <v>410</v>
      </c>
      <c r="G84" s="77"/>
      <c r="H84" s="78"/>
    </row>
    <row r="85" spans="2:8" ht="36" x14ac:dyDescent="0.25">
      <c r="B85" s="5" t="s">
        <v>19</v>
      </c>
      <c r="C85" s="10">
        <v>4004000</v>
      </c>
      <c r="D85" s="11" t="s">
        <v>97</v>
      </c>
      <c r="E85" s="38" t="s">
        <v>21</v>
      </c>
      <c r="F85" s="9">
        <v>54</v>
      </c>
      <c r="G85" s="77"/>
      <c r="H85" s="78"/>
    </row>
    <row r="86" spans="2:8" ht="24" x14ac:dyDescent="0.25">
      <c r="B86" s="5" t="s">
        <v>19</v>
      </c>
      <c r="C86" s="10">
        <v>4009000</v>
      </c>
      <c r="D86" s="11" t="s">
        <v>98</v>
      </c>
      <c r="E86" s="38" t="s">
        <v>21</v>
      </c>
      <c r="F86" s="9">
        <v>54</v>
      </c>
      <c r="G86" s="77"/>
      <c r="H86" s="78"/>
    </row>
    <row r="87" spans="2:8" ht="48" x14ac:dyDescent="0.25">
      <c r="B87" s="5" t="s">
        <v>19</v>
      </c>
      <c r="C87" s="10">
        <v>4031000</v>
      </c>
      <c r="D87" s="11" t="s">
        <v>99</v>
      </c>
      <c r="E87" s="38" t="s">
        <v>21</v>
      </c>
      <c r="F87" s="9">
        <v>61.5</v>
      </c>
      <c r="G87" s="77"/>
      <c r="H87" s="78"/>
    </row>
    <row r="88" spans="2:8" x14ac:dyDescent="0.25">
      <c r="B88" s="5" t="s">
        <v>19</v>
      </c>
      <c r="C88" s="10">
        <v>4032000</v>
      </c>
      <c r="D88" s="11" t="s">
        <v>100</v>
      </c>
      <c r="E88" s="38" t="s">
        <v>21</v>
      </c>
      <c r="F88" s="9">
        <v>61.5</v>
      </c>
      <c r="G88" s="77"/>
      <c r="H88" s="78"/>
    </row>
    <row r="89" spans="2:8" x14ac:dyDescent="0.25">
      <c r="B89" s="5" t="s">
        <v>19</v>
      </c>
      <c r="C89" s="10">
        <v>5020000</v>
      </c>
      <c r="D89" s="11" t="s">
        <v>49</v>
      </c>
      <c r="E89" s="38" t="s">
        <v>21</v>
      </c>
      <c r="F89" s="9">
        <v>30</v>
      </c>
      <c r="G89" s="77"/>
      <c r="H89" s="78"/>
    </row>
    <row r="90" spans="2:8" ht="24" x14ac:dyDescent="0.25">
      <c r="B90" s="5" t="s">
        <v>19</v>
      </c>
      <c r="C90" s="10">
        <v>5001000</v>
      </c>
      <c r="D90" s="11" t="s">
        <v>35</v>
      </c>
      <c r="E90" s="38" t="s">
        <v>36</v>
      </c>
      <c r="F90" s="9">
        <v>30</v>
      </c>
      <c r="G90" s="77"/>
      <c r="H90" s="78"/>
    </row>
    <row r="91" spans="2:8" ht="36" x14ac:dyDescent="0.25">
      <c r="B91" s="5" t="s">
        <v>19</v>
      </c>
      <c r="C91" s="10">
        <v>5003000</v>
      </c>
      <c r="D91" s="11" t="s">
        <v>37</v>
      </c>
      <c r="E91" s="38" t="s">
        <v>10</v>
      </c>
      <c r="F91" s="9">
        <v>20</v>
      </c>
      <c r="G91" s="77"/>
      <c r="H91" s="78"/>
    </row>
    <row r="92" spans="2:8" ht="36" x14ac:dyDescent="0.25">
      <c r="B92" s="5" t="s">
        <v>19</v>
      </c>
      <c r="C92" s="10">
        <v>5014002</v>
      </c>
      <c r="D92" s="11" t="s">
        <v>80</v>
      </c>
      <c r="E92" s="38" t="s">
        <v>36</v>
      </c>
      <c r="F92" s="9">
        <v>30</v>
      </c>
      <c r="G92" s="77"/>
      <c r="H92" s="78"/>
    </row>
    <row r="93" spans="2:8" ht="24" x14ac:dyDescent="0.25">
      <c r="B93" s="5" t="s">
        <v>19</v>
      </c>
      <c r="C93" s="10">
        <v>5019001</v>
      </c>
      <c r="D93" s="11" t="s">
        <v>81</v>
      </c>
      <c r="E93" s="38" t="s">
        <v>21</v>
      </c>
      <c r="F93" s="9">
        <v>1.8</v>
      </c>
      <c r="G93" s="77"/>
      <c r="H93" s="78"/>
    </row>
    <row r="94" spans="2:8" x14ac:dyDescent="0.25">
      <c r="B94" s="5" t="s">
        <v>19</v>
      </c>
      <c r="C94" s="10">
        <v>6005000</v>
      </c>
      <c r="D94" s="11" t="s">
        <v>47</v>
      </c>
      <c r="E94" s="38" t="s">
        <v>21</v>
      </c>
      <c r="F94" s="9">
        <v>4.5</v>
      </c>
      <c r="G94" s="77"/>
      <c r="H94" s="78"/>
    </row>
    <row r="95" spans="2:8" ht="24" x14ac:dyDescent="0.25">
      <c r="B95" s="5" t="s">
        <v>19</v>
      </c>
      <c r="C95" s="10">
        <v>6010001</v>
      </c>
      <c r="D95" s="11" t="s">
        <v>87</v>
      </c>
      <c r="E95" s="38" t="s">
        <v>36</v>
      </c>
      <c r="F95" s="9">
        <v>18</v>
      </c>
      <c r="G95" s="77"/>
      <c r="H95" s="78"/>
    </row>
    <row r="96" spans="2:8" x14ac:dyDescent="0.25">
      <c r="B96" s="5" t="s">
        <v>19</v>
      </c>
      <c r="C96" s="10">
        <v>6022004</v>
      </c>
      <c r="D96" s="11" t="s">
        <v>83</v>
      </c>
      <c r="E96" s="38" t="s">
        <v>18</v>
      </c>
      <c r="F96" s="9">
        <v>1</v>
      </c>
      <c r="G96" s="77"/>
      <c r="H96" s="78"/>
    </row>
    <row r="97" spans="2:8" ht="24" x14ac:dyDescent="0.25">
      <c r="B97" s="5" t="s">
        <v>19</v>
      </c>
      <c r="C97" s="10">
        <v>7020000</v>
      </c>
      <c r="D97" s="11" t="s">
        <v>101</v>
      </c>
      <c r="E97" s="38" t="s">
        <v>21</v>
      </c>
      <c r="F97" s="9">
        <v>12</v>
      </c>
      <c r="G97" s="77"/>
      <c r="H97" s="78"/>
    </row>
    <row r="98" spans="2:8" ht="24" x14ac:dyDescent="0.25">
      <c r="B98" s="5" t="s">
        <v>19</v>
      </c>
      <c r="C98" s="10">
        <v>5016000</v>
      </c>
      <c r="D98" s="11" t="s">
        <v>102</v>
      </c>
      <c r="E98" s="38" t="s">
        <v>36</v>
      </c>
      <c r="F98" s="9">
        <v>110</v>
      </c>
      <c r="G98" s="77"/>
      <c r="H98" s="78"/>
    </row>
    <row r="99" spans="2:8" ht="24" x14ac:dyDescent="0.25">
      <c r="B99" s="5" t="s">
        <v>19</v>
      </c>
      <c r="C99" s="10">
        <v>5042000</v>
      </c>
      <c r="D99" s="11" t="s">
        <v>103</v>
      </c>
      <c r="E99" s="38" t="s">
        <v>21</v>
      </c>
      <c r="F99" s="9">
        <v>9.6</v>
      </c>
      <c r="G99" s="77"/>
      <c r="H99" s="78"/>
    </row>
    <row r="100" spans="2:8" ht="24" x14ac:dyDescent="0.25">
      <c r="B100" s="5" t="s">
        <v>8</v>
      </c>
      <c r="C100" s="10">
        <v>17002010</v>
      </c>
      <c r="D100" s="11" t="s">
        <v>104</v>
      </c>
      <c r="E100" s="38" t="s">
        <v>10</v>
      </c>
      <c r="F100" s="9">
        <v>62</v>
      </c>
      <c r="G100" s="77"/>
      <c r="H100" s="78"/>
    </row>
    <row r="101" spans="2:8" ht="24" x14ac:dyDescent="0.25">
      <c r="B101" s="5" t="s">
        <v>8</v>
      </c>
      <c r="C101" s="10">
        <v>18012002</v>
      </c>
      <c r="D101" s="11" t="s">
        <v>105</v>
      </c>
      <c r="E101" s="38" t="s">
        <v>106</v>
      </c>
      <c r="F101" s="9">
        <v>4</v>
      </c>
      <c r="G101" s="77"/>
      <c r="H101" s="78"/>
    </row>
    <row r="102" spans="2:8" x14ac:dyDescent="0.25">
      <c r="B102" s="5" t="s">
        <v>8</v>
      </c>
      <c r="C102" s="10">
        <v>18012004</v>
      </c>
      <c r="D102" s="11" t="s">
        <v>107</v>
      </c>
      <c r="E102" s="38" t="s">
        <v>36</v>
      </c>
      <c r="F102" s="9">
        <v>8</v>
      </c>
      <c r="G102" s="77"/>
      <c r="H102" s="78"/>
    </row>
    <row r="103" spans="2:8" ht="24" x14ac:dyDescent="0.25">
      <c r="B103" s="5" t="s">
        <v>8</v>
      </c>
      <c r="C103" s="10">
        <v>18013041</v>
      </c>
      <c r="D103" s="11" t="s">
        <v>108</v>
      </c>
      <c r="E103" s="38" t="s">
        <v>21</v>
      </c>
      <c r="F103" s="9">
        <v>30.080999999999996</v>
      </c>
      <c r="G103" s="77"/>
      <c r="H103" s="78"/>
    </row>
    <row r="104" spans="2:8" ht="24" x14ac:dyDescent="0.25">
      <c r="B104" s="5" t="s">
        <v>8</v>
      </c>
      <c r="C104" s="10">
        <v>18013042</v>
      </c>
      <c r="D104" s="11" t="s">
        <v>109</v>
      </c>
      <c r="E104" s="38" t="s">
        <v>36</v>
      </c>
      <c r="F104" s="9">
        <v>35</v>
      </c>
      <c r="G104" s="77"/>
      <c r="H104" s="78"/>
    </row>
    <row r="105" spans="2:8" ht="24" x14ac:dyDescent="0.25">
      <c r="B105" s="5" t="s">
        <v>8</v>
      </c>
      <c r="C105" s="10">
        <v>18013043</v>
      </c>
      <c r="D105" s="11" t="s">
        <v>110</v>
      </c>
      <c r="E105" s="38" t="s">
        <v>21</v>
      </c>
      <c r="F105" s="9">
        <v>8</v>
      </c>
      <c r="G105" s="77"/>
      <c r="H105" s="78"/>
    </row>
    <row r="106" spans="2:8" ht="24" x14ac:dyDescent="0.25">
      <c r="B106" s="5" t="s">
        <v>8</v>
      </c>
      <c r="C106" s="10">
        <v>18013046</v>
      </c>
      <c r="D106" s="11" t="s">
        <v>111</v>
      </c>
      <c r="E106" s="38" t="s">
        <v>21</v>
      </c>
      <c r="F106" s="9">
        <v>20.054000000000002</v>
      </c>
      <c r="G106" s="77"/>
      <c r="H106" s="78"/>
    </row>
    <row r="107" spans="2:8" ht="24" x14ac:dyDescent="0.25">
      <c r="B107" s="5" t="s">
        <v>8</v>
      </c>
      <c r="C107" s="10">
        <v>18014045</v>
      </c>
      <c r="D107" s="11" t="s">
        <v>112</v>
      </c>
      <c r="E107" s="38" t="s">
        <v>18</v>
      </c>
      <c r="F107" s="9">
        <v>1</v>
      </c>
      <c r="G107" s="77"/>
      <c r="H107" s="78"/>
    </row>
    <row r="108" spans="2:8" ht="24" x14ac:dyDescent="0.25">
      <c r="B108" s="5" t="s">
        <v>8</v>
      </c>
      <c r="C108" s="10">
        <v>18014046</v>
      </c>
      <c r="D108" s="11" t="s">
        <v>113</v>
      </c>
      <c r="E108" s="38" t="s">
        <v>18</v>
      </c>
      <c r="F108" s="9">
        <v>1</v>
      </c>
      <c r="G108" s="77"/>
      <c r="H108" s="78"/>
    </row>
    <row r="109" spans="2:8" x14ac:dyDescent="0.25">
      <c r="B109" s="5" t="s">
        <v>19</v>
      </c>
      <c r="C109" s="10">
        <v>5022000</v>
      </c>
      <c r="D109" s="11" t="s">
        <v>114</v>
      </c>
      <c r="E109" s="38" t="s">
        <v>21</v>
      </c>
      <c r="F109" s="9">
        <v>17.2</v>
      </c>
      <c r="G109" s="77"/>
      <c r="H109" s="78"/>
    </row>
    <row r="110" spans="2:8" x14ac:dyDescent="0.25">
      <c r="B110" s="5" t="s">
        <v>8</v>
      </c>
      <c r="C110" s="10">
        <v>18003005</v>
      </c>
      <c r="D110" s="11" t="s">
        <v>115</v>
      </c>
      <c r="E110" s="38" t="s">
        <v>10</v>
      </c>
      <c r="F110" s="9">
        <v>253</v>
      </c>
      <c r="G110" s="77"/>
      <c r="H110" s="78"/>
    </row>
    <row r="111" spans="2:8" ht="24" x14ac:dyDescent="0.25">
      <c r="B111" s="5" t="s">
        <v>25</v>
      </c>
      <c r="C111" s="6" t="s">
        <v>116</v>
      </c>
      <c r="D111" s="11" t="s">
        <v>117</v>
      </c>
      <c r="E111" s="38" t="s">
        <v>18</v>
      </c>
      <c r="F111" s="9">
        <v>4</v>
      </c>
      <c r="G111" s="77"/>
      <c r="H111" s="78"/>
    </row>
    <row r="112" spans="2:8" ht="24" x14ac:dyDescent="0.25">
      <c r="B112" s="5" t="s">
        <v>25</v>
      </c>
      <c r="C112" s="6" t="s">
        <v>118</v>
      </c>
      <c r="D112" s="11" t="s">
        <v>119</v>
      </c>
      <c r="E112" s="38" t="s">
        <v>18</v>
      </c>
      <c r="F112" s="9">
        <v>2</v>
      </c>
      <c r="G112" s="77"/>
      <c r="H112" s="78"/>
    </row>
    <row r="113" spans="2:8" ht="24" x14ac:dyDescent="0.25">
      <c r="B113" s="5" t="s">
        <v>25</v>
      </c>
      <c r="C113" s="6" t="s">
        <v>120</v>
      </c>
      <c r="D113" s="11" t="s">
        <v>121</v>
      </c>
      <c r="E113" s="38" t="s">
        <v>18</v>
      </c>
      <c r="F113" s="9">
        <v>4</v>
      </c>
      <c r="G113" s="77"/>
      <c r="H113" s="78"/>
    </row>
    <row r="114" spans="2:8" ht="24" x14ac:dyDescent="0.25">
      <c r="B114" s="5" t="s">
        <v>8</v>
      </c>
      <c r="C114" s="10">
        <v>9002053</v>
      </c>
      <c r="D114" s="11" t="s">
        <v>122</v>
      </c>
      <c r="E114" s="38" t="s">
        <v>36</v>
      </c>
      <c r="F114" s="9">
        <v>120</v>
      </c>
      <c r="G114" s="77"/>
      <c r="H114" s="78"/>
    </row>
    <row r="115" spans="2:8" ht="24" x14ac:dyDescent="0.25">
      <c r="B115" s="5" t="s">
        <v>8</v>
      </c>
      <c r="C115" s="10">
        <v>9003006</v>
      </c>
      <c r="D115" s="11" t="s">
        <v>123</v>
      </c>
      <c r="E115" s="38" t="s">
        <v>36</v>
      </c>
      <c r="F115" s="9">
        <v>240</v>
      </c>
      <c r="G115" s="77"/>
      <c r="H115" s="78"/>
    </row>
    <row r="116" spans="2:8" ht="24" x14ac:dyDescent="0.25">
      <c r="B116" s="5" t="s">
        <v>8</v>
      </c>
      <c r="C116" s="10">
        <v>9005069</v>
      </c>
      <c r="D116" s="11" t="s">
        <v>124</v>
      </c>
      <c r="E116" s="38" t="s">
        <v>18</v>
      </c>
      <c r="F116" s="9">
        <v>4</v>
      </c>
      <c r="G116" s="77"/>
      <c r="H116" s="78"/>
    </row>
    <row r="117" spans="2:8" ht="72" x14ac:dyDescent="0.25">
      <c r="B117" s="5" t="s">
        <v>8</v>
      </c>
      <c r="C117" s="10">
        <v>9020035</v>
      </c>
      <c r="D117" s="11" t="s">
        <v>125</v>
      </c>
      <c r="E117" s="38" t="s">
        <v>18</v>
      </c>
      <c r="F117" s="9">
        <v>3</v>
      </c>
      <c r="G117" s="77"/>
      <c r="H117" s="78"/>
    </row>
    <row r="118" spans="2:8" ht="24" x14ac:dyDescent="0.25">
      <c r="B118" s="40" t="s">
        <v>8</v>
      </c>
      <c r="C118" s="41">
        <v>1001006</v>
      </c>
      <c r="D118" s="42" t="s">
        <v>126</v>
      </c>
      <c r="E118" s="43" t="s">
        <v>21</v>
      </c>
      <c r="F118" s="44">
        <v>20</v>
      </c>
      <c r="G118" s="94"/>
      <c r="H118" s="95"/>
    </row>
    <row r="119" spans="2:8" x14ac:dyDescent="0.25">
      <c r="B119" s="45"/>
      <c r="C119" s="46"/>
      <c r="D119" s="47"/>
      <c r="E119" s="48"/>
      <c r="F119" s="49"/>
      <c r="G119" s="96" t="s">
        <v>42</v>
      </c>
      <c r="H119" s="97">
        <f>SUM(H83:H118)</f>
        <v>0</v>
      </c>
    </row>
    <row r="120" spans="2:8" x14ac:dyDescent="0.25">
      <c r="B120" s="50"/>
      <c r="C120" s="50"/>
      <c r="D120" s="51"/>
      <c r="E120" s="52"/>
      <c r="F120" s="53"/>
      <c r="G120" s="98" t="s">
        <v>127</v>
      </c>
      <c r="H120" s="98">
        <f>H119+H81+H74+H61+H45+H22</f>
        <v>0</v>
      </c>
    </row>
    <row r="121" spans="2:8" x14ac:dyDescent="0.25">
      <c r="B121" s="54"/>
      <c r="C121" s="54"/>
      <c r="D121" s="51"/>
      <c r="E121" s="52"/>
      <c r="F121" s="53"/>
      <c r="G121" s="98" t="s">
        <v>128</v>
      </c>
      <c r="H121" s="98">
        <f>H120*0.25</f>
        <v>0</v>
      </c>
    </row>
    <row r="122" spans="2:8" x14ac:dyDescent="0.25">
      <c r="B122" s="54"/>
      <c r="C122" s="54"/>
      <c r="D122" s="51"/>
      <c r="E122" s="52"/>
      <c r="F122" s="55"/>
      <c r="G122" s="98" t="s">
        <v>129</v>
      </c>
      <c r="H122" s="98">
        <f>H120*1.25</f>
        <v>0</v>
      </c>
    </row>
    <row r="123" spans="2:8" x14ac:dyDescent="0.25">
      <c r="B123" s="56" t="s">
        <v>130</v>
      </c>
      <c r="C123" s="56"/>
      <c r="D123" s="56"/>
      <c r="E123" s="56"/>
      <c r="F123" s="56"/>
      <c r="G123" s="56"/>
      <c r="H123" s="56"/>
    </row>
    <row r="124" spans="2:8" x14ac:dyDescent="0.25">
      <c r="B124" s="57" t="s">
        <v>131</v>
      </c>
      <c r="C124" s="57" t="s">
        <v>132</v>
      </c>
      <c r="D124" s="58" t="s">
        <v>133</v>
      </c>
      <c r="E124" s="59" t="s">
        <v>3</v>
      </c>
      <c r="F124" s="59"/>
      <c r="G124" s="99" t="str">
        <f>F3</f>
        <v>Quantidade</v>
      </c>
      <c r="H124" s="99"/>
    </row>
    <row r="125" spans="2:8" ht="24" x14ac:dyDescent="0.25">
      <c r="B125" s="60" t="s">
        <v>19</v>
      </c>
      <c r="C125" s="61">
        <v>7022000</v>
      </c>
      <c r="D125" s="62" t="s">
        <v>20</v>
      </c>
      <c r="E125" s="63" t="s">
        <v>21</v>
      </c>
      <c r="F125" s="63"/>
      <c r="G125" s="100">
        <f>225/2</f>
        <v>112.5</v>
      </c>
      <c r="H125" s="101"/>
    </row>
    <row r="126" spans="2:8" ht="36" x14ac:dyDescent="0.25">
      <c r="B126" s="64" t="s">
        <v>19</v>
      </c>
      <c r="C126" s="65">
        <v>8029000</v>
      </c>
      <c r="D126" s="66" t="s">
        <v>45</v>
      </c>
      <c r="E126" s="67" t="s">
        <v>21</v>
      </c>
      <c r="F126" s="67"/>
      <c r="G126" s="102">
        <f>57.04/2</f>
        <v>28.52</v>
      </c>
      <c r="H126" s="103"/>
    </row>
    <row r="127" spans="2:8" ht="24" x14ac:dyDescent="0.25">
      <c r="B127" s="64" t="s">
        <v>19</v>
      </c>
      <c r="C127" s="65">
        <v>5028000</v>
      </c>
      <c r="D127" s="66" t="s">
        <v>74</v>
      </c>
      <c r="E127" s="67" t="s">
        <v>21</v>
      </c>
      <c r="F127" s="67"/>
      <c r="G127" s="102">
        <f>30.7556/2</f>
        <v>15.377800000000001</v>
      </c>
      <c r="H127" s="103"/>
    </row>
    <row r="128" spans="2:8" x14ac:dyDescent="0.25">
      <c r="B128" s="64" t="s">
        <v>8</v>
      </c>
      <c r="C128" s="65">
        <v>17001076</v>
      </c>
      <c r="D128" s="66" t="s">
        <v>90</v>
      </c>
      <c r="E128" s="67" t="s">
        <v>36</v>
      </c>
      <c r="F128" s="67"/>
      <c r="G128" s="102">
        <f>80.19/2</f>
        <v>40.094999999999999</v>
      </c>
      <c r="H128" s="103"/>
    </row>
    <row r="129" spans="2:8" ht="24" x14ac:dyDescent="0.25">
      <c r="B129" s="68" t="s">
        <v>8</v>
      </c>
      <c r="C129" s="69">
        <v>17005025</v>
      </c>
      <c r="D129" s="70" t="s">
        <v>91</v>
      </c>
      <c r="E129" s="71" t="s">
        <v>36</v>
      </c>
      <c r="F129" s="71"/>
      <c r="G129" s="104">
        <f>80.19/2</f>
        <v>40.094999999999999</v>
      </c>
      <c r="H129" s="105"/>
    </row>
  </sheetData>
  <mergeCells count="13">
    <mergeCell ref="E127:F127"/>
    <mergeCell ref="G127:H127"/>
    <mergeCell ref="E128:F128"/>
    <mergeCell ref="G128:H128"/>
    <mergeCell ref="E129:F129"/>
    <mergeCell ref="G129:H129"/>
    <mergeCell ref="B123:H123"/>
    <mergeCell ref="E124:F124"/>
    <mergeCell ref="G124:H124"/>
    <mergeCell ref="E125:F125"/>
    <mergeCell ref="G125:H125"/>
    <mergeCell ref="E126:F126"/>
    <mergeCell ref="G126:H12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2026-03-16T14:58:47Z</dcterms:created>
  <dcterms:modified xsi:type="dcterms:W3CDTF">2026-03-16T15:01:55Z</dcterms:modified>
</cp:coreProperties>
</file>