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G:\Meu Drive\Compras 1\Compras 2\Compras 3\Compras 4\Compras 5\EDITAIS EM ELABORAÇÃO\CE XX-26 CONSTRUÇÃO DE UBS PORTE II - JD DAS FLORES 14007\SITE\"/>
    </mc:Choice>
  </mc:AlternateContent>
  <xr:revisionPtr revIDLastSave="0" documentId="8_{CDD1E6B3-1A71-44E9-89A6-E060C69ED806}" xr6:coauthVersionLast="47" xr6:coauthVersionMax="47" xr10:uidLastSave="{00000000-0000-0000-0000-000000000000}"/>
  <bookViews>
    <workbookView xWindow="-120" yWindow="-120" windowWidth="29040" windowHeight="15840" activeTab="1" xr2:uid="{FFA20FB0-256C-45FF-9145-F9184929A49F}"/>
  </bookViews>
  <sheets>
    <sheet name="Cronograma" sheetId="2" r:id="rId1"/>
    <sheet name="ORC. SINTÉTICO" sheetId="1" r:id="rId2"/>
  </sheets>
  <externalReferences>
    <externalReference r:id="rId3"/>
    <externalReference r:id="rId4"/>
  </externalReferences>
  <definedNames>
    <definedName name="_AA100000">#REF!</definedName>
    <definedName name="_Fill">#REF!</definedName>
    <definedName name="_xlnm._FilterDatabase" localSheetId="1" hidden="1">'ORC. SINTÉTICO'!$A$17:$AG$485</definedName>
    <definedName name="_LOC10">#REF!</definedName>
    <definedName name="_LOC11">#REF!</definedName>
    <definedName name="_LOC12">#REF!</definedName>
    <definedName name="_LOC13">#REF!</definedName>
    <definedName name="_LOC14">#REF!</definedName>
    <definedName name="_LOC15">#REF!</definedName>
    <definedName name="_LOC16">#REF!</definedName>
    <definedName name="_LOC17">#REF!</definedName>
    <definedName name="_LOC18">#REF!</definedName>
    <definedName name="_LOC19">#REF!</definedName>
    <definedName name="_LOC2">#REF!</definedName>
    <definedName name="_LOC20">#REF!</definedName>
    <definedName name="_LOC21">#REF!</definedName>
    <definedName name="_LOC22">#REF!</definedName>
    <definedName name="_LOC23">#REF!</definedName>
    <definedName name="_LOC24">#REF!</definedName>
    <definedName name="_LOC25">#REF!</definedName>
    <definedName name="_LOC26">#REF!</definedName>
    <definedName name="_LOC27">#REF!</definedName>
    <definedName name="_LOC28">#REF!</definedName>
    <definedName name="_LOC29">#REF!</definedName>
    <definedName name="_LOC3">#REF!</definedName>
    <definedName name="_LOC30">#REF!</definedName>
    <definedName name="_LOC31">#REF!</definedName>
    <definedName name="_LOC32">#REF!</definedName>
    <definedName name="_LOC33">#REF!</definedName>
    <definedName name="_LOC34">#REF!</definedName>
    <definedName name="_LOC35">#REF!</definedName>
    <definedName name="_LOC36">#REF!</definedName>
    <definedName name="_LOC37">#REF!</definedName>
    <definedName name="_LOC38">#REF!</definedName>
    <definedName name="_LOC39">#REF!</definedName>
    <definedName name="_LOC4">#REF!</definedName>
    <definedName name="_LOC40">#REF!</definedName>
    <definedName name="_LOC41">#REF!</definedName>
    <definedName name="_LOC42">#REF!</definedName>
    <definedName name="_LOC5">#REF!</definedName>
    <definedName name="_LOC6">#REF!</definedName>
    <definedName name="_LOC7">#REF!</definedName>
    <definedName name="_LOC8">#REF!</definedName>
    <definedName name="_LOC9">#REF!</definedName>
    <definedName name="_R">#REF!</definedName>
    <definedName name="AAA">#REF!</definedName>
    <definedName name="AC">#REF!</definedName>
    <definedName name="AL">#REF!</definedName>
    <definedName name="_xlnm.Print_Area" localSheetId="0">Cronograma!$B$1:$V$82</definedName>
    <definedName name="_xlnm.Print_Area" localSheetId="1">'ORC. SINTÉTICO'!$B$2:$O$490</definedName>
    <definedName name="Área_impressão_IM">#REF!</definedName>
    <definedName name="AreaTeste">#REF!</definedName>
    <definedName name="AreaTeste2">#REF!</definedName>
    <definedName name="B.01.05.10.10">#REF!</definedName>
    <definedName name="CD">#REF!</definedName>
    <definedName name="CélulaInicioPlanilha">#REF!</definedName>
    <definedName name="CélulaResumo">#REF!</definedName>
    <definedName name="CP">#REF!</definedName>
    <definedName name="CS">#REF!</definedName>
    <definedName name="CT">#REF!</definedName>
    <definedName name="EV">#REF!</definedName>
    <definedName name="Excel_BuiltIn_Database">#REF!</definedName>
    <definedName name="Excel_BuiltIn_Database_2">#REF!</definedName>
    <definedName name="IC">#REF!</definedName>
    <definedName name="IMPR">#REF!</definedName>
    <definedName name="IMPR1">#REF!</definedName>
    <definedName name="IS">#REF!</definedName>
    <definedName name="LB">#REF!</definedName>
    <definedName name="MACROS">#REF!</definedName>
    <definedName name="Preço_Unit_Chácaras">#REF!</definedName>
    <definedName name="Print_Area_MI">#REF!</definedName>
    <definedName name="PV">#REF!</definedName>
    <definedName name="Quant_Chácaras">#REF!</definedName>
    <definedName name="Receita_Chácaras">#REF!</definedName>
    <definedName name="solver_opt">#REF!</definedName>
    <definedName name="solver_tmp">#REF!</definedName>
    <definedName name="t_meso_2">#REF!</definedName>
    <definedName name="t_super_est_2">#REF!</definedName>
    <definedName name="TESTE">#REF!</definedName>
    <definedName name="_xlnm.Print_Titles" localSheetId="1">'ORC. SINTÉTICO'!$2:$17</definedName>
    <definedName name="tot_infra_1">#REF!</definedName>
    <definedName name="TOTAL_GERAL">#REF!</definedName>
    <definedName name="TOTALCRONOGRA">#REF!</definedName>
    <definedName name="wrn.COLETAS._.DE._.EQUIPAMENTOS.">#REF!</definedName>
    <definedName name="wrn.COLETAS._.DE._.MATERIAIS.">#REF!</definedName>
    <definedName name="wrn.COMP._.EQUIP.">#REF!</definedName>
    <definedName name="wrn.COMP._.MATERIAIS.">#REF!</definedName>
    <definedName name="wrn.PNEUS.">#REF!</definedName>
    <definedName name="Z_12538664_79C6_4AAD_BD81_5363A5F496D7_.wvu.PrintArea" localSheetId="1">'ORC. SINTÉTICO'!$B$2:$L$286</definedName>
    <definedName name="Z_12538664_79C6_4AAD_BD81_5363A5F496D7_.wvu.Rows" localSheetId="1">'ORC. SINTÉTICO'!$290:$295</definedName>
    <definedName name="Z_18D9C5C8_6EC0_4507_ACF1_BEE4D54D4AE8_.wvu.PrintArea" localSheetId="1">'ORC. SINTÉTICO'!$B$2:$L$286</definedName>
    <definedName name="Z_18D9C5C8_6EC0_4507_ACF1_BEE4D54D4AE8_.wvu.Rows" localSheetId="1">'ORC. SINTÉTICO'!$290:$295</definedName>
    <definedName name="Z_CA485D5E_5C09_4636_B7A6_10EC2B405CCB_.wvu.PrintArea" localSheetId="1">'ORC. SINTÉTICO'!$B$1:$L$289</definedName>
    <definedName name="Z_CA485D5E_5C09_4636_B7A6_10EC2B405CCB_.wvu.Rows" localSheetId="1">'ORC. SINTÉTICO'!$290:$295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76" i="2" l="1"/>
  <c r="Q76" i="2"/>
  <c r="P76" i="2"/>
  <c r="O76" i="2"/>
  <c r="N76" i="2"/>
  <c r="M76" i="2"/>
  <c r="L76" i="2"/>
  <c r="K76" i="2"/>
  <c r="J76" i="2"/>
  <c r="I76" i="2"/>
  <c r="H76" i="2"/>
  <c r="G76" i="2"/>
  <c r="F76" i="2"/>
  <c r="E76" i="2"/>
  <c r="D76" i="2"/>
  <c r="C76" i="2"/>
  <c r="S73" i="2"/>
  <c r="R73" i="2"/>
  <c r="Q73" i="2"/>
  <c r="P73" i="2"/>
  <c r="O73" i="2"/>
  <c r="N73" i="2"/>
  <c r="M73" i="2"/>
  <c r="L73" i="2"/>
  <c r="K73" i="2"/>
  <c r="J73" i="2"/>
  <c r="I73" i="2"/>
  <c r="H73" i="2"/>
  <c r="G73" i="2"/>
  <c r="F73" i="2"/>
  <c r="E73" i="2"/>
  <c r="D73" i="2"/>
  <c r="C73" i="2"/>
  <c r="T70" i="2"/>
  <c r="S70" i="2"/>
  <c r="Q70" i="2"/>
  <c r="P70" i="2"/>
  <c r="O70" i="2"/>
  <c r="N70" i="2"/>
  <c r="M70" i="2"/>
  <c r="L70" i="2"/>
  <c r="K70" i="2"/>
  <c r="J70" i="2"/>
  <c r="I70" i="2"/>
  <c r="H70" i="2"/>
  <c r="G70" i="2"/>
  <c r="F70" i="2"/>
  <c r="E70" i="2"/>
  <c r="D70" i="2"/>
  <c r="C70" i="2"/>
  <c r="I67" i="2"/>
  <c r="H67" i="2"/>
  <c r="G67" i="2"/>
  <c r="F67" i="2"/>
  <c r="E67" i="2"/>
  <c r="D67" i="2"/>
  <c r="C67" i="2"/>
  <c r="K61" i="2"/>
  <c r="H61" i="2"/>
  <c r="G61" i="2"/>
  <c r="F61" i="2"/>
  <c r="E61" i="2"/>
  <c r="D61" i="2"/>
  <c r="C61" i="2"/>
  <c r="L60" i="2"/>
  <c r="L61" i="2" s="1"/>
  <c r="L58" i="2"/>
  <c r="K58" i="2"/>
  <c r="J58" i="2"/>
  <c r="I58" i="2"/>
  <c r="H58" i="2"/>
  <c r="E58" i="2"/>
  <c r="D58" i="2"/>
  <c r="C58" i="2"/>
  <c r="L55" i="2"/>
  <c r="K55" i="2"/>
  <c r="I55" i="2"/>
  <c r="G55" i="2"/>
  <c r="F55" i="2"/>
  <c r="E55" i="2"/>
  <c r="D55" i="2"/>
  <c r="C55" i="2"/>
  <c r="L52" i="2"/>
  <c r="K52" i="2"/>
  <c r="J52" i="2"/>
  <c r="I52" i="2"/>
  <c r="E52" i="2"/>
  <c r="D52" i="2"/>
  <c r="C52" i="2"/>
  <c r="L49" i="2"/>
  <c r="K49" i="2"/>
  <c r="J49" i="2"/>
  <c r="I49" i="2"/>
  <c r="H49" i="2"/>
  <c r="F49" i="2"/>
  <c r="L47" i="2"/>
  <c r="K47" i="2"/>
  <c r="J47" i="2"/>
  <c r="I47" i="2"/>
  <c r="H47" i="2"/>
  <c r="G47" i="2"/>
  <c r="F47" i="2"/>
  <c r="E47" i="2"/>
  <c r="D47" i="2"/>
  <c r="C47" i="2"/>
  <c r="T45" i="2"/>
  <c r="S45" i="2"/>
  <c r="R45" i="2"/>
  <c r="Q45" i="2"/>
  <c r="P45" i="2"/>
  <c r="O45" i="2"/>
  <c r="N45" i="2"/>
  <c r="M45" i="2"/>
  <c r="L45" i="2"/>
  <c r="J45" i="2"/>
  <c r="I45" i="2"/>
  <c r="H45" i="2"/>
  <c r="G45" i="2"/>
  <c r="F45" i="2"/>
  <c r="E45" i="2"/>
  <c r="D45" i="2"/>
  <c r="C45" i="2"/>
  <c r="T40" i="2"/>
  <c r="S40" i="2"/>
  <c r="R40" i="2"/>
  <c r="Q40" i="2"/>
  <c r="P40" i="2"/>
  <c r="O40" i="2"/>
  <c r="N40" i="2"/>
  <c r="M40" i="2"/>
  <c r="J40" i="2"/>
  <c r="I40" i="2"/>
  <c r="H40" i="2"/>
  <c r="G40" i="2"/>
  <c r="F40" i="2"/>
  <c r="E40" i="2"/>
  <c r="D40" i="2"/>
  <c r="C40" i="2"/>
  <c r="T37" i="2"/>
  <c r="S37" i="2"/>
  <c r="R37" i="2"/>
  <c r="Q37" i="2"/>
  <c r="P37" i="2"/>
  <c r="O37" i="2"/>
  <c r="L37" i="2"/>
  <c r="K37" i="2"/>
  <c r="J37" i="2"/>
  <c r="I37" i="2"/>
  <c r="H37" i="2"/>
  <c r="G37" i="2"/>
  <c r="F37" i="2"/>
  <c r="E37" i="2"/>
  <c r="D37" i="2"/>
  <c r="C37" i="2"/>
  <c r="I34" i="2"/>
  <c r="H34" i="2"/>
  <c r="G34" i="2"/>
  <c r="F34" i="2"/>
  <c r="E34" i="2"/>
  <c r="D34" i="2"/>
  <c r="C34" i="2"/>
  <c r="L31" i="2"/>
  <c r="K31" i="2"/>
  <c r="J31" i="2"/>
  <c r="I31" i="2"/>
  <c r="H31" i="2"/>
  <c r="G31" i="2"/>
  <c r="F31" i="2"/>
  <c r="E31" i="2"/>
  <c r="D31" i="2"/>
  <c r="C31" i="2"/>
  <c r="L27" i="2"/>
  <c r="K27" i="2"/>
  <c r="J27" i="2"/>
  <c r="I27" i="2"/>
  <c r="H27" i="2"/>
  <c r="G27" i="2"/>
  <c r="F27" i="2"/>
  <c r="E27" i="2"/>
  <c r="D27" i="2"/>
  <c r="C27" i="2"/>
  <c r="L24" i="2"/>
  <c r="K24" i="2"/>
  <c r="J24" i="2"/>
  <c r="I24" i="2"/>
  <c r="H24" i="2"/>
  <c r="G24" i="2"/>
  <c r="F24" i="2"/>
  <c r="E24" i="2"/>
  <c r="D24" i="2"/>
  <c r="C24" i="2"/>
  <c r="L21" i="2"/>
  <c r="K21" i="2"/>
  <c r="G21" i="2"/>
  <c r="F21" i="2"/>
  <c r="E21" i="2"/>
  <c r="D21" i="2"/>
  <c r="C21" i="2"/>
  <c r="L17" i="2"/>
  <c r="K17" i="2"/>
  <c r="J17" i="2"/>
  <c r="I17" i="2"/>
  <c r="E17" i="2"/>
  <c r="D17" i="2"/>
  <c r="C17" i="2"/>
  <c r="L14" i="2"/>
  <c r="K14" i="2"/>
  <c r="J14" i="2"/>
  <c r="I14" i="2"/>
  <c r="H14" i="2"/>
  <c r="F14" i="2"/>
  <c r="N128" i="1"/>
  <c r="N127" i="1"/>
  <c r="N126" i="1"/>
  <c r="N125" i="1"/>
  <c r="N124" i="1"/>
  <c r="B8" i="1"/>
  <c r="K8" i="1"/>
  <c r="M8" i="1"/>
  <c r="O8" i="1"/>
  <c r="K9" i="1"/>
  <c r="M9" i="1"/>
  <c r="O9" i="1"/>
  <c r="B11" i="1"/>
  <c r="K11" i="1"/>
  <c r="M11" i="1"/>
  <c r="O11" i="1"/>
  <c r="B12" i="1"/>
  <c r="K12" i="1"/>
  <c r="M12" i="1"/>
  <c r="O12" i="1"/>
  <c r="G20" i="1"/>
  <c r="G21" i="1" s="1"/>
  <c r="N20" i="1"/>
  <c r="P24" i="1"/>
  <c r="N25" i="1"/>
  <c r="P26" i="1"/>
  <c r="N26" i="1"/>
  <c r="N28" i="1"/>
  <c r="N30" i="1"/>
  <c r="P30" i="1"/>
  <c r="N32" i="1"/>
  <c r="P32" i="1"/>
  <c r="P37" i="1"/>
  <c r="N37" i="1"/>
  <c r="N36" i="1" s="1"/>
  <c r="P39" i="1"/>
  <c r="N39" i="1"/>
  <c r="N42" i="1"/>
  <c r="P42" i="1"/>
  <c r="N43" i="1"/>
  <c r="P43" i="1"/>
  <c r="P44" i="1"/>
  <c r="N44" i="1"/>
  <c r="N46" i="1"/>
  <c r="N48" i="1"/>
  <c r="P48" i="1"/>
  <c r="N50" i="1"/>
  <c r="P50" i="1"/>
  <c r="N51" i="1"/>
  <c r="P51" i="1"/>
  <c r="P52" i="1"/>
  <c r="N52" i="1"/>
  <c r="P53" i="1"/>
  <c r="N53" i="1"/>
  <c r="P54" i="1"/>
  <c r="N54" i="1"/>
  <c r="N56" i="1"/>
  <c r="P56" i="1"/>
  <c r="N59" i="1"/>
  <c r="P59" i="1"/>
  <c r="N60" i="1"/>
  <c r="P60" i="1"/>
  <c r="P61" i="1"/>
  <c r="N61" i="1"/>
  <c r="N62" i="1"/>
  <c r="N63" i="1"/>
  <c r="N65" i="1"/>
  <c r="P65" i="1"/>
  <c r="P67" i="1"/>
  <c r="P69" i="1"/>
  <c r="N69" i="1"/>
  <c r="N70" i="1"/>
  <c r="P71" i="1"/>
  <c r="P73" i="1"/>
  <c r="N73" i="1"/>
  <c r="N74" i="1"/>
  <c r="P75" i="1"/>
  <c r="N78" i="1"/>
  <c r="N80" i="1"/>
  <c r="P80" i="1"/>
  <c r="N82" i="1"/>
  <c r="P82" i="1"/>
  <c r="N83" i="1"/>
  <c r="P83" i="1"/>
  <c r="P84" i="1"/>
  <c r="N84" i="1"/>
  <c r="N85" i="1"/>
  <c r="P87" i="1"/>
  <c r="N87" i="1"/>
  <c r="N88" i="1"/>
  <c r="N91" i="1"/>
  <c r="P92" i="1"/>
  <c r="N92" i="1"/>
  <c r="N93" i="1"/>
  <c r="P94" i="1"/>
  <c r="N94" i="1"/>
  <c r="N96" i="1"/>
  <c r="P96" i="1"/>
  <c r="P99" i="1"/>
  <c r="N100" i="1"/>
  <c r="P101" i="1"/>
  <c r="N101" i="1"/>
  <c r="N103" i="1"/>
  <c r="P103" i="1"/>
  <c r="N104" i="1"/>
  <c r="P104" i="1"/>
  <c r="P105" i="1"/>
  <c r="P113" i="1"/>
  <c r="N116" i="1"/>
  <c r="P120" i="1"/>
  <c r="N123" i="1"/>
  <c r="N122" i="1" s="1"/>
  <c r="N132" i="1"/>
  <c r="P133" i="1"/>
  <c r="N133" i="1"/>
  <c r="N136" i="1"/>
  <c r="P138" i="1"/>
  <c r="N138" i="1"/>
  <c r="N140" i="1"/>
  <c r="N143" i="1"/>
  <c r="N142" i="1" s="1"/>
  <c r="N141" i="1" s="1"/>
  <c r="P143" i="1"/>
  <c r="P145" i="1"/>
  <c r="N145" i="1"/>
  <c r="N146" i="1"/>
  <c r="P146" i="1"/>
  <c r="P147" i="1"/>
  <c r="N147" i="1"/>
  <c r="P149" i="1"/>
  <c r="N149" i="1"/>
  <c r="N150" i="1"/>
  <c r="P151" i="1"/>
  <c r="P154" i="1"/>
  <c r="N154" i="1"/>
  <c r="N155" i="1"/>
  <c r="P156" i="1"/>
  <c r="N156" i="1"/>
  <c r="N158" i="1"/>
  <c r="P158" i="1"/>
  <c r="P161" i="1"/>
  <c r="P162" i="1"/>
  <c r="N162" i="1"/>
  <c r="P164" i="1"/>
  <c r="N164" i="1"/>
  <c r="N165" i="1"/>
  <c r="P167" i="1"/>
  <c r="N167" i="1"/>
  <c r="N170" i="1"/>
  <c r="P170" i="1"/>
  <c r="N173" i="1"/>
  <c r="N172" i="1" s="1"/>
  <c r="N176" i="1"/>
  <c r="P176" i="1"/>
  <c r="P177" i="1"/>
  <c r="N177" i="1"/>
  <c r="P180" i="1"/>
  <c r="N180" i="1"/>
  <c r="P182" i="1"/>
  <c r="N182" i="1"/>
  <c r="P185" i="1"/>
  <c r="N185" i="1"/>
  <c r="N187" i="1"/>
  <c r="N188" i="1"/>
  <c r="N193" i="1"/>
  <c r="P193" i="1"/>
  <c r="P195" i="1"/>
  <c r="N195" i="1"/>
  <c r="P196" i="1"/>
  <c r="N196" i="1"/>
  <c r="N197" i="1"/>
  <c r="P197" i="1"/>
  <c r="N198" i="1"/>
  <c r="P198" i="1"/>
  <c r="N199" i="1"/>
  <c r="P199" i="1"/>
  <c r="N202" i="1"/>
  <c r="P202" i="1"/>
  <c r="P203" i="1"/>
  <c r="N203" i="1"/>
  <c r="N206" i="1"/>
  <c r="P206" i="1"/>
  <c r="P207" i="1"/>
  <c r="N207" i="1"/>
  <c r="N210" i="1"/>
  <c r="P210" i="1"/>
  <c r="P211" i="1"/>
  <c r="N211" i="1"/>
  <c r="N214" i="1"/>
  <c r="P214" i="1"/>
  <c r="P215" i="1"/>
  <c r="N215" i="1"/>
  <c r="N219" i="1"/>
  <c r="P219" i="1"/>
  <c r="P220" i="1"/>
  <c r="N220" i="1"/>
  <c r="N223" i="1"/>
  <c r="P223" i="1"/>
  <c r="P224" i="1"/>
  <c r="N224" i="1"/>
  <c r="N227" i="1"/>
  <c r="P227" i="1"/>
  <c r="P228" i="1"/>
  <c r="N228" i="1"/>
  <c r="N231" i="1"/>
  <c r="P231" i="1"/>
  <c r="P232" i="1"/>
  <c r="N232" i="1"/>
  <c r="N235" i="1"/>
  <c r="P235" i="1"/>
  <c r="P236" i="1"/>
  <c r="N236" i="1"/>
  <c r="N239" i="1"/>
  <c r="P239" i="1"/>
  <c r="P240" i="1"/>
  <c r="N240" i="1"/>
  <c r="N243" i="1"/>
  <c r="P243" i="1"/>
  <c r="P244" i="1"/>
  <c r="N244" i="1"/>
  <c r="N247" i="1"/>
  <c r="P247" i="1"/>
  <c r="P248" i="1"/>
  <c r="N248" i="1"/>
  <c r="N251" i="1"/>
  <c r="P251" i="1"/>
  <c r="P252" i="1"/>
  <c r="N252" i="1"/>
  <c r="N255" i="1"/>
  <c r="P255" i="1"/>
  <c r="P256" i="1"/>
  <c r="N256" i="1"/>
  <c r="N259" i="1"/>
  <c r="P259" i="1"/>
  <c r="N263" i="1"/>
  <c r="P263" i="1"/>
  <c r="N264" i="1"/>
  <c r="P264" i="1"/>
  <c r="P265" i="1"/>
  <c r="N265" i="1"/>
  <c r="P266" i="1"/>
  <c r="N266" i="1"/>
  <c r="P267" i="1"/>
  <c r="N267" i="1"/>
  <c r="N271" i="1"/>
  <c r="P271" i="1"/>
  <c r="N272" i="1"/>
  <c r="P272" i="1"/>
  <c r="P273" i="1"/>
  <c r="N273" i="1"/>
  <c r="P274" i="1"/>
  <c r="N274" i="1"/>
  <c r="P275" i="1"/>
  <c r="N275" i="1"/>
  <c r="N279" i="1"/>
  <c r="P279" i="1"/>
  <c r="N280" i="1"/>
  <c r="P280" i="1"/>
  <c r="P281" i="1"/>
  <c r="N281" i="1"/>
  <c r="P282" i="1"/>
  <c r="N282" i="1"/>
  <c r="P283" i="1"/>
  <c r="N283" i="1"/>
  <c r="N287" i="1"/>
  <c r="P287" i="1"/>
  <c r="N288" i="1"/>
  <c r="P288" i="1"/>
  <c r="P289" i="1"/>
  <c r="N289" i="1"/>
  <c r="P290" i="1"/>
  <c r="N290" i="1"/>
  <c r="P291" i="1"/>
  <c r="N291" i="1"/>
  <c r="P297" i="1"/>
  <c r="N297" i="1"/>
  <c r="N298" i="1"/>
  <c r="P298" i="1"/>
  <c r="P299" i="1"/>
  <c r="N299" i="1"/>
  <c r="P301" i="1"/>
  <c r="N301" i="1"/>
  <c r="N302" i="1"/>
  <c r="P302" i="1"/>
  <c r="P303" i="1"/>
  <c r="N303" i="1"/>
  <c r="P305" i="1"/>
  <c r="N305" i="1"/>
  <c r="N306" i="1"/>
  <c r="P306" i="1"/>
  <c r="P307" i="1"/>
  <c r="N307" i="1"/>
  <c r="P309" i="1"/>
  <c r="N309" i="1"/>
  <c r="N310" i="1"/>
  <c r="P310" i="1"/>
  <c r="P311" i="1"/>
  <c r="N311" i="1"/>
  <c r="P313" i="1"/>
  <c r="N313" i="1"/>
  <c r="N318" i="1"/>
  <c r="P318" i="1"/>
  <c r="N319" i="1"/>
  <c r="P319" i="1"/>
  <c r="P320" i="1"/>
  <c r="N320" i="1"/>
  <c r="P321" i="1"/>
  <c r="N321" i="1"/>
  <c r="P322" i="1"/>
  <c r="N322" i="1"/>
  <c r="N326" i="1"/>
  <c r="P326" i="1"/>
  <c r="P329" i="1"/>
  <c r="N329" i="1"/>
  <c r="P330" i="1"/>
  <c r="N330" i="1"/>
  <c r="P331" i="1"/>
  <c r="N331" i="1"/>
  <c r="N335" i="1"/>
  <c r="P335" i="1"/>
  <c r="N336" i="1"/>
  <c r="P336" i="1"/>
  <c r="P337" i="1"/>
  <c r="N337" i="1"/>
  <c r="P338" i="1"/>
  <c r="N338" i="1"/>
  <c r="P339" i="1"/>
  <c r="N339" i="1"/>
  <c r="N343" i="1"/>
  <c r="P343" i="1"/>
  <c r="N344" i="1"/>
  <c r="P344" i="1"/>
  <c r="P345" i="1"/>
  <c r="N345" i="1"/>
  <c r="P346" i="1"/>
  <c r="N346" i="1"/>
  <c r="P347" i="1"/>
  <c r="N347" i="1"/>
  <c r="N351" i="1"/>
  <c r="P351" i="1"/>
  <c r="N352" i="1"/>
  <c r="P352" i="1"/>
  <c r="P353" i="1"/>
  <c r="N353" i="1"/>
  <c r="P354" i="1"/>
  <c r="N354" i="1"/>
  <c r="P355" i="1"/>
  <c r="N355" i="1"/>
  <c r="N359" i="1"/>
  <c r="P359" i="1"/>
  <c r="N360" i="1"/>
  <c r="P360" i="1"/>
  <c r="P361" i="1"/>
  <c r="N361" i="1"/>
  <c r="P362" i="1"/>
  <c r="N362" i="1"/>
  <c r="P363" i="1"/>
  <c r="N363" i="1"/>
  <c r="N367" i="1"/>
  <c r="P367" i="1"/>
  <c r="N368" i="1"/>
  <c r="P368" i="1"/>
  <c r="P369" i="1"/>
  <c r="N369" i="1"/>
  <c r="P370" i="1"/>
  <c r="N370" i="1"/>
  <c r="P371" i="1"/>
  <c r="N371" i="1"/>
  <c r="N375" i="1"/>
  <c r="P375" i="1"/>
  <c r="N376" i="1"/>
  <c r="P376" i="1"/>
  <c r="P377" i="1"/>
  <c r="N377" i="1"/>
  <c r="P378" i="1"/>
  <c r="N378" i="1"/>
  <c r="P379" i="1"/>
  <c r="N379" i="1"/>
  <c r="N383" i="1"/>
  <c r="P383" i="1"/>
  <c r="N384" i="1"/>
  <c r="P384" i="1"/>
  <c r="P385" i="1"/>
  <c r="N385" i="1"/>
  <c r="P386" i="1"/>
  <c r="N386" i="1"/>
  <c r="P387" i="1"/>
  <c r="N387" i="1"/>
  <c r="N391" i="1"/>
  <c r="P391" i="1"/>
  <c r="N392" i="1"/>
  <c r="P392" i="1"/>
  <c r="P393" i="1"/>
  <c r="N393" i="1"/>
  <c r="P394" i="1"/>
  <c r="N394" i="1"/>
  <c r="P395" i="1"/>
  <c r="N395" i="1"/>
  <c r="N399" i="1"/>
  <c r="P399" i="1"/>
  <c r="N400" i="1"/>
  <c r="P400" i="1"/>
  <c r="P401" i="1"/>
  <c r="N401" i="1"/>
  <c r="P402" i="1"/>
  <c r="N402" i="1"/>
  <c r="P403" i="1"/>
  <c r="N403" i="1"/>
  <c r="N407" i="1"/>
  <c r="P407" i="1"/>
  <c r="N408" i="1"/>
  <c r="P408" i="1"/>
  <c r="P409" i="1"/>
  <c r="N409" i="1"/>
  <c r="P410" i="1"/>
  <c r="N410" i="1"/>
  <c r="P411" i="1"/>
  <c r="N411" i="1"/>
  <c r="P413" i="1"/>
  <c r="N413" i="1"/>
  <c r="P415" i="1"/>
  <c r="N415" i="1"/>
  <c r="P417" i="1"/>
  <c r="N417" i="1"/>
  <c r="P419" i="1"/>
  <c r="N419" i="1"/>
  <c r="N420" i="1"/>
  <c r="P420" i="1"/>
  <c r="P421" i="1"/>
  <c r="N421" i="1"/>
  <c r="N422" i="1"/>
  <c r="P422" i="1"/>
  <c r="P423" i="1"/>
  <c r="N423" i="1"/>
  <c r="P426" i="1"/>
  <c r="N426" i="1"/>
  <c r="P428" i="1"/>
  <c r="N428" i="1"/>
  <c r="P430" i="1"/>
  <c r="N430" i="1"/>
  <c r="P432" i="1"/>
  <c r="N432" i="1"/>
  <c r="P434" i="1"/>
  <c r="N434" i="1"/>
  <c r="P436" i="1"/>
  <c r="N436" i="1"/>
  <c r="P439" i="1"/>
  <c r="N439" i="1"/>
  <c r="P441" i="1"/>
  <c r="N441" i="1"/>
  <c r="P443" i="1"/>
  <c r="N443" i="1"/>
  <c r="P445" i="1"/>
  <c r="N445" i="1"/>
  <c r="P447" i="1"/>
  <c r="N447" i="1"/>
  <c r="P449" i="1"/>
  <c r="N449" i="1"/>
  <c r="N452" i="1"/>
  <c r="P452" i="1"/>
  <c r="P453" i="1"/>
  <c r="N453" i="1"/>
  <c r="N454" i="1"/>
  <c r="P454" i="1"/>
  <c r="P455" i="1"/>
  <c r="N455" i="1"/>
  <c r="P458" i="1"/>
  <c r="N458" i="1"/>
  <c r="P460" i="1"/>
  <c r="N460" i="1"/>
  <c r="P462" i="1"/>
  <c r="N462" i="1"/>
  <c r="N465" i="1"/>
  <c r="P465" i="1"/>
  <c r="P466" i="1"/>
  <c r="N466" i="1"/>
  <c r="N467" i="1"/>
  <c r="P467" i="1"/>
  <c r="P468" i="1"/>
  <c r="N468" i="1"/>
  <c r="N469" i="1"/>
  <c r="P469" i="1"/>
  <c r="P470" i="1"/>
  <c r="N470" i="1"/>
  <c r="P472" i="1"/>
  <c r="N472" i="1"/>
  <c r="P475" i="1"/>
  <c r="N475" i="1"/>
  <c r="N476" i="1"/>
  <c r="P476" i="1"/>
  <c r="P478" i="1"/>
  <c r="N478" i="1"/>
  <c r="N477" i="1" s="1"/>
  <c r="P480" i="1"/>
  <c r="N480" i="1"/>
  <c r="P483" i="1"/>
  <c r="N483" i="1"/>
  <c r="R484" i="1"/>
  <c r="G23" i="1" l="1"/>
  <c r="N23" i="1" s="1"/>
  <c r="G22" i="1"/>
  <c r="N163" i="1"/>
  <c r="N479" i="1"/>
  <c r="N262" i="1"/>
  <c r="P262" i="1"/>
  <c r="N461" i="1"/>
  <c r="P461" i="1"/>
  <c r="N424" i="1"/>
  <c r="P424" i="1"/>
  <c r="N471" i="1"/>
  <c r="N464" i="1" s="1"/>
  <c r="P471" i="1"/>
  <c r="N450" i="1"/>
  <c r="P450" i="1"/>
  <c r="N427" i="1"/>
  <c r="P427" i="1"/>
  <c r="N390" i="1"/>
  <c r="P390" i="1"/>
  <c r="N374" i="1"/>
  <c r="P374" i="1"/>
  <c r="N350" i="1"/>
  <c r="P350" i="1"/>
  <c r="N334" i="1"/>
  <c r="P334" i="1"/>
  <c r="N463" i="1"/>
  <c r="P463" i="1"/>
  <c r="N444" i="1"/>
  <c r="P444" i="1"/>
  <c r="N429" i="1"/>
  <c r="P429" i="1"/>
  <c r="N389" i="1"/>
  <c r="P389" i="1"/>
  <c r="N457" i="1"/>
  <c r="P457" i="1"/>
  <c r="N412" i="1"/>
  <c r="P412" i="1"/>
  <c r="N404" i="1"/>
  <c r="P404" i="1"/>
  <c r="N396" i="1"/>
  <c r="P396" i="1"/>
  <c r="N388" i="1"/>
  <c r="P388" i="1"/>
  <c r="N380" i="1"/>
  <c r="P380" i="1"/>
  <c r="N372" i="1"/>
  <c r="P372" i="1"/>
  <c r="N364" i="1"/>
  <c r="P364" i="1"/>
  <c r="N356" i="1"/>
  <c r="P356" i="1"/>
  <c r="N348" i="1"/>
  <c r="P348" i="1"/>
  <c r="N340" i="1"/>
  <c r="P340" i="1"/>
  <c r="N324" i="1"/>
  <c r="P324" i="1"/>
  <c r="N316" i="1"/>
  <c r="P316" i="1"/>
  <c r="N292" i="1"/>
  <c r="P292" i="1"/>
  <c r="N284" i="1"/>
  <c r="P284" i="1"/>
  <c r="N276" i="1"/>
  <c r="P276" i="1"/>
  <c r="N268" i="1"/>
  <c r="P268" i="1"/>
  <c r="N194" i="1"/>
  <c r="N192" i="1" s="1"/>
  <c r="P194" i="1"/>
  <c r="N169" i="1"/>
  <c r="P165" i="1"/>
  <c r="N442" i="1"/>
  <c r="P442" i="1"/>
  <c r="N435" i="1"/>
  <c r="P435" i="1"/>
  <c r="N398" i="1"/>
  <c r="P398" i="1"/>
  <c r="N358" i="1"/>
  <c r="P358" i="1"/>
  <c r="N294" i="1"/>
  <c r="P294" i="1"/>
  <c r="N397" i="1"/>
  <c r="P397" i="1"/>
  <c r="N381" i="1"/>
  <c r="P381" i="1"/>
  <c r="N451" i="1"/>
  <c r="N446" i="1"/>
  <c r="P446" i="1"/>
  <c r="N431" i="1"/>
  <c r="P431" i="1"/>
  <c r="N332" i="1"/>
  <c r="P332" i="1"/>
  <c r="N474" i="1"/>
  <c r="N459" i="1"/>
  <c r="P459" i="1"/>
  <c r="N448" i="1"/>
  <c r="P448" i="1"/>
  <c r="N440" i="1"/>
  <c r="P440" i="1"/>
  <c r="N433" i="1"/>
  <c r="N425" i="1" s="1"/>
  <c r="P433" i="1"/>
  <c r="N418" i="1"/>
  <c r="N414" i="1"/>
  <c r="P414" i="1"/>
  <c r="N323" i="1"/>
  <c r="P323" i="1"/>
  <c r="N315" i="1"/>
  <c r="P315" i="1"/>
  <c r="P186" i="1"/>
  <c r="N186" i="1"/>
  <c r="N184" i="1" s="1"/>
  <c r="N183" i="1"/>
  <c r="P183" i="1"/>
  <c r="P178" i="1"/>
  <c r="N178" i="1"/>
  <c r="N157" i="1"/>
  <c r="N139" i="1"/>
  <c r="N137" i="1" s="1"/>
  <c r="P139" i="1"/>
  <c r="N166" i="1"/>
  <c r="N119" i="1"/>
  <c r="P119" i="1"/>
  <c r="N416" i="1"/>
  <c r="P416" i="1"/>
  <c r="N406" i="1"/>
  <c r="P406" i="1"/>
  <c r="N382" i="1"/>
  <c r="P382" i="1"/>
  <c r="N366" i="1"/>
  <c r="P366" i="1"/>
  <c r="N342" i="1"/>
  <c r="P342" i="1"/>
  <c r="N286" i="1"/>
  <c r="P286" i="1"/>
  <c r="N278" i="1"/>
  <c r="P278" i="1"/>
  <c r="N270" i="1"/>
  <c r="P270" i="1"/>
  <c r="N482" i="1"/>
  <c r="P482" i="1"/>
  <c r="N405" i="1"/>
  <c r="P405" i="1"/>
  <c r="N373" i="1"/>
  <c r="P373" i="1"/>
  <c r="N365" i="1"/>
  <c r="P365" i="1"/>
  <c r="N357" i="1"/>
  <c r="P357" i="1"/>
  <c r="N349" i="1"/>
  <c r="P349" i="1"/>
  <c r="N341" i="1"/>
  <c r="P341" i="1"/>
  <c r="N333" i="1"/>
  <c r="P333" i="1"/>
  <c r="N325" i="1"/>
  <c r="P325" i="1"/>
  <c r="N317" i="1"/>
  <c r="P317" i="1"/>
  <c r="N312" i="1"/>
  <c r="P312" i="1"/>
  <c r="N308" i="1"/>
  <c r="P308" i="1"/>
  <c r="N304" i="1"/>
  <c r="P304" i="1"/>
  <c r="N300" i="1"/>
  <c r="P300" i="1"/>
  <c r="N296" i="1"/>
  <c r="P296" i="1"/>
  <c r="N293" i="1"/>
  <c r="P293" i="1"/>
  <c r="N285" i="1"/>
  <c r="P285" i="1"/>
  <c r="N277" i="1"/>
  <c r="P277" i="1"/>
  <c r="N269" i="1"/>
  <c r="P269" i="1"/>
  <c r="N261" i="1"/>
  <c r="P261" i="1"/>
  <c r="P179" i="1"/>
  <c r="N179" i="1"/>
  <c r="N148" i="1"/>
  <c r="N144" i="1" s="1"/>
  <c r="P148" i="1"/>
  <c r="N134" i="1"/>
  <c r="P134" i="1"/>
  <c r="P150" i="1"/>
  <c r="P140" i="1"/>
  <c r="P136" i="1"/>
  <c r="P132" i="1"/>
  <c r="P258" i="1"/>
  <c r="N258" i="1"/>
  <c r="N257" i="1"/>
  <c r="P257" i="1"/>
  <c r="P254" i="1"/>
  <c r="N254" i="1"/>
  <c r="N253" i="1"/>
  <c r="P253" i="1"/>
  <c r="P250" i="1"/>
  <c r="N250" i="1"/>
  <c r="N249" i="1"/>
  <c r="P249" i="1"/>
  <c r="P246" i="1"/>
  <c r="N246" i="1"/>
  <c r="N245" i="1"/>
  <c r="P245" i="1"/>
  <c r="P242" i="1"/>
  <c r="N242" i="1"/>
  <c r="N241" i="1"/>
  <c r="P241" i="1"/>
  <c r="P238" i="1"/>
  <c r="N238" i="1"/>
  <c r="N237" i="1"/>
  <c r="P237" i="1"/>
  <c r="P234" i="1"/>
  <c r="N234" i="1"/>
  <c r="N233" i="1"/>
  <c r="P233" i="1"/>
  <c r="P230" i="1"/>
  <c r="N230" i="1"/>
  <c r="N229" i="1"/>
  <c r="P229" i="1"/>
  <c r="P226" i="1"/>
  <c r="N226" i="1"/>
  <c r="N225" i="1"/>
  <c r="P225" i="1"/>
  <c r="P222" i="1"/>
  <c r="N222" i="1"/>
  <c r="N221" i="1"/>
  <c r="P221" i="1"/>
  <c r="P218" i="1"/>
  <c r="N218" i="1"/>
  <c r="P213" i="1"/>
  <c r="N213" i="1"/>
  <c r="N212" i="1"/>
  <c r="P212" i="1"/>
  <c r="P209" i="1"/>
  <c r="N209" i="1"/>
  <c r="N208" i="1"/>
  <c r="P208" i="1"/>
  <c r="P205" i="1"/>
  <c r="N205" i="1"/>
  <c r="N204" i="1"/>
  <c r="P204" i="1"/>
  <c r="P201" i="1"/>
  <c r="N201" i="1"/>
  <c r="N191" i="1"/>
  <c r="P191" i="1"/>
  <c r="N181" i="1"/>
  <c r="P188" i="1"/>
  <c r="N171" i="1"/>
  <c r="N153" i="1"/>
  <c r="N151" i="1"/>
  <c r="P135" i="1"/>
  <c r="N135" i="1"/>
  <c r="P131" i="1"/>
  <c r="N131" i="1"/>
  <c r="N115" i="1"/>
  <c r="P115" i="1"/>
  <c r="N117" i="1"/>
  <c r="P117" i="1"/>
  <c r="P173" i="1"/>
  <c r="N161" i="1"/>
  <c r="P155" i="1"/>
  <c r="P116" i="1"/>
  <c r="N110" i="1"/>
  <c r="P110" i="1"/>
  <c r="N112" i="1"/>
  <c r="P112" i="1"/>
  <c r="N109" i="1"/>
  <c r="P109" i="1"/>
  <c r="N105" i="1"/>
  <c r="N102" i="1" s="1"/>
  <c r="P100" i="1"/>
  <c r="N108" i="1"/>
  <c r="P108" i="1"/>
  <c r="N98" i="1"/>
  <c r="P98" i="1"/>
  <c r="N95" i="1"/>
  <c r="P95" i="1"/>
  <c r="N90" i="1"/>
  <c r="N76" i="1"/>
  <c r="P76" i="1"/>
  <c r="N72" i="1"/>
  <c r="P72" i="1"/>
  <c r="N68" i="1"/>
  <c r="P68" i="1"/>
  <c r="N55" i="1"/>
  <c r="P55" i="1"/>
  <c r="N45" i="1"/>
  <c r="P45" i="1"/>
  <c r="N35" i="1"/>
  <c r="P35" i="1"/>
  <c r="N31" i="1"/>
  <c r="P31" i="1"/>
  <c r="N29" i="1"/>
  <c r="P29" i="1"/>
  <c r="N120" i="1"/>
  <c r="N113" i="1"/>
  <c r="N99" i="1"/>
  <c r="N64" i="1"/>
  <c r="N58" i="1" s="1"/>
  <c r="P64" i="1"/>
  <c r="P33" i="1"/>
  <c r="N33" i="1"/>
  <c r="P93" i="1"/>
  <c r="P88" i="1"/>
  <c r="N79" i="1"/>
  <c r="P79" i="1"/>
  <c r="N47" i="1"/>
  <c r="P47" i="1"/>
  <c r="P41" i="1"/>
  <c r="N41" i="1"/>
  <c r="N27" i="1"/>
  <c r="P27" i="1"/>
  <c r="P91" i="1"/>
  <c r="P86" i="1"/>
  <c r="N86" i="1"/>
  <c r="P81" i="1"/>
  <c r="N81" i="1"/>
  <c r="P49" i="1"/>
  <c r="N49" i="1"/>
  <c r="P78" i="1"/>
  <c r="P63" i="1"/>
  <c r="P46" i="1"/>
  <c r="N38" i="1"/>
  <c r="P85" i="1"/>
  <c r="N75" i="1"/>
  <c r="P74" i="1"/>
  <c r="N71" i="1"/>
  <c r="P70" i="1"/>
  <c r="N67" i="1"/>
  <c r="P62" i="1"/>
  <c r="P28" i="1"/>
  <c r="P25" i="1"/>
  <c r="N24" i="1"/>
  <c r="N22" i="1"/>
  <c r="N21" i="1"/>
  <c r="N175" i="1" l="1"/>
  <c r="N438" i="1"/>
  <c r="N328" i="1"/>
  <c r="N327" i="1" s="1"/>
  <c r="N77" i="1"/>
  <c r="N19" i="1"/>
  <c r="N437" i="1"/>
  <c r="N34" i="1"/>
  <c r="N111" i="1"/>
  <c r="N174" i="1"/>
  <c r="N217" i="1"/>
  <c r="N260" i="1"/>
  <c r="N456" i="1"/>
  <c r="N160" i="1"/>
  <c r="N314" i="1"/>
  <c r="N473" i="1"/>
  <c r="N66" i="1"/>
  <c r="N40" i="1"/>
  <c r="N97" i="1"/>
  <c r="N107" i="1"/>
  <c r="N114" i="1"/>
  <c r="N152" i="1"/>
  <c r="N200" i="1"/>
  <c r="N295" i="1"/>
  <c r="N481" i="1"/>
  <c r="N118" i="1"/>
  <c r="N168" i="1"/>
  <c r="N89" i="1"/>
  <c r="N130" i="1"/>
  <c r="N190" i="1"/>
  <c r="N159" i="1" l="1"/>
  <c r="N106" i="1"/>
  <c r="N189" i="1"/>
  <c r="N129" i="1"/>
  <c r="N216" i="1"/>
  <c r="N57" i="1"/>
  <c r="N18" i="1"/>
  <c r="N121" i="1" l="1"/>
  <c r="N484" i="1" l="1"/>
  <c r="O42" i="1" l="1"/>
  <c r="R42" i="1" s="1"/>
  <c r="O50" i="1"/>
  <c r="R50" i="1" s="1"/>
  <c r="O59" i="1"/>
  <c r="R59" i="1" s="1"/>
  <c r="O82" i="1"/>
  <c r="R82" i="1" s="1"/>
  <c r="O44" i="1"/>
  <c r="R44" i="1" s="1"/>
  <c r="O52" i="1"/>
  <c r="R52" i="1" s="1"/>
  <c r="O124" i="1"/>
  <c r="R124" i="1" s="1"/>
  <c r="O128" i="1"/>
  <c r="R128" i="1" s="1"/>
  <c r="O126" i="1"/>
  <c r="R126" i="1" s="1"/>
  <c r="O123" i="1"/>
  <c r="R123" i="1" s="1"/>
  <c r="O125" i="1"/>
  <c r="R125" i="1" s="1"/>
  <c r="O127" i="1"/>
  <c r="R127" i="1" s="1"/>
  <c r="O104" i="1"/>
  <c r="R104" i="1" s="1"/>
  <c r="M490" i="1"/>
  <c r="O173" i="1"/>
  <c r="R173" i="1" s="1"/>
  <c r="O176" i="1"/>
  <c r="R176" i="1" s="1"/>
  <c r="O199" i="1"/>
  <c r="R199" i="1" s="1"/>
  <c r="O185" i="1"/>
  <c r="R185" i="1" s="1"/>
  <c r="O202" i="1"/>
  <c r="R202" i="1" s="1"/>
  <c r="O206" i="1"/>
  <c r="R206" i="1" s="1"/>
  <c r="O210" i="1"/>
  <c r="R210" i="1" s="1"/>
  <c r="O214" i="1"/>
  <c r="R214" i="1" s="1"/>
  <c r="O219" i="1"/>
  <c r="R219" i="1" s="1"/>
  <c r="O223" i="1"/>
  <c r="R223" i="1" s="1"/>
  <c r="O227" i="1"/>
  <c r="R227" i="1" s="1"/>
  <c r="O231" i="1"/>
  <c r="R231" i="1" s="1"/>
  <c r="O235" i="1"/>
  <c r="R235" i="1" s="1"/>
  <c r="O239" i="1"/>
  <c r="R239" i="1" s="1"/>
  <c r="O243" i="1"/>
  <c r="R243" i="1" s="1"/>
  <c r="O247" i="1"/>
  <c r="R247" i="1" s="1"/>
  <c r="O251" i="1"/>
  <c r="R251" i="1" s="1"/>
  <c r="O255" i="1"/>
  <c r="R255" i="1" s="1"/>
  <c r="O259" i="1"/>
  <c r="R259" i="1" s="1"/>
  <c r="O263" i="1"/>
  <c r="R263" i="1" s="1"/>
  <c r="O271" i="1"/>
  <c r="R271" i="1" s="1"/>
  <c r="O279" i="1"/>
  <c r="R279" i="1" s="1"/>
  <c r="O287" i="1"/>
  <c r="R287" i="1" s="1"/>
  <c r="O297" i="1"/>
  <c r="R297" i="1" s="1"/>
  <c r="O298" i="1"/>
  <c r="R298" i="1" s="1"/>
  <c r="O301" i="1"/>
  <c r="R301" i="1" s="1"/>
  <c r="O302" i="1"/>
  <c r="R302" i="1" s="1"/>
  <c r="O305" i="1"/>
  <c r="R305" i="1" s="1"/>
  <c r="O306" i="1"/>
  <c r="R306" i="1" s="1"/>
  <c r="O309" i="1"/>
  <c r="R309" i="1" s="1"/>
  <c r="O310" i="1"/>
  <c r="R310" i="1" s="1"/>
  <c r="O313" i="1"/>
  <c r="R313" i="1" s="1"/>
  <c r="O318" i="1"/>
  <c r="R318" i="1" s="1"/>
  <c r="O326" i="1"/>
  <c r="R326" i="1" s="1"/>
  <c r="O335" i="1"/>
  <c r="R335" i="1" s="1"/>
  <c r="O343" i="1"/>
  <c r="R343" i="1" s="1"/>
  <c r="O351" i="1"/>
  <c r="R351" i="1" s="1"/>
  <c r="O359" i="1"/>
  <c r="R359" i="1" s="1"/>
  <c r="O367" i="1"/>
  <c r="R367" i="1" s="1"/>
  <c r="O375" i="1"/>
  <c r="R375" i="1" s="1"/>
  <c r="O383" i="1"/>
  <c r="R383" i="1" s="1"/>
  <c r="O391" i="1"/>
  <c r="R391" i="1" s="1"/>
  <c r="O399" i="1"/>
  <c r="R399" i="1" s="1"/>
  <c r="O407" i="1"/>
  <c r="R407" i="1" s="1"/>
  <c r="O145" i="1"/>
  <c r="R145" i="1" s="1"/>
  <c r="O146" i="1"/>
  <c r="R146" i="1" s="1"/>
  <c r="O154" i="1"/>
  <c r="R154" i="1" s="1"/>
  <c r="O155" i="1"/>
  <c r="R155" i="1" s="1"/>
  <c r="O265" i="1"/>
  <c r="R265" i="1" s="1"/>
  <c r="O273" i="1"/>
  <c r="R273" i="1" s="1"/>
  <c r="O281" i="1"/>
  <c r="R281" i="1" s="1"/>
  <c r="O289" i="1"/>
  <c r="R289" i="1" s="1"/>
  <c r="O329" i="1"/>
  <c r="R329" i="1" s="1"/>
  <c r="O337" i="1"/>
  <c r="R337" i="1" s="1"/>
  <c r="O345" i="1"/>
  <c r="R345" i="1" s="1"/>
  <c r="O353" i="1"/>
  <c r="R353" i="1" s="1"/>
  <c r="O361" i="1"/>
  <c r="R361" i="1" s="1"/>
  <c r="O369" i="1"/>
  <c r="R369" i="1" s="1"/>
  <c r="O401" i="1"/>
  <c r="R401" i="1" s="1"/>
  <c r="O409" i="1"/>
  <c r="R409" i="1" s="1"/>
  <c r="O413" i="1"/>
  <c r="R413" i="1" s="1"/>
  <c r="O188" i="1"/>
  <c r="R188" i="1" s="1"/>
  <c r="O417" i="1"/>
  <c r="R417" i="1" s="1"/>
  <c r="O428" i="1"/>
  <c r="R428" i="1" s="1"/>
  <c r="O436" i="1"/>
  <c r="R436" i="1" s="1"/>
  <c r="O443" i="1"/>
  <c r="R443" i="1" s="1"/>
  <c r="O462" i="1"/>
  <c r="R462" i="1" s="1"/>
  <c r="K484" i="1"/>
  <c r="M488" i="1" s="1"/>
  <c r="O426" i="1"/>
  <c r="R426" i="1" s="1"/>
  <c r="O434" i="1"/>
  <c r="R434" i="1" s="1"/>
  <c r="O441" i="1"/>
  <c r="R441" i="1" s="1"/>
  <c r="O449" i="1"/>
  <c r="R449" i="1" s="1"/>
  <c r="O393" i="1"/>
  <c r="R393" i="1" s="1"/>
  <c r="O320" i="1"/>
  <c r="R320" i="1" s="1"/>
  <c r="O415" i="1"/>
  <c r="R415" i="1" s="1"/>
  <c r="O460" i="1"/>
  <c r="R460" i="1" s="1"/>
  <c r="O377" i="1"/>
  <c r="R377" i="1" s="1"/>
  <c r="O385" i="1"/>
  <c r="R385" i="1" s="1"/>
  <c r="O432" i="1"/>
  <c r="R432" i="1" s="1"/>
  <c r="O439" i="1"/>
  <c r="R439" i="1" s="1"/>
  <c r="O447" i="1"/>
  <c r="R447" i="1" s="1"/>
  <c r="O458" i="1"/>
  <c r="R458" i="1" s="1"/>
  <c r="O430" i="1"/>
  <c r="R430" i="1" s="1"/>
  <c r="O445" i="1"/>
  <c r="R445" i="1" s="1"/>
  <c r="O478" i="1"/>
  <c r="R478" i="1" s="1"/>
  <c r="O483" i="1"/>
  <c r="R483" i="1" s="1"/>
  <c r="O480" i="1"/>
  <c r="R480" i="1" s="1"/>
  <c r="O371" i="1"/>
  <c r="R371" i="1" s="1"/>
  <c r="O347" i="1"/>
  <c r="R347" i="1" s="1"/>
  <c r="O331" i="1"/>
  <c r="R331" i="1" s="1"/>
  <c r="O455" i="1"/>
  <c r="R455" i="1" s="1"/>
  <c r="O476" i="1"/>
  <c r="R476" i="1" s="1"/>
  <c r="O402" i="1"/>
  <c r="R402" i="1" s="1"/>
  <c r="O370" i="1"/>
  <c r="R370" i="1" s="1"/>
  <c r="O338" i="1"/>
  <c r="R338" i="1" s="1"/>
  <c r="O290" i="1"/>
  <c r="R290" i="1" s="1"/>
  <c r="O224" i="1"/>
  <c r="R224" i="1" s="1"/>
  <c r="O187" i="1"/>
  <c r="R187" i="1" s="1"/>
  <c r="O149" i="1"/>
  <c r="R149" i="1" s="1"/>
  <c r="O379" i="1"/>
  <c r="R379" i="1" s="1"/>
  <c r="O452" i="1"/>
  <c r="R452" i="1" s="1"/>
  <c r="O311" i="1"/>
  <c r="R311" i="1" s="1"/>
  <c r="O244" i="1"/>
  <c r="R244" i="1" s="1"/>
  <c r="O158" i="1"/>
  <c r="R158" i="1" s="1"/>
  <c r="O248" i="1"/>
  <c r="R248" i="1" s="1"/>
  <c r="O141" i="1"/>
  <c r="R141" i="1" s="1"/>
  <c r="O403" i="1"/>
  <c r="R403" i="1" s="1"/>
  <c r="O267" i="1"/>
  <c r="R267" i="1" s="1"/>
  <c r="O470" i="1"/>
  <c r="R470" i="1" s="1"/>
  <c r="O211" i="1"/>
  <c r="R211" i="1" s="1"/>
  <c r="O162" i="1"/>
  <c r="R162" i="1" s="1"/>
  <c r="O116" i="1"/>
  <c r="R116" i="1" s="1"/>
  <c r="O392" i="1"/>
  <c r="R392" i="1" s="1"/>
  <c r="O360" i="1"/>
  <c r="R360" i="1" s="1"/>
  <c r="O272" i="1"/>
  <c r="R272" i="1" s="1"/>
  <c r="O142" i="1"/>
  <c r="R142" i="1" s="1"/>
  <c r="O100" i="1"/>
  <c r="R100" i="1" s="1"/>
  <c r="O80" i="1"/>
  <c r="R80" i="1" s="1"/>
  <c r="O88" i="1"/>
  <c r="R88" i="1" s="1"/>
  <c r="O70" i="1"/>
  <c r="R70" i="1" s="1"/>
  <c r="O26" i="1"/>
  <c r="R26" i="1" s="1"/>
  <c r="O37" i="1"/>
  <c r="R37" i="1" s="1"/>
  <c r="O51" i="1"/>
  <c r="R51" i="1" s="1"/>
  <c r="O363" i="1"/>
  <c r="R363" i="1" s="1"/>
  <c r="O339" i="1"/>
  <c r="R339" i="1" s="1"/>
  <c r="O469" i="1"/>
  <c r="R469" i="1" s="1"/>
  <c r="O423" i="1"/>
  <c r="R423" i="1" s="1"/>
  <c r="O468" i="1"/>
  <c r="R468" i="1" s="1"/>
  <c r="O453" i="1"/>
  <c r="R453" i="1" s="1"/>
  <c r="O410" i="1"/>
  <c r="R410" i="1" s="1"/>
  <c r="O378" i="1"/>
  <c r="R378" i="1" s="1"/>
  <c r="O346" i="1"/>
  <c r="R346" i="1" s="1"/>
  <c r="O330" i="1"/>
  <c r="R330" i="1" s="1"/>
  <c r="O266" i="1"/>
  <c r="R266" i="1" s="1"/>
  <c r="O215" i="1"/>
  <c r="R215" i="1" s="1"/>
  <c r="O140" i="1"/>
  <c r="R140" i="1" s="1"/>
  <c r="O291" i="1"/>
  <c r="R291" i="1" s="1"/>
  <c r="O475" i="1"/>
  <c r="R475" i="1" s="1"/>
  <c r="O465" i="1"/>
  <c r="R465" i="1" s="1"/>
  <c r="O321" i="1"/>
  <c r="R321" i="1" s="1"/>
  <c r="O307" i="1"/>
  <c r="R307" i="1" s="1"/>
  <c r="O228" i="1"/>
  <c r="R228" i="1" s="1"/>
  <c r="O232" i="1"/>
  <c r="R232" i="1" s="1"/>
  <c r="O167" i="1"/>
  <c r="R167" i="1" s="1"/>
  <c r="O411" i="1"/>
  <c r="R411" i="1" s="1"/>
  <c r="O355" i="1"/>
  <c r="R355" i="1" s="1"/>
  <c r="O275" i="1"/>
  <c r="R275" i="1" s="1"/>
  <c r="O422" i="1"/>
  <c r="R422" i="1" s="1"/>
  <c r="O252" i="1"/>
  <c r="R252" i="1" s="1"/>
  <c r="O196" i="1"/>
  <c r="R196" i="1" s="1"/>
  <c r="O156" i="1"/>
  <c r="R156" i="1" s="1"/>
  <c r="O138" i="1"/>
  <c r="R138" i="1" s="1"/>
  <c r="O147" i="1"/>
  <c r="R147" i="1" s="1"/>
  <c r="O384" i="1"/>
  <c r="R384" i="1" s="1"/>
  <c r="O352" i="1"/>
  <c r="R352" i="1" s="1"/>
  <c r="O319" i="1"/>
  <c r="R319" i="1" s="1"/>
  <c r="O264" i="1"/>
  <c r="R264" i="1" s="1"/>
  <c r="O177" i="1"/>
  <c r="R177" i="1" s="1"/>
  <c r="O103" i="1"/>
  <c r="R103" i="1" s="1"/>
  <c r="O96" i="1"/>
  <c r="R96" i="1" s="1"/>
  <c r="O91" i="1"/>
  <c r="R91" i="1" s="1"/>
  <c r="O73" i="1"/>
  <c r="R73" i="1" s="1"/>
  <c r="O61" i="1"/>
  <c r="R61" i="1" s="1"/>
  <c r="O63" i="1"/>
  <c r="R63" i="1" s="1"/>
  <c r="O62" i="1"/>
  <c r="R62" i="1" s="1"/>
  <c r="O46" i="1"/>
  <c r="R46" i="1" s="1"/>
  <c r="O25" i="1"/>
  <c r="R25" i="1" s="1"/>
  <c r="O43" i="1"/>
  <c r="R43" i="1" s="1"/>
  <c r="O472" i="1"/>
  <c r="R472" i="1" s="1"/>
  <c r="O467" i="1"/>
  <c r="R467" i="1" s="1"/>
  <c r="O420" i="1"/>
  <c r="R420" i="1" s="1"/>
  <c r="O386" i="1"/>
  <c r="R386" i="1" s="1"/>
  <c r="O354" i="1"/>
  <c r="R354" i="1" s="1"/>
  <c r="O274" i="1"/>
  <c r="R274" i="1" s="1"/>
  <c r="O256" i="1"/>
  <c r="R256" i="1" s="1"/>
  <c r="O170" i="1"/>
  <c r="R170" i="1" s="1"/>
  <c r="O136" i="1"/>
  <c r="R136" i="1" s="1"/>
  <c r="O395" i="1"/>
  <c r="R395" i="1" s="1"/>
  <c r="O454" i="1"/>
  <c r="R454" i="1" s="1"/>
  <c r="O421" i="1"/>
  <c r="R421" i="1" s="1"/>
  <c r="O303" i="1"/>
  <c r="R303" i="1" s="1"/>
  <c r="O203" i="1"/>
  <c r="R203" i="1" s="1"/>
  <c r="O172" i="1"/>
  <c r="R172" i="1" s="1"/>
  <c r="O207" i="1"/>
  <c r="R207" i="1" s="1"/>
  <c r="O164" i="1"/>
  <c r="R164" i="1" s="1"/>
  <c r="O283" i="1"/>
  <c r="R283" i="1" s="1"/>
  <c r="O322" i="1"/>
  <c r="R322" i="1" s="1"/>
  <c r="O236" i="1"/>
  <c r="R236" i="1" s="1"/>
  <c r="O132" i="1"/>
  <c r="R132" i="1" s="1"/>
  <c r="O408" i="1"/>
  <c r="R408" i="1" s="1"/>
  <c r="O376" i="1"/>
  <c r="R376" i="1" s="1"/>
  <c r="O344" i="1"/>
  <c r="R344" i="1" s="1"/>
  <c r="O288" i="1"/>
  <c r="R288" i="1" s="1"/>
  <c r="O197" i="1"/>
  <c r="R197" i="1" s="1"/>
  <c r="O94" i="1"/>
  <c r="R94" i="1" s="1"/>
  <c r="O87" i="1"/>
  <c r="R87" i="1" s="1"/>
  <c r="O65" i="1"/>
  <c r="R65" i="1" s="1"/>
  <c r="O69" i="1"/>
  <c r="R69" i="1" s="1"/>
  <c r="O54" i="1"/>
  <c r="R54" i="1" s="1"/>
  <c r="O28" i="1"/>
  <c r="R28" i="1" s="1"/>
  <c r="O84" i="1"/>
  <c r="R84" i="1" s="1"/>
  <c r="O36" i="1"/>
  <c r="R36" i="1" s="1"/>
  <c r="O93" i="1"/>
  <c r="R93" i="1" s="1"/>
  <c r="O78" i="1"/>
  <c r="R78" i="1" s="1"/>
  <c r="O56" i="1"/>
  <c r="R56" i="1" s="1"/>
  <c r="O39" i="1"/>
  <c r="R39" i="1" s="1"/>
  <c r="O20" i="1"/>
  <c r="O83" i="1"/>
  <c r="R83" i="1" s="1"/>
  <c r="O163" i="1"/>
  <c r="R163" i="1" s="1"/>
  <c r="O394" i="1"/>
  <c r="R394" i="1" s="1"/>
  <c r="O362" i="1"/>
  <c r="R362" i="1" s="1"/>
  <c r="O282" i="1"/>
  <c r="R282" i="1" s="1"/>
  <c r="O240" i="1"/>
  <c r="R240" i="1" s="1"/>
  <c r="O133" i="1"/>
  <c r="R133" i="1" s="1"/>
  <c r="O387" i="1"/>
  <c r="R387" i="1" s="1"/>
  <c r="O466" i="1"/>
  <c r="R466" i="1" s="1"/>
  <c r="O419" i="1"/>
  <c r="R419" i="1" s="1"/>
  <c r="O299" i="1"/>
  <c r="R299" i="1" s="1"/>
  <c r="O180" i="1"/>
  <c r="R180" i="1" s="1"/>
  <c r="O165" i="1"/>
  <c r="R165" i="1" s="1"/>
  <c r="O195" i="1"/>
  <c r="R195" i="1" s="1"/>
  <c r="O150" i="1"/>
  <c r="R150" i="1" s="1"/>
  <c r="O477" i="1"/>
  <c r="R477" i="1" s="1"/>
  <c r="O220" i="1"/>
  <c r="R220" i="1" s="1"/>
  <c r="O193" i="1"/>
  <c r="R193" i="1" s="1"/>
  <c r="O122" i="1"/>
  <c r="R122" i="1" s="1"/>
  <c r="O400" i="1"/>
  <c r="R400" i="1" s="1"/>
  <c r="O368" i="1"/>
  <c r="R368" i="1" s="1"/>
  <c r="O336" i="1"/>
  <c r="R336" i="1" s="1"/>
  <c r="O280" i="1"/>
  <c r="R280" i="1" s="1"/>
  <c r="O198" i="1"/>
  <c r="R198" i="1" s="1"/>
  <c r="O182" i="1"/>
  <c r="R182" i="1" s="1"/>
  <c r="O143" i="1"/>
  <c r="R143" i="1" s="1"/>
  <c r="O101" i="1"/>
  <c r="R101" i="1" s="1"/>
  <c r="O92" i="1"/>
  <c r="R92" i="1" s="1"/>
  <c r="O85" i="1"/>
  <c r="R85" i="1" s="1"/>
  <c r="O48" i="1"/>
  <c r="R48" i="1" s="1"/>
  <c r="O23" i="1"/>
  <c r="O30" i="1"/>
  <c r="R30" i="1" s="1"/>
  <c r="O74" i="1"/>
  <c r="R74" i="1" s="1"/>
  <c r="O32" i="1"/>
  <c r="R32" i="1" s="1"/>
  <c r="O53" i="1"/>
  <c r="R53" i="1" s="1"/>
  <c r="O60" i="1"/>
  <c r="R60" i="1" s="1"/>
  <c r="O29" i="1"/>
  <c r="R29" i="1" s="1"/>
  <c r="O95" i="1"/>
  <c r="R95" i="1" s="1"/>
  <c r="O110" i="1"/>
  <c r="R110" i="1" s="1"/>
  <c r="O230" i="1"/>
  <c r="R230" i="1" s="1"/>
  <c r="O246" i="1"/>
  <c r="R246" i="1" s="1"/>
  <c r="O300" i="1"/>
  <c r="R300" i="1" s="1"/>
  <c r="O366" i="1"/>
  <c r="R366" i="1" s="1"/>
  <c r="O451" i="1"/>
  <c r="R451" i="1" s="1"/>
  <c r="O348" i="1"/>
  <c r="R348" i="1" s="1"/>
  <c r="O22" i="1"/>
  <c r="O72" i="1"/>
  <c r="R72" i="1" s="1"/>
  <c r="O135" i="1"/>
  <c r="R135" i="1" s="1"/>
  <c r="O208" i="1"/>
  <c r="R208" i="1" s="1"/>
  <c r="O333" i="1"/>
  <c r="R333" i="1" s="1"/>
  <c r="O270" i="1"/>
  <c r="R270" i="1" s="1"/>
  <c r="O315" i="1"/>
  <c r="R315" i="1" s="1"/>
  <c r="O292" i="1"/>
  <c r="R292" i="1" s="1"/>
  <c r="O404" i="1"/>
  <c r="R404" i="1" s="1"/>
  <c r="O350" i="1"/>
  <c r="R350" i="1" s="1"/>
  <c r="O24" i="1"/>
  <c r="R24" i="1" s="1"/>
  <c r="O38" i="1"/>
  <c r="R38" i="1" s="1"/>
  <c r="O120" i="1"/>
  <c r="R120" i="1" s="1"/>
  <c r="O98" i="1"/>
  <c r="R98" i="1" s="1"/>
  <c r="O115" i="1"/>
  <c r="R115" i="1" s="1"/>
  <c r="O201" i="1"/>
  <c r="R201" i="1" s="1"/>
  <c r="O213" i="1"/>
  <c r="R213" i="1" s="1"/>
  <c r="O482" i="1"/>
  <c r="R482" i="1" s="1"/>
  <c r="O119" i="1"/>
  <c r="R119" i="1" s="1"/>
  <c r="O414" i="1"/>
  <c r="R414" i="1" s="1"/>
  <c r="O169" i="1"/>
  <c r="R169" i="1" s="1"/>
  <c r="O396" i="1"/>
  <c r="R396" i="1" s="1"/>
  <c r="O49" i="1"/>
  <c r="R49" i="1" s="1"/>
  <c r="O76" i="1"/>
  <c r="R76" i="1" s="1"/>
  <c r="O191" i="1"/>
  <c r="R191" i="1" s="1"/>
  <c r="O229" i="1"/>
  <c r="R229" i="1" s="1"/>
  <c r="O433" i="1"/>
  <c r="R433" i="1" s="1"/>
  <c r="O438" i="1"/>
  <c r="R438" i="1" s="1"/>
  <c r="O425" i="1"/>
  <c r="R425" i="1" s="1"/>
  <c r="O79" i="1"/>
  <c r="R79" i="1" s="1"/>
  <c r="O105" i="1"/>
  <c r="R105" i="1" s="1"/>
  <c r="O117" i="1"/>
  <c r="R117" i="1" s="1"/>
  <c r="O218" i="1"/>
  <c r="R218" i="1" s="1"/>
  <c r="O234" i="1"/>
  <c r="R234" i="1" s="1"/>
  <c r="O250" i="1"/>
  <c r="R250" i="1" s="1"/>
  <c r="O261" i="1"/>
  <c r="R261" i="1" s="1"/>
  <c r="O308" i="1"/>
  <c r="R308" i="1" s="1"/>
  <c r="O416" i="1"/>
  <c r="R416" i="1" s="1"/>
  <c r="O397" i="1"/>
  <c r="R397" i="1" s="1"/>
  <c r="O380" i="1"/>
  <c r="R380" i="1" s="1"/>
  <c r="O429" i="1"/>
  <c r="R429" i="1" s="1"/>
  <c r="O86" i="1"/>
  <c r="R86" i="1" s="1"/>
  <c r="O102" i="1"/>
  <c r="R102" i="1" s="1"/>
  <c r="O151" i="1"/>
  <c r="R151" i="1" s="1"/>
  <c r="O212" i="1"/>
  <c r="R212" i="1" s="1"/>
  <c r="O349" i="1"/>
  <c r="R349" i="1" s="1"/>
  <c r="O342" i="1"/>
  <c r="R342" i="1" s="1"/>
  <c r="O474" i="1"/>
  <c r="R474" i="1" s="1"/>
  <c r="O324" i="1"/>
  <c r="R324" i="1" s="1"/>
  <c r="O389" i="1"/>
  <c r="R389" i="1" s="1"/>
  <c r="O374" i="1"/>
  <c r="R374" i="1" s="1"/>
  <c r="O41" i="1"/>
  <c r="R41" i="1" s="1"/>
  <c r="O31" i="1"/>
  <c r="R31" i="1" s="1"/>
  <c r="O108" i="1"/>
  <c r="R108" i="1" s="1"/>
  <c r="O179" i="1"/>
  <c r="R179" i="1" s="1"/>
  <c r="O296" i="1"/>
  <c r="R296" i="1" s="1"/>
  <c r="O157" i="1"/>
  <c r="R157" i="1" s="1"/>
  <c r="O446" i="1"/>
  <c r="R446" i="1" s="1"/>
  <c r="O444" i="1"/>
  <c r="R444" i="1" s="1"/>
  <c r="O81" i="1"/>
  <c r="R81" i="1" s="1"/>
  <c r="O131" i="1"/>
  <c r="R131" i="1" s="1"/>
  <c r="O233" i="1"/>
  <c r="R233" i="1" s="1"/>
  <c r="O249" i="1"/>
  <c r="R249" i="1" s="1"/>
  <c r="O328" i="1"/>
  <c r="R328" i="1" s="1"/>
  <c r="O341" i="1"/>
  <c r="R341" i="1" s="1"/>
  <c r="O166" i="1"/>
  <c r="R166" i="1" s="1"/>
  <c r="O448" i="1"/>
  <c r="R448" i="1" s="1"/>
  <c r="O442" i="1"/>
  <c r="R442" i="1" s="1"/>
  <c r="O388" i="1"/>
  <c r="R388" i="1" s="1"/>
  <c r="O77" i="1"/>
  <c r="R77" i="1" s="1"/>
  <c r="O71" i="1"/>
  <c r="R71" i="1" s="1"/>
  <c r="O64" i="1"/>
  <c r="R64" i="1" s="1"/>
  <c r="O35" i="1"/>
  <c r="R35" i="1" s="1"/>
  <c r="O175" i="1"/>
  <c r="R175" i="1" s="1"/>
  <c r="O222" i="1"/>
  <c r="R222" i="1" s="1"/>
  <c r="O238" i="1"/>
  <c r="R238" i="1" s="1"/>
  <c r="O254" i="1"/>
  <c r="R254" i="1" s="1"/>
  <c r="O277" i="1"/>
  <c r="R277" i="1" s="1"/>
  <c r="O317" i="1"/>
  <c r="R317" i="1" s="1"/>
  <c r="O323" i="1"/>
  <c r="R323" i="1" s="1"/>
  <c r="O294" i="1"/>
  <c r="R294" i="1" s="1"/>
  <c r="O412" i="1"/>
  <c r="R412" i="1" s="1"/>
  <c r="O262" i="1"/>
  <c r="R262" i="1" s="1"/>
  <c r="O47" i="1"/>
  <c r="R47" i="1" s="1"/>
  <c r="O161" i="1"/>
  <c r="R161" i="1" s="1"/>
  <c r="O184" i="1"/>
  <c r="R184" i="1" s="1"/>
  <c r="O148" i="1"/>
  <c r="R148" i="1" s="1"/>
  <c r="O365" i="1"/>
  <c r="R365" i="1" s="1"/>
  <c r="O406" i="1"/>
  <c r="R406" i="1" s="1"/>
  <c r="O440" i="1"/>
  <c r="R440" i="1" s="1"/>
  <c r="O435" i="1"/>
  <c r="R435" i="1" s="1"/>
  <c r="O340" i="1"/>
  <c r="R340" i="1" s="1"/>
  <c r="O463" i="1"/>
  <c r="R463" i="1" s="1"/>
  <c r="O427" i="1"/>
  <c r="R427" i="1" s="1"/>
  <c r="O67" i="1"/>
  <c r="R67" i="1" s="1"/>
  <c r="O45" i="1"/>
  <c r="R45" i="1" s="1"/>
  <c r="O205" i="1"/>
  <c r="R205" i="1" s="1"/>
  <c r="O269" i="1"/>
  <c r="R269" i="1" s="1"/>
  <c r="O304" i="1"/>
  <c r="R304" i="1" s="1"/>
  <c r="O382" i="1"/>
  <c r="R382" i="1" s="1"/>
  <c r="O178" i="1"/>
  <c r="R178" i="1" s="1"/>
  <c r="O381" i="1"/>
  <c r="R381" i="1" s="1"/>
  <c r="O284" i="1"/>
  <c r="R284" i="1" s="1"/>
  <c r="O461" i="1"/>
  <c r="R461" i="1" s="1"/>
  <c r="O27" i="1"/>
  <c r="R27" i="1" s="1"/>
  <c r="O90" i="1"/>
  <c r="R90" i="1" s="1"/>
  <c r="O171" i="1"/>
  <c r="R171" i="1" s="1"/>
  <c r="O221" i="1"/>
  <c r="R221" i="1" s="1"/>
  <c r="O237" i="1"/>
  <c r="R237" i="1" s="1"/>
  <c r="O253" i="1"/>
  <c r="R253" i="1" s="1"/>
  <c r="O137" i="1"/>
  <c r="R137" i="1" s="1"/>
  <c r="O357" i="1"/>
  <c r="R357" i="1" s="1"/>
  <c r="O186" i="1"/>
  <c r="R186" i="1" s="1"/>
  <c r="O464" i="1"/>
  <c r="R464" i="1" s="1"/>
  <c r="O276" i="1"/>
  <c r="R276" i="1" s="1"/>
  <c r="O390" i="1"/>
  <c r="R390" i="1" s="1"/>
  <c r="O19" i="1"/>
  <c r="R19" i="1" s="1"/>
  <c r="O58" i="1"/>
  <c r="R58" i="1" s="1"/>
  <c r="O99" i="1"/>
  <c r="R99" i="1" s="1"/>
  <c r="O55" i="1"/>
  <c r="R55" i="1" s="1"/>
  <c r="O112" i="1"/>
  <c r="R112" i="1" s="1"/>
  <c r="O226" i="1"/>
  <c r="R226" i="1" s="1"/>
  <c r="O242" i="1"/>
  <c r="R242" i="1" s="1"/>
  <c r="O258" i="1"/>
  <c r="R258" i="1" s="1"/>
  <c r="O293" i="1"/>
  <c r="R293" i="1" s="1"/>
  <c r="O278" i="1"/>
  <c r="R278" i="1" s="1"/>
  <c r="O332" i="1"/>
  <c r="R332" i="1" s="1"/>
  <c r="O268" i="1"/>
  <c r="R268" i="1" s="1"/>
  <c r="O457" i="1"/>
  <c r="R457" i="1" s="1"/>
  <c r="O21" i="1"/>
  <c r="O113" i="1"/>
  <c r="R113" i="1" s="1"/>
  <c r="O204" i="1"/>
  <c r="R204" i="1" s="1"/>
  <c r="O192" i="1"/>
  <c r="R192" i="1" s="1"/>
  <c r="O405" i="1"/>
  <c r="R405" i="1" s="1"/>
  <c r="O139" i="1"/>
  <c r="R139" i="1" s="1"/>
  <c r="O459" i="1"/>
  <c r="R459" i="1" s="1"/>
  <c r="O194" i="1"/>
  <c r="R194" i="1" s="1"/>
  <c r="O372" i="1"/>
  <c r="R372" i="1" s="1"/>
  <c r="O334" i="1"/>
  <c r="R334" i="1" s="1"/>
  <c r="O471" i="1"/>
  <c r="R471" i="1" s="1"/>
  <c r="O75" i="1"/>
  <c r="R75" i="1" s="1"/>
  <c r="O33" i="1"/>
  <c r="R33" i="1" s="1"/>
  <c r="O109" i="1"/>
  <c r="R109" i="1" s="1"/>
  <c r="O153" i="1"/>
  <c r="R153" i="1" s="1"/>
  <c r="O209" i="1"/>
  <c r="R209" i="1" s="1"/>
  <c r="O285" i="1"/>
  <c r="R285" i="1" s="1"/>
  <c r="O312" i="1"/>
  <c r="R312" i="1" s="1"/>
  <c r="O183" i="1"/>
  <c r="R183" i="1" s="1"/>
  <c r="O358" i="1"/>
  <c r="R358" i="1" s="1"/>
  <c r="O364" i="1"/>
  <c r="R364" i="1" s="1"/>
  <c r="O479" i="1"/>
  <c r="R479" i="1" s="1"/>
  <c r="O68" i="1"/>
  <c r="R68" i="1" s="1"/>
  <c r="O144" i="1"/>
  <c r="R144" i="1" s="1"/>
  <c r="O181" i="1"/>
  <c r="R181" i="1" s="1"/>
  <c r="O225" i="1"/>
  <c r="R225" i="1" s="1"/>
  <c r="O241" i="1"/>
  <c r="R241" i="1" s="1"/>
  <c r="O257" i="1"/>
  <c r="R257" i="1" s="1"/>
  <c r="O134" i="1"/>
  <c r="R134" i="1" s="1"/>
  <c r="O373" i="1"/>
  <c r="R373" i="1" s="1"/>
  <c r="O418" i="1"/>
  <c r="R418" i="1" s="1"/>
  <c r="O431" i="1"/>
  <c r="R431" i="1" s="1"/>
  <c r="O316" i="1"/>
  <c r="R316" i="1" s="1"/>
  <c r="O450" i="1"/>
  <c r="R450" i="1" s="1"/>
  <c r="O245" i="1"/>
  <c r="R245" i="1" s="1"/>
  <c r="O325" i="1"/>
  <c r="R325" i="1" s="1"/>
  <c r="O286" i="1"/>
  <c r="R286" i="1" s="1"/>
  <c r="O398" i="1"/>
  <c r="R398" i="1" s="1"/>
  <c r="O356" i="1"/>
  <c r="R356" i="1" s="1"/>
  <c r="O424" i="1"/>
  <c r="R424" i="1" s="1"/>
  <c r="O118" i="1"/>
  <c r="R118" i="1" s="1"/>
  <c r="O174" i="1"/>
  <c r="R174" i="1" s="1"/>
  <c r="O40" i="1"/>
  <c r="R40" i="1" s="1"/>
  <c r="O89" i="1"/>
  <c r="R89" i="1" s="1"/>
  <c r="O200" i="1"/>
  <c r="R200" i="1" s="1"/>
  <c r="O34" i="1"/>
  <c r="R34" i="1" s="1"/>
  <c r="O295" i="1"/>
  <c r="R295" i="1" s="1"/>
  <c r="O217" i="1"/>
  <c r="R217" i="1" s="1"/>
  <c r="O437" i="1"/>
  <c r="R437" i="1" s="1"/>
  <c r="O456" i="1"/>
  <c r="R456" i="1" s="1"/>
  <c r="O314" i="1"/>
  <c r="R314" i="1" s="1"/>
  <c r="O97" i="1"/>
  <c r="R97" i="1" s="1"/>
  <c r="O152" i="1"/>
  <c r="R152" i="1" s="1"/>
  <c r="O111" i="1"/>
  <c r="R111" i="1" s="1"/>
  <c r="O168" i="1"/>
  <c r="R168" i="1" s="1"/>
  <c r="O114" i="1"/>
  <c r="R114" i="1" s="1"/>
  <c r="O327" i="1"/>
  <c r="R327" i="1" s="1"/>
  <c r="O473" i="1"/>
  <c r="R473" i="1" s="1"/>
  <c r="O130" i="1"/>
  <c r="R130" i="1" s="1"/>
  <c r="O160" i="1"/>
  <c r="R160" i="1" s="1"/>
  <c r="O107" i="1"/>
  <c r="R107" i="1" s="1"/>
  <c r="O481" i="1"/>
  <c r="R481" i="1" s="1"/>
  <c r="O66" i="1"/>
  <c r="R66" i="1" s="1"/>
  <c r="O190" i="1"/>
  <c r="R190" i="1" s="1"/>
  <c r="O260" i="1"/>
  <c r="R260" i="1" s="1"/>
  <c r="O106" i="1"/>
  <c r="R106" i="1" s="1"/>
  <c r="O129" i="1"/>
  <c r="R129" i="1" s="1"/>
  <c r="O159" i="1"/>
  <c r="R159" i="1" s="1"/>
  <c r="O57" i="1"/>
  <c r="R57" i="1" s="1"/>
  <c r="O216" i="1"/>
  <c r="R216" i="1" s="1"/>
  <c r="O189" i="1"/>
  <c r="R189" i="1" s="1"/>
  <c r="O18" i="1"/>
  <c r="R18" i="1" s="1"/>
  <c r="O121" i="1"/>
  <c r="R121" i="1" s="1"/>
  <c r="H484" i="1" l="1"/>
  <c r="M489" i="1" s="1"/>
</calcChain>
</file>

<file path=xl/sharedStrings.xml><?xml version="1.0" encoding="utf-8"?>
<sst xmlns="http://schemas.openxmlformats.org/spreadsheetml/2006/main" count="2450" uniqueCount="1105">
  <si>
    <t>KG</t>
  </si>
  <si>
    <t>ARMAÇÃO DE BLOCO UTILIZANDO AÇO CA-50 DE 10 MM - MONTAGEM. AF_01/2024</t>
  </si>
  <si>
    <t>SINAPI</t>
  </si>
  <si>
    <t>REVESTIMENTO CERÂMICO PARA PAREDES INTERNAS COM PLACAS TIPO ESMALTADA DE DIMENSÕES 60X60 CM APLICADAS NA ALTURA INTEIRA DAS PAREDES. AF_02/2023_PE</t>
  </si>
  <si>
    <t>CONCRETAGEM DE BLOCO DE COROAMENTO OU VIGA BALDRAME, FCK 30 MPA, COM USO DE BOMBA - LANÇAMENTO, ADENSAMENTO E ACABAMENTO. AF_01/2024</t>
  </si>
  <si>
    <t>ALVENARIA DE VEDAÇÃO DE BLOCOS CERÂMICOS FURADOS NA VERTICAL DE 14X19X39 CM (ESPESSURA 14 CM) E ARGAMASSA DE ASSENTAMENTO COM PREPARO EM BETONEIRA. AF_12/2021</t>
  </si>
  <si>
    <t>Total Geral</t>
  </si>
  <si>
    <t>Total do BDI</t>
  </si>
  <si>
    <t>Total sem BDI</t>
  </si>
  <si>
    <t>Totais -&gt;</t>
  </si>
  <si>
    <t>m²</t>
  </si>
  <si>
    <t>LIMPEZA GERAL</t>
  </si>
  <si>
    <t>Próprio</t>
  </si>
  <si>
    <t xml:space="preserve"> CPU2676 </t>
  </si>
  <si>
    <t xml:space="preserve"> 21.2 </t>
  </si>
  <si>
    <t>-</t>
  </si>
  <si>
    <t>LIMPEZA/REMOÇÃO DE TINTAS EM PISOS E REVESTIMENTOS</t>
  </si>
  <si>
    <t xml:space="preserve"> CPU2675 </t>
  </si>
  <si>
    <t xml:space="preserve"> 21.1 </t>
  </si>
  <si>
    <t>SERVIÇOS COMPLEMENTARES</t>
  </si>
  <si>
    <t>UN</t>
  </si>
  <si>
    <t>LETRA EM AÇO INOX ESCOVADO/POLIDO 20 X 20CM - INSTALADO</t>
  </si>
  <si>
    <t xml:space="preserve"> CPU2673 </t>
  </si>
  <si>
    <t xml:space="preserve"> 20.3.1 </t>
  </si>
  <si>
    <t>SINALIZAÇÃO</t>
  </si>
  <si>
    <t xml:space="preserve"> 20.3 </t>
  </si>
  <si>
    <t>PLANTIO DE GRAMA ESMERALDA OU SÃO CARLOS OU CURITIBANA, EM PLACAS. AF_07/2024</t>
  </si>
  <si>
    <t xml:space="preserve"> 20.2.1 </t>
  </si>
  <si>
    <t>PAISAGISMO</t>
  </si>
  <si>
    <t xml:space="preserve"> 20.2 </t>
  </si>
  <si>
    <t>M</t>
  </si>
  <si>
    <t>ASSENTAMENTO DE GUIA (MEIO-FIO) EM TRECHO CURVO, CONFECCIONADA EM CONCRETO PRÉ-FABRICADO, DIMENSÕES 100X15X13X20 CM (COMPRIMENTO X BASE INFERIOR X BASE SUPERIOR X ALTURA). AF_01/2024</t>
  </si>
  <si>
    <t xml:space="preserve"> 20.1.2 </t>
  </si>
  <si>
    <t>PISO PODOTÁTIL DE ALERTA OU DIRECIONAL, DE CONCRETO, ASSENTADO SOBRE ARGAMASSA. AF_03/2024</t>
  </si>
  <si>
    <t xml:space="preserve"> 20.1.1 </t>
  </si>
  <si>
    <t>PAVIMENTAÇÃO E ACESSIBILIDADE</t>
  </si>
  <si>
    <t xml:space="preserve"> 20.1 </t>
  </si>
  <si>
    <t>URBANIZAÇÃO</t>
  </si>
  <si>
    <t>FIXAÇÃO DE TUBOS HORIZONTAIS DE PVC ÁGUA/PVC ESGOTO/PVC PLUVIAL/CPVC/PPR/COBRE OU AÇO, DIÂMETROS MENORES OU IGUAIS A 40 MM, COM ABRAÇADEIRA METÁLICA RÍGIDA TIPO D COM PARAFUSO DE FIXAÇÃO 1 1/4", FIXADA DIRETAMENTE NA LAJE OU PAREDE. AF_09/2023</t>
  </si>
  <si>
    <t xml:space="preserve"> 19.8 </t>
  </si>
  <si>
    <t>CENTRAL MANIFOLD PARA CILINDROS 1 X 1PARA OXIGÊNIO, AR COMPRIMIDO E ÓXIDO NITROSO COM SERPENTINA E SEM VÁLVULA DE ALTA PRESSÃO</t>
  </si>
  <si>
    <t xml:space="preserve"> CPU3160 </t>
  </si>
  <si>
    <t xml:space="preserve"> 19.7 </t>
  </si>
  <si>
    <t>CENTRAL MANIFOLD PARA CILINDROS 2 X 2 PARA OXIGÊNIO, AR COMPRIMIDO E ÓXIDO NITROSO COM SERPENTINA E SEM VÁLVULA DE ALTA PRESSÃO</t>
  </si>
  <si>
    <t xml:space="preserve"> CPU3159 </t>
  </si>
  <si>
    <t xml:space="preserve"> 19.6 </t>
  </si>
  <si>
    <t>POSTO DE CONSUMO DE O2 OU AR VÁCUO OU N2O</t>
  </si>
  <si>
    <t xml:space="preserve"> CPU2424 </t>
  </si>
  <si>
    <t xml:space="preserve"> 19.5 </t>
  </si>
  <si>
    <t>LUVA EM COBRE, DN 15 MM, SEM ANEL DE SOLDA, INSTALADO EM RAMAL E SUB-RAMAL DE GÁS MEDICINAL - FORNECIMENTO E INSTALAÇÃO. AF_04/2022</t>
  </si>
  <si>
    <t xml:space="preserve"> 19.4 </t>
  </si>
  <si>
    <t>COTOVELO EM COBRE, DN 15 MM, 90 GRAUS, SEM ANEL DE SOLDA, INSTALADO EM RAMAL E SUB-RAMAL DE GÁS MEDICINAL - FORNECIMENTO E INSTALAÇÃO. AF_04/2022</t>
  </si>
  <si>
    <t xml:space="preserve"> 19.3 </t>
  </si>
  <si>
    <t>TÊ EM COBRE, DN 15 MM, SEM ANEL DE SOLDA, INSTALADO EM RAMAL E SUB-RAMAL DE GÁS MEDICINAL - FORNECIMENTO E INSTALAÇÃO. AF_04/2022</t>
  </si>
  <si>
    <t xml:space="preserve"> 19.2 </t>
  </si>
  <si>
    <t>TUBO EM COBRE RÍGIDO, DN 15 MM, CLASSE A, SEM ISOLAMENTO, INSTALADO EM RAMAL E SUB-RAMAL DE GÁS MEDICINAL - FORNECIMENTO E INSTALAÇÃO. AF_04/2022</t>
  </si>
  <si>
    <t xml:space="preserve"> 19.1 </t>
  </si>
  <si>
    <t>GASES MEDICINAIS</t>
  </si>
  <si>
    <t>TOMADA PARA TV, TIPO PINO JACK, COM PLACA</t>
  </si>
  <si>
    <t xml:space="preserve"> CPU2672 </t>
  </si>
  <si>
    <t xml:space="preserve"> 18.7 </t>
  </si>
  <si>
    <t>ELETRODUTO RÍGIDO ROSCÁVEL, PVC, DN 60 MM (2"), PARA REDE ENTERRADA DE DISTRIBUIÇÃO DE ENERGIA ELÉTRICA - FORNECIMENTO E INSTALAÇÃO. AF_12/2021</t>
  </si>
  <si>
    <t xml:space="preserve"> 18.6 </t>
  </si>
  <si>
    <t>ELETRODUTO RÍGIDO ROSCÁVEL, PVC, DN 40 MM (1 1/4"), PARA CIRCUITOS TERMINAIS, INSTALADO EM FORRO - FORNECIMENTO E INSTALAÇÃO. AF_03/2023</t>
  </si>
  <si>
    <t xml:space="preserve"> 18.5 </t>
  </si>
  <si>
    <t>ELETRODUTO FLEXÍVEL CORRUGADO REFORÇADO, PVC, DN 32 MM (1"), PARA CIRCUITOS TERMINAIS, INSTALADO EM FORRO - FORNECIMENTO E INSTALAÇÃO. AF_03/2023</t>
  </si>
  <si>
    <t xml:space="preserve"> 18.4 </t>
  </si>
  <si>
    <t>TOMADA DE REDE RJ45 - FORNECIMENTO E INSTALAÇÃO. AF_11/2019</t>
  </si>
  <si>
    <t xml:space="preserve"> 18.3 </t>
  </si>
  <si>
    <t>CAIXA DE PASSAGEM DE ACO C/ TAMPA APARAFUSADA 302X302X120</t>
  </si>
  <si>
    <t xml:space="preserve"> CPU2611 </t>
  </si>
  <si>
    <t xml:space="preserve"> 18.2 </t>
  </si>
  <si>
    <t>CAIXA RETANGULAR 4" X 2" MÉDIA (1,30 M DO PISO), PVC, INSTALADA EM PAREDE - FORNECIMENTO E INSTALAÇÃO. AF_03/2023</t>
  </si>
  <si>
    <t xml:space="preserve"> 18.1 </t>
  </si>
  <si>
    <t>DADOS E VOZ</t>
  </si>
  <si>
    <t>EXAUSTOR AXIAL MULTIVAC MODELO MURO 150A</t>
  </si>
  <si>
    <t xml:space="preserve"> CPU2665 </t>
  </si>
  <si>
    <t xml:space="preserve"> 17.2.4 </t>
  </si>
  <si>
    <t>CAIXA DE VENTILACAO PARA FORRO CAB-250 - 220V - S&amp;P</t>
  </si>
  <si>
    <t xml:space="preserve"> CPU2663 </t>
  </si>
  <si>
    <t xml:space="preserve"> 17.2.3 </t>
  </si>
  <si>
    <t>EXAUSTOR CENTRIFUGO SIROCO TRIFASICO MOD: EC3-TN-1,5</t>
  </si>
  <si>
    <t xml:space="preserve"> CPU2988 </t>
  </si>
  <si>
    <t xml:space="preserve"> 17.2.2 </t>
  </si>
  <si>
    <t>EXAUSTOR CENTRIFUGO SIROCO TRIFASICO EC5-TN-3</t>
  </si>
  <si>
    <t xml:space="preserve"> CPU2661 </t>
  </si>
  <si>
    <t xml:space="preserve"> 17.2.1 </t>
  </si>
  <si>
    <t>EQUIPAMENTOS</t>
  </si>
  <si>
    <t xml:space="preserve"> 17.2 </t>
  </si>
  <si>
    <t>SUPORTE PARA 2 TUBOS HORIZONTAIS, ESPAÇADO A CADA 56 CM, EM PERFILADO COM COMPRIMENTO DE 25 CM FIXADO EM LAJE, POR METRO DE TUBULAÇÃO FIXADA. AF_09/2023</t>
  </si>
  <si>
    <t xml:space="preserve"> 17.1.12 </t>
  </si>
  <si>
    <t>FORNECIMENTO E INSTALAÇÃO DE PORCA SEXTAVADA 3/8" (REF VL 1.55 VALEMAM OU SIMILAR)</t>
  </si>
  <si>
    <t xml:space="preserve"> CPU2659 </t>
  </si>
  <si>
    <t xml:space="preserve"> 17.1.11 </t>
  </si>
  <si>
    <t>BARRA ROSCADA BICROMATIZADA Ø 3/8" X 3000MM</t>
  </si>
  <si>
    <t xml:space="preserve"> CPU2658 </t>
  </si>
  <si>
    <t xml:space="preserve"> 17.1.10 </t>
  </si>
  <si>
    <t>DUTO FLEXIVEL DE ALUMINIO C/ ISOLAM. TERM.LA VIDRO 100MM 4""</t>
  </si>
  <si>
    <t xml:space="preserve"> CPU3158 </t>
  </si>
  <si>
    <t xml:space="preserve"> 17.1.9 </t>
  </si>
  <si>
    <t>DUTO FLEXIVEL DE ALUMINIO C/ ISOLAM. TERM.LA VIDRO 150MM 6""</t>
  </si>
  <si>
    <t xml:space="preserve"> CPU3157 </t>
  </si>
  <si>
    <t xml:space="preserve"> 17.1.8 </t>
  </si>
  <si>
    <t>DUTO PARA EXAUSTAO DE AR/VENTILACAO,CHAVETADO EM CHAPA DE AC O GALVANIZADO,NAS DIVERSAS BITOLAS,CONFORME ABNT NBR 16401,I NCLUSIVE SUPORTES PINTADOS,GRELHAS,DIFUSORES EM ALUMINIO EXT RUDADO E DEMAIS ITENS NECESSARIOS.FORNECIMENTO E COLOCACAO</t>
  </si>
  <si>
    <t xml:space="preserve"> CPU2656 </t>
  </si>
  <si>
    <t xml:space="preserve"> 17.1.7 </t>
  </si>
  <si>
    <t>CAIXA PARA ENCAIXE E INSTALACAO APARELHO AR CONDICIONADO</t>
  </si>
  <si>
    <t xml:space="preserve"> CPU2653 </t>
  </si>
  <si>
    <t xml:space="preserve"> 17.1.6 </t>
  </si>
  <si>
    <t>CABO DE COBRE PP CORDPLAST 4 X 2,5 MM2, 450/750V - FORNECIMENTO E INSTALAÇÃO</t>
  </si>
  <si>
    <t xml:space="preserve"> CPU2652 </t>
  </si>
  <si>
    <t xml:space="preserve"> 17.1.5 </t>
  </si>
  <si>
    <t>TUBO EM COBRE FLEXÍVEL, DN 5/8", COM ISOLAMENTO, INSTALADO EM RAMAL DE ALIMENTAÇÃO DE AR-CONDICIONADO - FORNECIMENTO E INSTALAÇÃO. AF_07/2025</t>
  </si>
  <si>
    <t xml:space="preserve"> 17.1.4 </t>
  </si>
  <si>
    <t>TUBO EM COBRE FLEXÍVEL, DN 1/2", COM ISOLAMENTO, INSTALADO EM FORRO, PARA RAMAL DE ALIMENTAÇÃO DE AR CONDICIONADO, INCLUSO FIXADOR. AF_11/2021</t>
  </si>
  <si>
    <t xml:space="preserve"> 17.1.3 </t>
  </si>
  <si>
    <t>TUBO EM COBRE FLEXÍVEL, DN 3/8", COM ISOLAMENTO, INSTALADO EM FORRO, PARA RAMAL DE ALIMENTAÇÃO DE AR CONDICIONADO, INCLUSO FIXADOR. AF_11/2021</t>
  </si>
  <si>
    <t xml:space="preserve"> 17.1.2 </t>
  </si>
  <si>
    <t>TUBO EM COBRE FLEXÍVEL, DN 1/4", COM ISOLAMENTO, INSTALADO EM RAMAL DE ALIMENTAÇÃO DE AR CONDICIONADO COM CONDENSADORA CENTRAL - FORNECIMENTO E INSTALAÇÃO. AF_12/2015</t>
  </si>
  <si>
    <t xml:space="preserve"> 17.1.1 </t>
  </si>
  <si>
    <t>INFRAESTRUTURA</t>
  </si>
  <si>
    <t xml:space="preserve"> 17.1 </t>
  </si>
  <si>
    <t>CLIMATIZAÇÃO</t>
  </si>
  <si>
    <t>ISOLADOR, TIPO ROLDANA, PARA BAIXA TENSÃO - FORNECIMENTO E INSTALAÇÃO. AF_07/2020</t>
  </si>
  <si>
    <t xml:space="preserve"> 16.3.11 </t>
  </si>
  <si>
    <t>ELETRODUTO PVC RÍGIDO, DIÂMETRO 40MM, COM 3 METROS, PARA SPDA - FORNECIMENTO E INSTALAÇÃO. AF_08/2023</t>
  </si>
  <si>
    <t xml:space="preserve"> 16.3.10 </t>
  </si>
  <si>
    <t>CABO DE COBRE NU MEIO DURO 7 FIOS 50MM2</t>
  </si>
  <si>
    <t xml:space="preserve"> CPU2651 </t>
  </si>
  <si>
    <t xml:space="preserve"> 16.3.9 </t>
  </si>
  <si>
    <t>CABO DE COBRE NU MEIO DURO 7 FIOS 35MM2</t>
  </si>
  <si>
    <t xml:space="preserve"> CPU2650 </t>
  </si>
  <si>
    <t xml:space="preserve"> 16.3.8 </t>
  </si>
  <si>
    <t>MINI CAPTOR PARA SPDA - FORNECIMENTO E INSTALAÇÃO. AF_08/2023</t>
  </si>
  <si>
    <t xml:space="preserve"> 16.3.7 </t>
  </si>
  <si>
    <t>MASTRO 1 ½", COM 3 METROS, PARA SPDA - FORNECIMENTO E INSTALAÇÃO. AF_08/2023</t>
  </si>
  <si>
    <t xml:space="preserve"> 16.3.6 </t>
  </si>
  <si>
    <t>CAPTOR TIPO FRANKLIN PARA SPDA - FORNECIMENTO E INSTALAÇÃO. AF_08/2023</t>
  </si>
  <si>
    <t xml:space="preserve"> 16.3.5 </t>
  </si>
  <si>
    <t>HASTE ATERRAMENTO COBREADA 5/8"" x 2,40m 6715 670106 - MAGNET</t>
  </si>
  <si>
    <t xml:space="preserve"> CPU3178 </t>
  </si>
  <si>
    <t xml:space="preserve"> 16.3.4 </t>
  </si>
  <si>
    <t>CAIXA DE INSPEÇÃO PARA ATERRAMENTO, CIRCULAR, EM POLIETILENO, DIÂMETRO INTERNO = 0,3 M. AF_12/2020</t>
  </si>
  <si>
    <t xml:space="preserve"> 16.3.3 </t>
  </si>
  <si>
    <t>CAIXA COM GRELHA RETANGULAR DE FERRO FUNDIDO, EM ALVENARIA COM BLOCOS DE CONCRETO, DIMENSÕES INTERNAS: 0,30 X 1,00 X 1,00. AF_12/2020</t>
  </si>
  <si>
    <t xml:space="preserve"> 16.3.2 </t>
  </si>
  <si>
    <t>CAIXA DE EQUIPOTENCIALIZAÇÃO EM AÇO 200X200X90MM, PARA EMBUTIR COM TAMPA, COM9 TERMINAIS, REF:TEL-901 OU SIMILAR (SPDA)</t>
  </si>
  <si>
    <t xml:space="preserve"> CPU2649 </t>
  </si>
  <si>
    <t xml:space="preserve"> 16.3.1 </t>
  </si>
  <si>
    <t>SPDA</t>
  </si>
  <si>
    <t xml:space="preserve"> 16.3 </t>
  </si>
  <si>
    <t>LUMINÁRIA LED REDONDA DE EMBUTIR PARA PAREDE OU PISO, ÁREA INTERNA OU EXTERNA, BIVOLT - POTÊNCIA 6 W</t>
  </si>
  <si>
    <t xml:space="preserve"> CPU2646 </t>
  </si>
  <si>
    <t xml:space="preserve"> 16.2.6 </t>
  </si>
  <si>
    <t>LUMINÁRIA ARANDELA TIPO TARTARUGA, DE SOBREPOR, COM 1 LÂMPADA LED DE 6 W, SEM REATOR - FORNECIMENTO E INSTALAÇÃO. AF_09/2024</t>
  </si>
  <si>
    <t xml:space="preserve"> 16.2.5 </t>
  </si>
  <si>
    <t>LUMINÁRIA PLAFON (SOBREPOR) 40 X 40 - 36 W - 6000K - G- LIGHT OU SIMILAR</t>
  </si>
  <si>
    <t xml:space="preserve"> CPU2640 </t>
  </si>
  <si>
    <t xml:space="preserve"> 16.2.4 </t>
  </si>
  <si>
    <t>LUMINARIA DE EMBUTIR PLAFON 18W LED BRANCO FRIO 22,5x22,5</t>
  </si>
  <si>
    <t xml:space="preserve"> CPU2639 </t>
  </si>
  <si>
    <t xml:space="preserve"> 16.2.3 </t>
  </si>
  <si>
    <t>LUMINÁRIA LED RETANGULAR DE SOBREPOR COM DIFUSOR TRANSLÚCIDO, 4000 K, FLUXO LUMINOSO DE 3690 A 4800 LM, POTÊNCIA DE 35 W A 41 W</t>
  </si>
  <si>
    <t xml:space="preserve"> CPU3155 </t>
  </si>
  <si>
    <t xml:space="preserve"> 16.2.2 </t>
  </si>
  <si>
    <t xml:space="preserve"> 16.2.1 </t>
  </si>
  <si>
    <t>ILUMINAÇÃO</t>
  </si>
  <si>
    <t xml:space="preserve"> 16.2 </t>
  </si>
  <si>
    <t xml:space="preserve"> 16.1.89 </t>
  </si>
  <si>
    <t>CAIXA DE PASSAGEM ELETRICA 40x40CM COM TAMPAO FERRO FUNDIDO</t>
  </si>
  <si>
    <t xml:space="preserve"> CPU3177 </t>
  </si>
  <si>
    <t xml:space="preserve"> 16.1.88 </t>
  </si>
  <si>
    <t>QUADRO DE DISTRIBUIÇÃO DE ENERGIA EM CHAPA DE AÇO GALVANIZADO, DE EMBUTIR, COM BARRAMENTO TRIFÁSICO, PARA 30 DISJUNTORES DIN 225A - FORNECIMENTO E INSTALAÇÃO. AF_07/2025</t>
  </si>
  <si>
    <t xml:space="preserve"> 16.1.87 </t>
  </si>
  <si>
    <t>QUADRO DE DISTRIBUIÇÃO DE EMBUTIR, EM CHAPA DE AÇO, PARA ATÉ 56 DISJUNTORES, COM BARRAMENTO, PADRÃO DIN, EXCLUSIVE DISJUNTORES</t>
  </si>
  <si>
    <t xml:space="preserve"> CPU3176 </t>
  </si>
  <si>
    <t xml:space="preserve"> 16.1.86 </t>
  </si>
  <si>
    <t>QUADRO DE DISTRIBUIÇÃO UNIVERSAL DE SOBREPOR, PARA DISJUNTORES 34 DIN / 24 BOLT-ON - 150 A - SEM COMPONENTES</t>
  </si>
  <si>
    <t xml:space="preserve"> CPU3175 </t>
  </si>
  <si>
    <t xml:space="preserve"> 16.1.85 </t>
  </si>
  <si>
    <t>QUADRO DE DISTRIBUIÇÃO DE ENERGIA, DE EMBUTIR, COM 24 DIVISÕES MODULARES, COM BARRAMENTO</t>
  </si>
  <si>
    <t xml:space="preserve"> CPU3174 </t>
  </si>
  <si>
    <t xml:space="preserve"> 16.1.84 </t>
  </si>
  <si>
    <t>QUADRO DE MEDIÇÃO TRIFÁSICA EM NORIL COM LENTE PARA LEITURA</t>
  </si>
  <si>
    <t xml:space="preserve"> CPU3173 </t>
  </si>
  <si>
    <t xml:space="preserve"> 16.1.83 </t>
  </si>
  <si>
    <t>ARMAÇÃO SECUNDÁRIA, COM 1 ESTRIBO E 1 ISOLADOR - FORNECIMENTO E INSTALAÇÃO. AF_07/2020</t>
  </si>
  <si>
    <t xml:space="preserve"> 16.1.82 </t>
  </si>
  <si>
    <t>SOQUETE OU BOCAL DE PORCELANA E27 DE TEMPO, REF.MT-2233, MARCA DECORLUX OU SIMILAR</t>
  </si>
  <si>
    <t xml:space="preserve"> CPU2635 </t>
  </si>
  <si>
    <t xml:space="preserve"> 16.1.81 </t>
  </si>
  <si>
    <t>BLOCO AUTÔNOMO DE ILUMINAÇÃO DE EMERGÊNCIA LED, COM AUTONOMIA MÍNIMA DE 3 HORAS, FLUXO LUMINOSO DE 2.000 ATÉ 3.000 LÚMENS, EQUIPADO COM 2 FARÓIS</t>
  </si>
  <si>
    <t xml:space="preserve"> CPU2648 </t>
  </si>
  <si>
    <t xml:space="preserve"> 16.1.80 </t>
  </si>
  <si>
    <t>ELETRODUTO GALVANIZADO CONFORME NBR13057 -  1 1/4´ COM ACESSÓRIOS</t>
  </si>
  <si>
    <t xml:space="preserve"> CPU2632 </t>
  </si>
  <si>
    <t xml:space="preserve"> 16.1.79 </t>
  </si>
  <si>
    <t>ELETRODUTO RÍGIDO ROSCÁVEL, PVC, DN 85 MM (3"), PARA REDE ENTERRADA DE DISTRIBUIÇÃO DE ENERGIA ELÉTRICA - FORNECIMENTO E INSTALAÇÃO. AF_12/2021</t>
  </si>
  <si>
    <t xml:space="preserve"> 16.1.78 </t>
  </si>
  <si>
    <t xml:space="preserve"> 16.1.77 </t>
  </si>
  <si>
    <t xml:space="preserve"> 16.1.76 </t>
  </si>
  <si>
    <t>ELETRODUTO RÍGIDO ROSCÁVEL, PVC, DN 50 MM (1 1/2"), PARA REDE ENTERRADA DE DISTRIBUIÇÃO DE ENERGIA ELÉTRICA - FORNECIMENTO E INSTALAÇÃO. AF_12/2021</t>
  </si>
  <si>
    <t xml:space="preserve"> 16.1.75 </t>
  </si>
  <si>
    <t>ELETRODUTO FLEXÍVEL CORRUGADO REFORÇADO, PVC, DN 25 MM (3/4"), PARA CIRCUITOS TERMINAIS, INSTALADO EM FORRO - FORNECIMENTO E INSTALAÇÃO. AF_03/2023</t>
  </si>
  <si>
    <t xml:space="preserve"> 16.1.74 </t>
  </si>
  <si>
    <t xml:space="preserve"> 16.1.73 </t>
  </si>
  <si>
    <t>TERMINAL 100 X 75 MM, ZINCADO, PARA ELETROCALHA METÁLICA (REF. MOPA OU SIMILAR)</t>
  </si>
  <si>
    <t xml:space="preserve"> CPU3172 </t>
  </si>
  <si>
    <t xml:space="preserve"> 16.1.72 </t>
  </si>
  <si>
    <t>EMENDA PARA ELETROCALHA TIPO U 100X100</t>
  </si>
  <si>
    <t xml:space="preserve"> CPU2630 </t>
  </si>
  <si>
    <t xml:space="preserve"> 16.1.71 </t>
  </si>
  <si>
    <t>TE HORIZONTAL,90º,PARA ELETROCALHA PERFURADA OU LISA,100X75M M.FORNECIMENTO E COLOCACAO</t>
  </si>
  <si>
    <t xml:space="preserve"> CPU3171 </t>
  </si>
  <si>
    <t xml:space="preserve"> 16.1.70 </t>
  </si>
  <si>
    <t>SUPORTE VERTICAL  100 X 75 MM  PARA FIXAÇÃO DE ELETROCALHA METÁLICA</t>
  </si>
  <si>
    <t xml:space="preserve"> CPU2894 </t>
  </si>
  <si>
    <t xml:space="preserve"> 16.1.69 </t>
  </si>
  <si>
    <t>SUPORTE VERTICAL 150 X 150 MM PARA FIXAÇÃO DE ELETROCALHA METÁLICA (REF.: MOPA OU SIMILAR)</t>
  </si>
  <si>
    <t xml:space="preserve"> CPU2627 </t>
  </si>
  <si>
    <t xml:space="preserve"> 16.1.68 </t>
  </si>
  <si>
    <t>ELETROCALHA PERFURADA,COM TAMPA,TIPO "U",100X75MM,TRATAMENTO SUPERFICIAL PRE-ZINCADO A QUENTE,EXCLUSIVE CONEXOES,ACESSOR IOS E FIXACAO SUPERIOR.FORNECIMENTO E COLOCACAO</t>
  </si>
  <si>
    <t xml:space="preserve"> CPU3170 </t>
  </si>
  <si>
    <t xml:space="preserve"> 16.1.67 </t>
  </si>
  <si>
    <t>ELETROCALHA PERFURADA TIPO ""U"" 100X50 CHAPA 20 SEM TAMPA</t>
  </si>
  <si>
    <t xml:space="preserve"> CPU3152 </t>
  </si>
  <si>
    <t xml:space="preserve"> 16.1.66 </t>
  </si>
  <si>
    <t>CURVA HORIZONTAL 100 X 75 MM PARA ELETROCALHA METÁLICA, COM ÂNGULO 90° (REF.:MOPA OU SIMILAR)</t>
  </si>
  <si>
    <t xml:space="preserve"> CPU3169 </t>
  </si>
  <si>
    <t xml:space="preserve"> 16.1.65 </t>
  </si>
  <si>
    <t>SAIDA HORIZONTAL PARA ELETROCALHA 1 1/4""</t>
  </si>
  <si>
    <t xml:space="preserve"> CPU2624 </t>
  </si>
  <si>
    <t xml:space="preserve"> 16.1.64 </t>
  </si>
  <si>
    <t>SAIDA PARA ELETRODUTO MG2982 HORIZONTAL</t>
  </si>
  <si>
    <t xml:space="preserve"> CPU2623 </t>
  </si>
  <si>
    <t xml:space="preserve"> 16.1.63 </t>
  </si>
  <si>
    <t>INTERRUPTOR DIFERENCIAL BIPOLAR DR 40A, 30MA ? 6KA, REFERÊNCIA SIEMENS, SCHNEIDER, WEG OU EQUIVALENTE</t>
  </si>
  <si>
    <t xml:space="preserve"> CPU2620 </t>
  </si>
  <si>
    <t xml:space="preserve"> 16.1.62 </t>
  </si>
  <si>
    <t>INTERRUPTOR DIFERENCIAL BIPOLAR DR 25A, 30MA  6KA</t>
  </si>
  <si>
    <t xml:space="preserve"> CPU2872 </t>
  </si>
  <si>
    <t xml:space="preserve"> 16.1.61 </t>
  </si>
  <si>
    <t>DISPOSITIVO DE PROTEÇÃO CONTRA SURTO, 1 POLO, SUPORTABILIDADE &amp;LT;= 4 KV, UN ATÉ 240V/415V, IIMP = 60 KA, CURVA DE ENSAIO 10/350µS - CLASSE 1</t>
  </si>
  <si>
    <t xml:space="preserve"> CPU2619 </t>
  </si>
  <si>
    <t xml:space="preserve"> 16.1.60 </t>
  </si>
  <si>
    <t>DISPOSITIVO PROTETOR DE SURTO 220V OU 127V, 20 KA, TRIFASICO</t>
  </si>
  <si>
    <t xml:space="preserve"> CPU2618 </t>
  </si>
  <si>
    <t xml:space="preserve"> 16.1.59 </t>
  </si>
  <si>
    <t>DISJUNTOR CAIXA MOLDADA TERMOMAGNETICO FIXO, TRIPOLAR 200A, ICU: 50KA, 400/500VCA, REFERÊNCIA SIEMENS, SOPRANO, SCHNEIDER OU EQUIVALENTE</t>
  </si>
  <si>
    <t xml:space="preserve"> CPU2694 </t>
  </si>
  <si>
    <t xml:space="preserve"> 16.1.58 </t>
  </si>
  <si>
    <t>DISJUNTOR TERMOMAGNÉTICO TRIPOLAR, CORRENTE NOMINAL DE 125A - FORNECIMENTO E INSTALAÇÃO. AF_07/2025</t>
  </si>
  <si>
    <t xml:space="preserve"> 16.1.57 </t>
  </si>
  <si>
    <t>DISJUNTOR TERMOMAGNETICO BIPOLAR 80 A, PADRÃO DIN (EUROPEU - LINHA BRANCA), CURVA C, CORRENTE 5KA</t>
  </si>
  <si>
    <t xml:space="preserve"> CPU3168 </t>
  </si>
  <si>
    <t xml:space="preserve"> 16.1.56 </t>
  </si>
  <si>
    <t>DISJUNTOR BIPOLAR TIPO DIN, CORRENTE NOMINAL DE 40A - FORNECIMENTO E INSTALAÇÃO. AF_07/2025</t>
  </si>
  <si>
    <t xml:space="preserve"> 16.1.55 </t>
  </si>
  <si>
    <t>DISJUNTOR BIPOLAR TIPO DIN, CORRENTE NOMINAL DE 16A - FORNECIMENTO E INSTALAÇÃO. AF_07/2025</t>
  </si>
  <si>
    <t xml:space="preserve"> 16.1.54 </t>
  </si>
  <si>
    <t>DISJUNTOR BIPOLAR TIPO DIN, CORRENTE NOMINAL DE 10A - FORNECIMENTO E INSTALAÇÃO. AF_07/2025</t>
  </si>
  <si>
    <t xml:space="preserve"> 16.1.53 </t>
  </si>
  <si>
    <t>DISJUNTOR BIPOLAR TIPO DIN, CORRENTE NOMINAL DE 32A - FORNECIMENTO E INSTALAÇÃO. AF_07/2025</t>
  </si>
  <si>
    <t xml:space="preserve"> 16.1.52 </t>
  </si>
  <si>
    <t>DISJUNTOR BIPOLAR TIPO DIN, CORRENTE NOMINAL DE 20A - FORNECIMENTO E INSTALAÇÃO. AF_07/2025</t>
  </si>
  <si>
    <t xml:space="preserve"> 16.1.51 </t>
  </si>
  <si>
    <t xml:space="preserve"> 16.1.50 </t>
  </si>
  <si>
    <t>DISJUNTOR MONOPOLAR TIPO DIN, CORRENTE NOMINAL DE 20A - FORNECIMENTO E INSTALAÇÃO. AF_07/2025</t>
  </si>
  <si>
    <t xml:space="preserve"> 16.1.49 </t>
  </si>
  <si>
    <t>DISJUNTOR MONOPOLAR TIPO DIN, CORRENTE NOMINAL DE 16A - FORNECIMENTO E INSTALAÇÃO. AF_07/2025</t>
  </si>
  <si>
    <t xml:space="preserve"> 16.1.48 </t>
  </si>
  <si>
    <t>DISJUNTOR MONOPOLAR TIPO DIN, CORRENTE NOMINAL DE 10A - FORNECIMENTO E INSTALAÇÃO. AF_07/2025</t>
  </si>
  <si>
    <t xml:space="preserve"> 16.1.47 </t>
  </si>
  <si>
    <t>DISJUNTOR TRIPOLAR TIPO NEMA, CORRENTE NOMINAL DE 60 ATÉ 100A - FORNECIMENTO E INSTALAÇÃO. AF_07/2025</t>
  </si>
  <si>
    <t xml:space="preserve"> 16.1.46 </t>
  </si>
  <si>
    <t>DISJUNTOR TRIPOLAR 80 A, PADRÃO DIN ( LINHA BRANCA ), CURVA DE DISPARO C, CORRENTE DE INTERRUPÇÃO 10KA, REF.: SIEMENS 5SX1 OU SIMILAR.</t>
  </si>
  <si>
    <t xml:space="preserve"> CPU2757 </t>
  </si>
  <si>
    <t xml:space="preserve"> 16.1.45 </t>
  </si>
  <si>
    <t>SENSOR DE PRESENCA (LIGA/DESLIGA)</t>
  </si>
  <si>
    <t xml:space="preserve"> CPU2615 </t>
  </si>
  <si>
    <t xml:space="preserve"> 16.1.44 </t>
  </si>
  <si>
    <t>TOMADA MÉDIA DE EMBUTIR (1 MÓDULO), 2P+T 20 A, SEM SUPORTE E SEM PLACA - FORNECIMENTO E INSTALAÇÃO. AF_03/2023</t>
  </si>
  <si>
    <t xml:space="preserve"> 16.1.43 </t>
  </si>
  <si>
    <t>TOMADA MÉDIA DE EMBUTIR (1 MÓDULO), 2P+T 10 A, SEM SUPORTE E SEM PLACA - FORNECIMENTO E INSTALAÇÃO. AF_03/2023</t>
  </si>
  <si>
    <t xml:space="preserve"> 16.1.42 </t>
  </si>
  <si>
    <t>TOMADA MÉDIA DE EMBUTIR (2 MÓDULOS), 2P+T 20 A, SEM SUPORTE E SEM PLACA - FORNECIMENTO E INSTALAÇÃO. AF_03/2023</t>
  </si>
  <si>
    <t xml:space="preserve"> 16.1.41 </t>
  </si>
  <si>
    <t>TOMADA MÉDIA DE EMBUTIR (2 MÓDULOS), 2P+T 10 A, SEM SUPORTE E SEM PLACA - FORNECIMENTO E INSTALAÇÃO. AF_03/2023</t>
  </si>
  <si>
    <t xml:space="preserve"> 16.1.40 </t>
  </si>
  <si>
    <t>INTERRUPTOR SIMPLES (2 MÓDULOS) COM 1 TOMADA DE EMBUTIR 2P+T 10 A, SEM SUPORTE E SEM PLACA - FORNECIMENTO E INSTALAÇÃO. AF_03/2023</t>
  </si>
  <si>
    <t xml:space="preserve"> 16.1.39 </t>
  </si>
  <si>
    <t>INTERRUPTOR SIMPLES (2 MÓDULOS) COM INTERRUPTOR PARALELO (2 MÓDULOS), 10A/250V, SEM SUPORTE E SEM PLACA - FORNECIMENTO E INSTALAÇÃO. AF_03/2023</t>
  </si>
  <si>
    <t xml:space="preserve"> 16.1.38 </t>
  </si>
  <si>
    <t>INTERRUPTOR SIMPLES (1 MÓDULO) COM 1 TOMADA DE EMBUTIR 2P+T 10 A, SEM SUPORTE E SEM PLACA - FORNECIMENTO E INSTALAÇÃO. AF_03/2023</t>
  </si>
  <si>
    <t xml:space="preserve"> 16.1.37 </t>
  </si>
  <si>
    <t>PLACA CEGA 4""x4""</t>
  </si>
  <si>
    <t xml:space="preserve"> CPU3167 </t>
  </si>
  <si>
    <t xml:space="preserve"> 16.1.36 </t>
  </si>
  <si>
    <t>TOMADA MÉDIA DE EMBUTIR (1 MÓDULO), 2P+T 10 A, INCLUINDO SUPORTE E PLACA - FORNECIMENTO E INSTALAÇÃO. AF_03/2023</t>
  </si>
  <si>
    <t xml:space="preserve"> 16.1.35 </t>
  </si>
  <si>
    <t>PLACA (ESPELHO) 1 POSTO HORIZONTAL 4x2 PIAL PLUS</t>
  </si>
  <si>
    <t xml:space="preserve"> CPU2614 </t>
  </si>
  <si>
    <t xml:space="preserve"> 16.1.34 </t>
  </si>
  <si>
    <t xml:space="preserve"> 16.1.33 </t>
  </si>
  <si>
    <t>PLACA COM UM FURO IMPERIA BRANCO IRIEL P/ SAIDA CABO DE SOM</t>
  </si>
  <si>
    <t xml:space="preserve"> CPU2613 </t>
  </si>
  <si>
    <t xml:space="preserve"> 16.1.32 </t>
  </si>
  <si>
    <t>INTERRUPTOR SIMPLES (1 MÓDULO), 10A/250V, INCLUINDO SUPORTE E PLACA - FORNECIMENTO E INSTALAÇÃO. AF_03/2023</t>
  </si>
  <si>
    <t xml:space="preserve"> 16.1.31 </t>
  </si>
  <si>
    <t>INTERRUPTOR PARALELO (3 MÓDULOS), 10A/250V, INCLUINDO SUPORTE E PLACA - FORNECIMENTO E INSTALAÇÃO. AF_03/2023</t>
  </si>
  <si>
    <t xml:space="preserve"> 16.1.30 </t>
  </si>
  <si>
    <t>INTERRUPTOR PARALELO (2 MÓDULOS), 10A/250V, INCLUINDO SUPORTE E PLACA - FORNECIMENTO E INSTALAÇÃO. AF_03/2023</t>
  </si>
  <si>
    <t xml:space="preserve"> 16.1.29 </t>
  </si>
  <si>
    <t>INTERRUPTOR PARALELO (1 MÓDULO), 10A/250V, INCLUINDO SUPORTE E PLACA - FORNECIMENTO E INSTALAÇÃO. AF_03/2023</t>
  </si>
  <si>
    <t xml:space="preserve"> 16.1.28 </t>
  </si>
  <si>
    <t>INTERRUPTOR INTERMEDIÁRIO (1 MÓDULO), 10A/250V, INCLUINDO SUPORTE E PLACA - FORNECIMENTO E INSTALAÇÃO. AF_03/2023</t>
  </si>
  <si>
    <t xml:space="preserve"> 16.1.27 </t>
  </si>
  <si>
    <t>INTERRUPTOR SIMPLES (1 MÓDULO) COM INTERRUPTOR PARALELO (2 MÓDULOS), 10A/250V, INCLUINDO SUPORTE E PLACA - FORNECIMENTO E INSTALAÇÃO. AF_03/2023</t>
  </si>
  <si>
    <t xml:space="preserve"> 16.1.26 </t>
  </si>
  <si>
    <t xml:space="preserve"> 16.1.25 </t>
  </si>
  <si>
    <t>CAIXA ENTERRADA ELÉTRICA RETANGULAR, EM ALVENARIA COM TIJOLOS CERÂMICOS MACIÇOS, FUNDO COM BRITA, DIMENSÕES INTERNAS: 0,3X0,3X0,3 M. AF_12/2020</t>
  </si>
  <si>
    <t xml:space="preserve"> 16.1.24 </t>
  </si>
  <si>
    <t>CABO DE COBRE FLEXÍVEL ISOLADO, 6 MM², ANTI-CHAMA 450/750 V, PARA CIRCUITOS TERMINAIS - FORNECIMENTO E INSTALAÇÃO. AF_03/2023</t>
  </si>
  <si>
    <t xml:space="preserve"> 16.1.23 </t>
  </si>
  <si>
    <t>CABO DE COBRE FLEXÍVEL ISOLADO, 4 MM², ANTI-CHAMA 450/750 V, PARA CIRCUITOS TERMINAIS - FORNECIMENTO E INSTALAÇÃO. AF_03/2023</t>
  </si>
  <si>
    <t xml:space="preserve"> 16.1.22 </t>
  </si>
  <si>
    <t>CABO DE COBRE FLEXÍVEL ISOLADO, 2,5 MM², ANTI-CHAMA 450/750 V, PARA CIRCUITOS TERMINAIS - FORNECIMENTO E INSTALAÇÃO. AF_03/2023</t>
  </si>
  <si>
    <t xml:space="preserve"> 16.1.21 </t>
  </si>
  <si>
    <t>CABO DE COBRE FLEXÍVEL ISOLADO, 1,5 MM², ANTI-CHAMA 450/750 V, PARA CIRCUITOS TERMINAIS - FORNECIMENTO E INSTALAÇÃO. AF_03/2023</t>
  </si>
  <si>
    <t xml:space="preserve"> 16.1.20 </t>
  </si>
  <si>
    <t>CABO DE COBRE ISOLADO, 25 MM², ANTI-CHAMA 450/750 V, INSTALADO EM ELETROCALHA OU PERFILADO - FORNECIMENTO E INSTALAÇÃO. AF_07/2025</t>
  </si>
  <si>
    <t xml:space="preserve"> 16.1.19 </t>
  </si>
  <si>
    <t>CABO DE COBRE FLEXÍVEL ISOLADO, 16 MM², ANTI-CHAMA 450/750 V, PARA CIRCUITOS TERMINAIS - FORNECIMENTO E INSTALAÇÃO. AF_03/2023</t>
  </si>
  <si>
    <t xml:space="preserve"> 16.1.18 </t>
  </si>
  <si>
    <t>CABO DE COBRE FLEXÍVEL ISOLADO, 10 MM², ANTI-CHAMA 450/750 V, PARA CIRCUITOS TERMINAIS - FORNECIMENTO E INSTALAÇÃO. AF_03/2023</t>
  </si>
  <si>
    <t xml:space="preserve"> 16.1.17 </t>
  </si>
  <si>
    <t>CABO DE COBRE FLEXÍVEL ISOLADO, 25 MM², ANTI-CHAMA 0,6/1,0 KV, PARA REDE ENTERRADA DE DISTRIBUIÇÃO DE ENERGIA ELÉTRICA - FORNECIMENTO E INSTALAÇÃO. AF_12/2021</t>
  </si>
  <si>
    <t xml:space="preserve"> 16.1.16 </t>
  </si>
  <si>
    <t>CABO DE COBRE FLEXÍVEL ISOLADO, 16 MM², ANTI-CHAMA 0,6/1,0 KV, PARA CIRCUITOS TERMINAIS - FORNECIMENTO E INSTALAÇÃO. AF_03/2023</t>
  </si>
  <si>
    <t xml:space="preserve"> 16.1.15 </t>
  </si>
  <si>
    <t>CABO DE COBRE FLEXÍVEL ISOLADO, 95 MM², ANTI-CHAMA 0,6/1,0 KV, PARA REDE ENTERRADA DE DISTRIBUIÇÃO DE ENERGIA ELÉTRICA - FORNECIMENTO E INSTALAÇÃO. AF_12/2021</t>
  </si>
  <si>
    <t xml:space="preserve"> 16.1.14 </t>
  </si>
  <si>
    <t>CABO DE COBRE FLEXÍVEL ISOLADO, 50 MM², ANTI-CHAMA 0,6/1,0 KV, PARA REDE ENTERRADA DE DISTRIBUIÇÃO DE ENERGIA ELÉTRICA - FORNECIMENTO E INSTALAÇÃO. AF_12/2021</t>
  </si>
  <si>
    <t xml:space="preserve"> 16.1.13 </t>
  </si>
  <si>
    <t>VERGALHAO ACO GALV C/OM ROSCA TOTAL PARA PERFILADO 1/4""</t>
  </si>
  <si>
    <t xml:space="preserve"> CPU2608 </t>
  </si>
  <si>
    <t xml:space="preserve"> 16.1.12 </t>
  </si>
  <si>
    <t>SUPORTE PARA FIXACAO FITA ALUMINIO OU CABO COBRE NU</t>
  </si>
  <si>
    <t xml:space="preserve"> CPU2607 </t>
  </si>
  <si>
    <t xml:space="preserve"> 16.1.11 </t>
  </si>
  <si>
    <t>PARAFUSO LENTILHA 42x13MM COM PORCA E ARRUELA</t>
  </si>
  <si>
    <t xml:space="preserve"> CPU2606 </t>
  </si>
  <si>
    <t xml:space="preserve"> 16.1.10 </t>
  </si>
  <si>
    <t>CHUMBADOR 3/8"" X 2.1/2"" COM PARAFUSO CBA/CB/CBT ZINCADO</t>
  </si>
  <si>
    <t xml:space="preserve"> CPU2699 </t>
  </si>
  <si>
    <t xml:space="preserve"> 16.1.9 </t>
  </si>
  <si>
    <t>CJ</t>
  </si>
  <si>
    <t>LEITOS - PORCA E ARRUELA 3/8""</t>
  </si>
  <si>
    <t xml:space="preserve"> CPU2604 </t>
  </si>
  <si>
    <t xml:space="preserve"> 16.1.8 </t>
  </si>
  <si>
    <t>LEITOS - PORCA E ARRUELA 1/4""</t>
  </si>
  <si>
    <t xml:space="preserve"> CPU2678 </t>
  </si>
  <si>
    <t xml:space="preserve"> 16.1.7 </t>
  </si>
  <si>
    <t>CURVA 90 GRAUS PARA ELETRODUTO, PVC, ROSCÁVEL, DN 40 MM (1 1/4"), PARA CIRCUITOS TERMINAIS, INSTALADA EM PAREDE - FORNECIMENTO E INSTALAÇÃO. AF_03/2023</t>
  </si>
  <si>
    <t xml:space="preserve"> 16.1.6 </t>
  </si>
  <si>
    <t>CAIXA RETANGULAR 4" X 2" MÉDIA (1,30 M DO PISO), METÁLICA, INSTALADA EM PAREDE - FORNECIMENTO E INSTALAÇÃO. AF_03/2023</t>
  </si>
  <si>
    <t xml:space="preserve"> 16.1.5 </t>
  </si>
  <si>
    <t>CAIXA OCTOGONAL 3" X 3", PVC, INSTALADA EM LAJE - FORNECIMENTO E INSTALAÇÃO. AF_03/2023</t>
  </si>
  <si>
    <t xml:space="preserve"> 16.1.4 </t>
  </si>
  <si>
    <t>CAIXA RETANGULAR 4" X 4" MÉDIA (1,30 M DO PISO), PVC, INSTALADA EM PAREDE - FORNECIMENTO E INSTALAÇÃO. AF_03/2023</t>
  </si>
  <si>
    <t xml:space="preserve"> 16.1.3 </t>
  </si>
  <si>
    <t xml:space="preserve"> 16.1.2 </t>
  </si>
  <si>
    <t>BUCHA COM ARRUELA EM LIGA ESPECIAL ZAMAK P/ELETRODUTO 32MM, D=1 1/4"</t>
  </si>
  <si>
    <t xml:space="preserve"> CPU2602 </t>
  </si>
  <si>
    <t xml:space="preserve"> 16.1.1 </t>
  </si>
  <si>
    <t xml:space="preserve"> 16.1 </t>
  </si>
  <si>
    <t>INSTALAÇÕES ELÉTRICAS</t>
  </si>
  <si>
    <t>PLACA FOTOLUMINESCENTE DE SINALIZACAO DE SEGURANCA CONTRA IN CENDIO,PARA EQUIPAMENTOS DE COMBATE A INCENDIO E ALARME,EM P VC ANTICHAMA,DIMENSOES APROXIMADAS DE (20X15)CM,CONFORME ABN T NBR 16820.FORNECIMENTO E COLOCACAO</t>
  </si>
  <si>
    <t xml:space="preserve"> CPU2601 </t>
  </si>
  <si>
    <t xml:space="preserve"> 15.4.12 </t>
  </si>
  <si>
    <t>PLACA DE SINALIZAÇÃO DE SEGURANÇA CODIGO 14 - 315/158(NBR 13.434); CÓDIGO S3(NT 14/2010-ES) ("SAIDA DE EMERGÊNCIA" - SETA VERTICAL)</t>
  </si>
  <si>
    <t xml:space="preserve"> CPU2600 </t>
  </si>
  <si>
    <t xml:space="preserve"> 15.4.11 </t>
  </si>
  <si>
    <t>ABRIGO DE SOBREPOR EM CHAPA DE AÇO CARBONO PINTADO COM TINTA A BASE DE EPOXI VERMELHA, DIMENSÕES 75X35X25CM</t>
  </si>
  <si>
    <t xml:space="preserve"> CPU2599 </t>
  </si>
  <si>
    <t xml:space="preserve"> 15.4.10 </t>
  </si>
  <si>
    <t xml:space="preserve"> 15.4.9 </t>
  </si>
  <si>
    <t>LUMINARIA DE EMERGENCIA 30 LEDS BIVOLT LDE INTELBRAS</t>
  </si>
  <si>
    <t xml:space="preserve"> CPU2847 </t>
  </si>
  <si>
    <t xml:space="preserve"> 15.4.8 </t>
  </si>
  <si>
    <t>PLACA DE SINALIZACAO, FOTOLUMINESCENTE, 38X19 CM, EM PVC , COM SETA INDICATIVA DE SENTIDO (ESQUERDA OU DIREITA) DE SAÍDA DE EMERGÊNCIA- PLACA S2</t>
  </si>
  <si>
    <t xml:space="preserve"> CPU2598 </t>
  </si>
  <si>
    <t xml:space="preserve"> 15.4.7 </t>
  </si>
  <si>
    <t>PLACA DE SINALIZAÇÃO EM PVC, COM INDICAÇÃO DE PROIBIÇÃO NORMATIVA</t>
  </si>
  <si>
    <t xml:space="preserve"> CPU2596 </t>
  </si>
  <si>
    <t xml:space="preserve"> 15.4.6 </t>
  </si>
  <si>
    <t>PLACA DE SINALIZACAO DE SEGURANCA CONTRA INCENDIO, FOTOLUMINESCENTE, RETANGULAR, *20 X 40* CM, EM PVC *2* MM ANTI-CHAMAS (SIMBOLOS, CORES E PICTOGRAMAS CONFORME NBR 13434)</t>
  </si>
  <si>
    <t xml:space="preserve"> CPU2595 </t>
  </si>
  <si>
    <t xml:space="preserve"> 15.4.5 </t>
  </si>
  <si>
    <t>PLACA DE SINALIZAÇÃO EM PVC PARA AMBIENTES</t>
  </si>
  <si>
    <t xml:space="preserve"> CPU2594 </t>
  </si>
  <si>
    <t xml:space="preserve"> 15.4.4 </t>
  </si>
  <si>
    <t>PLACA DE SINALIZACAO, FOTOLUMINESCENTE, EM PVC , COM LOGOTIPO "EXTINTOR DE INCÊNDIO PORTÁTIL"- PLACA E5</t>
  </si>
  <si>
    <t xml:space="preserve"> CPU2593 </t>
  </si>
  <si>
    <t xml:space="preserve"> 15.4.3 </t>
  </si>
  <si>
    <t>EXTINTOR DE INCÊNDIO PORTÁTIL COM CARGA DE PQS DE 8 KG, CLASSE BC - FORNECIMENTO E INSTALAÇÃO. AF_10/2020_PE</t>
  </si>
  <si>
    <t xml:space="preserve"> 15.4.2 </t>
  </si>
  <si>
    <t>PLACA DE SINALIZACAO, FOTOLUMINESCENTE, EM PVC , COM LOGOTIPO "CUIDADO RISCO DE CHOQUE ELÉTRICO"- PLACA E5</t>
  </si>
  <si>
    <t xml:space="preserve"> CPU2592 </t>
  </si>
  <si>
    <t xml:space="preserve"> 15.4.1 </t>
  </si>
  <si>
    <t>PREVENÇÃO E COMBATE A INCÊNDIO (PCI)</t>
  </si>
  <si>
    <t xml:space="preserve"> 15.4 </t>
  </si>
  <si>
    <t>TE, PVC, SERIE NORMAL, ESGOTO PREDIAL, DN 50 X 50 MM, JUNTA ELÁSTICA, FORNECIDO E INSTALADO EM PRUMADA DE ESGOTO SANITÁRIO OU VENTILAÇÃO. AF_08/2022</t>
  </si>
  <si>
    <t xml:space="preserve"> 15.3.18 </t>
  </si>
  <si>
    <t>TUBO DE PVC RÍGIDO, PONTAS LISAS, SOLDÁVEL, LINHA ESGOTO SÉRIE REFORÇADA ´R´, DN= 40 MM, INCLUSIVE CONEXÕES</t>
  </si>
  <si>
    <t xml:space="preserve"> CPU2586 </t>
  </si>
  <si>
    <t xml:space="preserve"> 15.3.17 </t>
  </si>
  <si>
    <t>JOELHO 90 GRAUS, PVC, SERIE NORMAL, ESGOTO PREDIAL, DN 50 MM, JUNTA ELÁSTICA, FORNECIDO E INSTALADO EM RAMAL DE DESCARGA OU RAMAL DE ESGOTO SANITÁRIO. AF_08/2022</t>
  </si>
  <si>
    <t xml:space="preserve"> 15.3.16 </t>
  </si>
  <si>
    <t>JOELHO 45 GRAUS, PVC, SERIE NORMAL, ESGOTO PREDIAL, DN 50 MM, JUNTA ELÁSTICA, FORNECIDO E INSTALADO EM RAMAL DE DESCARGA OU RAMAL DE ESGOTO SANITÁRIO. AF_08/2022</t>
  </si>
  <si>
    <t xml:space="preserve"> 15.3.15 </t>
  </si>
  <si>
    <t>TE, PVC, SOLDÁVEL, DN 25MM, INSTALADO EM DRENO DE AR-CONDICIONADO - FORNECIMENTO E INSTALAÇÃO. AF_08/2022</t>
  </si>
  <si>
    <t xml:space="preserve"> 15.3.14 </t>
  </si>
  <si>
    <t>TUBO, PVC, SOLDÁVEL, DE 25MM, INSTALADO EM RAMAL OU SUB-RAMAL DE ÁGUA - FORNECIMENTO E INSTALAÇÃO. AF_06/2022</t>
  </si>
  <si>
    <t xml:space="preserve"> 15.3.13 </t>
  </si>
  <si>
    <t>JOELHO 90 GRAUS, PVC, SOLDÁVEL, DN 25MM, INSTALADO EM RAMAL DE DISTRIBUIÇÃO DE ÁGUA - FORNECIMENTO E INSTALAÇÃO. AF_06/2022</t>
  </si>
  <si>
    <t xml:space="preserve"> 15.3.12 </t>
  </si>
  <si>
    <t>JOELHO 45 GRAUS, PVC, SOLDÁVEL, DN 25MM, INSTALADO EM RAMAL OU SUB-RAMAL DE ÁGUA - FORNECIMENTO E INSTALAÇÃO. AF_06/2022</t>
  </si>
  <si>
    <t xml:space="preserve"> 15.3.11 </t>
  </si>
  <si>
    <t>TUBO DE PVC PARA REDE COLETORA DE ESGOTO DE PAREDE MACIÇA, DN 200 MM, JUNTA ELÁSTICA - FORNECIMENTO E ASSENTAMENTO. AF_01/2021</t>
  </si>
  <si>
    <t xml:space="preserve"> 15.3.10 </t>
  </si>
  <si>
    <t>CURVA PVC PARA REDE COLETOR ESGOTO, EB-644, 45 GR, 200 MM, COM JUNTA ELASTICA.</t>
  </si>
  <si>
    <t xml:space="preserve"> CPU2092 </t>
  </si>
  <si>
    <t xml:space="preserve"> 15.3.9 </t>
  </si>
  <si>
    <t>TUBO PVC RÍGIDO, TIPO COLETOR ESGOTO, JUNTA ELÁSTICA, DN= 150 MM, INCLUSIVE CONEXÕES</t>
  </si>
  <si>
    <t xml:space="preserve"> CPU2838 </t>
  </si>
  <si>
    <t xml:space="preserve"> 15.3.8 </t>
  </si>
  <si>
    <t>TUBO PVC RÍGIDO, TIPO COLETOR ESGOTO, JUNTA ELÁSTICA, DN= 100 MM, INCLUSIVE CONEXÕES</t>
  </si>
  <si>
    <t xml:space="preserve"> CPU3083 </t>
  </si>
  <si>
    <t xml:space="preserve"> 15.3.7 </t>
  </si>
  <si>
    <t>TUBO DE PVC RÍGIDO PXB COM VIROLA E ANEL DE BORRACHA, LINHA ESGOTO SÉRIE REFORÇADA ´R´, DN= 100 MM, INCLUSIVE CONEXÕES</t>
  </si>
  <si>
    <t xml:space="preserve"> CPU2574 </t>
  </si>
  <si>
    <t xml:space="preserve"> 15.3.6 </t>
  </si>
  <si>
    <t>CURVA CURTA 90 GRAUS, PVC, SERIE NORMAL, ESGOTO PREDIAL, DN 100 MM, JUNTA ELÁSTICA, FORNECIDO E INSTALADO EM PRUMADA DE ESGOTO SANITÁRIO OU VENTILAÇÃO. AF_08/2022</t>
  </si>
  <si>
    <t xml:space="preserve"> 15.3.5 </t>
  </si>
  <si>
    <t>CURVA LONGA, 45 GRAUS, PVC OCRE, JUNTA ELÁSTICA, DN 100 MM, PARA COLETOR PREDIAL DE ESGOTO. AF_06/2022</t>
  </si>
  <si>
    <t xml:space="preserve"> 15.3.4 </t>
  </si>
  <si>
    <t>RALO HEMISFERICO 100mm PVC (RALO ABACAXI)</t>
  </si>
  <si>
    <t xml:space="preserve"> CPU2857 </t>
  </si>
  <si>
    <t xml:space="preserve"> 15.3.3 </t>
  </si>
  <si>
    <t>CAIXA PARA BOCA DE LOBO COMBINADA COM GRELHA RETANGULAR, EM ALVENARIA COM BLOCOS DE CONCRETO, DIMENSÕES INTERNAS: 1,3X1X1,2 M. AF_12/2020</t>
  </si>
  <si>
    <t xml:space="preserve"> 15.3.2 </t>
  </si>
  <si>
    <t>un</t>
  </si>
  <si>
    <t>CAIXA DE PASSAGEM EM ALVENARIA DE TIJOLOS MACIÇOS ESP. = 0,12M,  DIM. INT. = 0.50 X 0.50 X 0.60M, COM GRELHA DE FERRO FUNDIDO</t>
  </si>
  <si>
    <t xml:space="preserve"> CPU2591 </t>
  </si>
  <si>
    <t xml:space="preserve"> 15.3.1 </t>
  </si>
  <si>
    <t>PLUVIAL</t>
  </si>
  <si>
    <t xml:space="preserve"> 15.3 </t>
  </si>
  <si>
    <t>CAIXA DE GORDURA EM PVC 300MM</t>
  </si>
  <si>
    <t xml:space="preserve"> CPU3166 </t>
  </si>
  <si>
    <t xml:space="preserve"> 15.2.34 </t>
  </si>
  <si>
    <t xml:space="preserve"> 15.2.33 </t>
  </si>
  <si>
    <t xml:space="preserve"> 15.2.32 </t>
  </si>
  <si>
    <t>CURVA DE TRANSPOSIÇÃO, PVC, SOLDÁVEL, DN 25MM, INSTALADO EM RAMAL OU SUB-RAMAL DE ÁGUA FORNECIMENTO E INSTALAÇÃO. AF_06/2022</t>
  </si>
  <si>
    <t xml:space="preserve"> 15.2.31 </t>
  </si>
  <si>
    <t>BUCHA DE REDUÇÃO, LONGA, PVC, SOLDÁVEL, DN 40 X 25 MM, INSTALADO EM RAMAL DE DISTRIBUIÇÃO DE ÁGUA - FORNECIMENTO E INSTALAÇÃO. AF_06/2022</t>
  </si>
  <si>
    <t xml:space="preserve"> 15.2.30 </t>
  </si>
  <si>
    <t>LUVA DE REDUÇÃO, PVC, SOLDÁVEL, DN 25MM X 20MM, INSTALADO EM RAMAL OU SUB-RAMAL DE ÁGUA - FORNECIMENTO E INSTALAÇÃO. AF_06/2022</t>
  </si>
  <si>
    <t xml:space="preserve"> 15.2.29 </t>
  </si>
  <si>
    <t>VEDAÇÃO PARA SAÍDA DE VASO SANITÁRIO EM  PVC RÍGIDO SOLDÁVEL, PARA ESGOTO PRIMÁRIO, DIÂM = 100MM</t>
  </si>
  <si>
    <t xml:space="preserve"> CPU3147 </t>
  </si>
  <si>
    <t xml:space="preserve"> 15.2.28 </t>
  </si>
  <si>
    <t xml:space="preserve"> 15.2.27 </t>
  </si>
  <si>
    <t>TUBO DE PVC RÍGIDO BRANCO, PONTAS LISAS, SOLDÁVEL, LINHA ESGOTO SÉRIE NORMAL, DN= 40 MM, INCLUSIVE CONEXÕES</t>
  </si>
  <si>
    <t xml:space="preserve"> CPU2579 </t>
  </si>
  <si>
    <t xml:space="preserve"> 15.2.26 </t>
  </si>
  <si>
    <t>TUBO DE PVC RÍGIDO SOLDÁVEL MARROM, DN= 40 MM, (1 1/4´), INCLUSIVE CONEXÕES</t>
  </si>
  <si>
    <t xml:space="preserve"> CPU2578 </t>
  </si>
  <si>
    <t xml:space="preserve"> 15.2.25 </t>
  </si>
  <si>
    <t>TUBO DE PVC RÍGIDO PXB COM VIROLA E ANEL DE BORRACHA, LINHA ESGOTO SÉRIE REFORÇADA ´R´, DN= 75 MM, INCLUSIVE CONEXÕES</t>
  </si>
  <si>
    <t xml:space="preserve"> CPU2577 </t>
  </si>
  <si>
    <t xml:space="preserve"> 15.2.24 </t>
  </si>
  <si>
    <t>TUBO DE PVC RÍGIDO PXB COM VIROLA E ANEL DE BORRACHA, LINHA ESGOTO SÉRIE REFORÇADA ´R´, DN= 50 MM, INCLUSIVE CONEXÕES</t>
  </si>
  <si>
    <t xml:space="preserve"> CPU2576 </t>
  </si>
  <si>
    <t xml:space="preserve"> 15.2.23 </t>
  </si>
  <si>
    <t xml:space="preserve"> 15.2.22 </t>
  </si>
  <si>
    <t>REDUÇÃO EXCÊNTRICA, PVC, SERIE R, ÁGUA PLUVIAL, DN 75 X 50 MM, JUNTA ELÁSTICA, FORNECIDO E INSTALADO EM RAMAL DE ENCAMINHAMENTO. AF_06/2022</t>
  </si>
  <si>
    <t xml:space="preserve"> 15.2.21 </t>
  </si>
  <si>
    <t>JUNÇÃO SIMPLES, PVC, SERIE NORMAL, ESGOTO PREDIAL, DN 75 X 75 MM, JUNTA ELÁSTICA, FORNECIDO E INSTALADO EM RAMAL DE DESCARGA OU RAMAL DE ESGOTO SANITÁRIO. AF_08/2022</t>
  </si>
  <si>
    <t xml:space="preserve"> 15.2.20 </t>
  </si>
  <si>
    <t>JUNÇÃO DE REDUÇÃO INVERTIDA, PVC, SÉRIE NORMAL, ESGOTO PREDIAL, DN 75 X 50 MM, JUNTA ELÁSTICA, FORNECIDO E INSTALADO EM PRUMADA DE ESGOTO SANITÁRIO OU VENTILAÇÃO. AF_08/2022</t>
  </si>
  <si>
    <t xml:space="preserve"> 15.2.19 </t>
  </si>
  <si>
    <t>JUNÇÃO SIMPLES, PVC, SERIE NORMAL, ESGOTO PREDIAL, DN 50 X 50 MM, JUNTA ELÁSTICA, FORNECIDO E INSTALADO EM RAMAL DE DESCARGA OU RAMAL DE ESGOTO SANITÁRIO. AF_08/2022</t>
  </si>
  <si>
    <t xml:space="preserve"> 15.2.18 </t>
  </si>
  <si>
    <t>JUNÇÃO SIMPLES, PVC, SERIE NORMAL, ESGOTO PREDIAL, DN 40 MM, JUNTA SOLDÁVEL, FORNECIDO E INSTALADO EM RAMAL DE DESCARGA OU RAMAL DE ESGOTO SANITÁRIO. AF_08/2022</t>
  </si>
  <si>
    <t xml:space="preserve"> 15.2.17 </t>
  </si>
  <si>
    <t>JUNÇÃO DE REDUCAO INVERTIDA, PVC, SÉRIE NORMAL, ESGOTO PREDIAL, DN 100 X 75 MM, JUNTA ELÁSTICA, FORNECIDO E INSTALADO EM RAMAL DE DESCARGA OU RAMAL DE ESGOTO SANITÁRIO. AF_08/2022</t>
  </si>
  <si>
    <t xml:space="preserve"> 15.2.16 </t>
  </si>
  <si>
    <t>JUNÇÃO DE REDUÇÃO INVERTIDA, PVC, SÉRIE NORMAL, ESGOTO PREDIAL, DN 100 X 50 MM, JUNTA ELÁSTICA, FORNECIDO E INSTALADO EM RAMAL DE DESCARGA OU RAMAL DE ESGOTO SANITÁRIO. AF_08/2022</t>
  </si>
  <si>
    <t xml:space="preserve"> 15.2.15 </t>
  </si>
  <si>
    <t>JOELHO 90 GRAUS, PVC, SERIE NORMAL, ESGOTO PREDIAL, DN 40 MM, JUNTA SOLDÁVEL, FORNECIDO E INSTALADO EM RAMAL DE DESCARGA OU RAMAL DE ESGOTO SANITÁRIO. AF_08/2022</t>
  </si>
  <si>
    <t xml:space="preserve"> 15.2.14 </t>
  </si>
  <si>
    <t xml:space="preserve"> 15.2.13 </t>
  </si>
  <si>
    <t>JOELHO 45 GRAUS, PVC, SERIE NORMAL, ESGOTO PREDIAL, DN 75 MM, JUNTA ELÁSTICA, FORNECIDO E INSTALADO EM RAMAL DE DESCARGA OU RAMAL DE ESGOTO SANITÁRIO. AF_08/2022</t>
  </si>
  <si>
    <t xml:space="preserve"> 15.2.12 </t>
  </si>
  <si>
    <t xml:space="preserve"> 15.2.11 </t>
  </si>
  <si>
    <t>JOELHO 45 GRAUS, PVC, SERIE NORMAL, ESGOTO PREDIAL, DN 40 MM, JUNTA SOLDÁVEL, FORNECIDO E INSTALADO EM RAMAL DE DESCARGA OU RAMAL DE ESGOTO SANITÁRIO. AF_08/2022</t>
  </si>
  <si>
    <t xml:space="preserve"> 15.2.10 </t>
  </si>
  <si>
    <t>CURVA CURTA 90 GRAUS, PVC, SERIE NORMAL, ESGOTO PREDIAL, DN 40 MM, JUNTA SOLDÁVEL, FORNECIDO E INSTALADO EM RAMAL DE DESCARGA OU RAMAL DE ESGOTO SANITÁRIO. AF_08/2022</t>
  </si>
  <si>
    <t xml:space="preserve"> 15.2.9 </t>
  </si>
  <si>
    <t xml:space="preserve"> 15.2.8 </t>
  </si>
  <si>
    <t xml:space="preserve"> 15.2.7 </t>
  </si>
  <si>
    <t>VÁLVULA EM PLÁSTICO 1" PARA PIA, TANQUE OU LAVATÓRIO, COM OU SEM LADRÃO - FORNECIMENTO E INSTALAÇÃO. AF_01/2020</t>
  </si>
  <si>
    <t xml:space="preserve"> 15.2.6 </t>
  </si>
  <si>
    <t>SIFÃO DO TIPO GARRAFA/COPO EM PVC 1.1/4 X 1.1/2" - FORNECIMENTO E INSTALAÇÃO. AF_01/2020</t>
  </si>
  <si>
    <t xml:space="preserve"> 15.2.5 </t>
  </si>
  <si>
    <t>SIFÃO DO TIPO FLEXÍVEL EM PVC 1 X 1.1/2 - FORNECIMENTO E INSTALAÇÃO. AF_01/2020</t>
  </si>
  <si>
    <t xml:space="preserve"> 15.2.4 </t>
  </si>
  <si>
    <t>RALO SIFONADO, PVC, DN 100 X 40 MM, JUNTA SOLDÁVEL, FORNECIDO E INSTALADO EM RAMAL DE DESCARGA OU EM RAMAL DE ESGOTO SANITÁRIO. AF_08/2022</t>
  </si>
  <si>
    <t xml:space="preserve"> 15.2.3 </t>
  </si>
  <si>
    <t>CAIXA SIFONADA, COM GRELHA QUADRADA, PVC, DN 150 X 150 X 50 MM, JUNTA SOLDÁVEL, FORNECIDA E INSTALADA EM RAMAL DE DESCARGA OU EM RAMAL DE ESGOTO SANITÁRIO. AF_08/2022</t>
  </si>
  <si>
    <t xml:space="preserve"> 15.2.2 </t>
  </si>
  <si>
    <t>CAIXA ENTERRADA HIDRÁULICA RETANGULAR EM ALVENARIA COM TIJOLOS CERÂMICOS MACIÇOS, DIMENSÕES INTERNAS: 0,6X0,6X0,6 M PARA REDE DE DRENAGEM. AF_12/2020</t>
  </si>
  <si>
    <t xml:space="preserve"> 15.2.1 </t>
  </si>
  <si>
    <t>SANITÁRIA</t>
  </si>
  <si>
    <t xml:space="preserve"> 15.2 </t>
  </si>
  <si>
    <t>RESERVATÓRIO EM POLIETILENO DE ALTA DENSIDADE (CISTERNA) COM ANTIOXIDANTE E PROTEÇÃO CONTRA RAIOS ULTRAVIOLETA (UV) - CAPACIDADE DE 5.000 LITROS</t>
  </si>
  <si>
    <t xml:space="preserve"> CPU2570 </t>
  </si>
  <si>
    <t xml:space="preserve"> 15.1.42 </t>
  </si>
  <si>
    <t>PRESSURIZADOR MAX PRESS 20E</t>
  </si>
  <si>
    <t xml:space="preserve"> CPU2464 </t>
  </si>
  <si>
    <t xml:space="preserve"> 15.1.41 </t>
  </si>
  <si>
    <t>TÊ DE REDUÇÃO, PVC, SOLDÁVEL, DN 32MM X 25MM, INSTALADO EM RAMAL OU SUB-RAMAL DE ÁGUA - FORNECIMENTO E INSTALAÇÃO. AF_06/2022</t>
  </si>
  <si>
    <t xml:space="preserve"> 15.1.40 </t>
  </si>
  <si>
    <t>TUBO, PVC, SOLDÁVEL, DE 32MM, INSTALADO EM RAMAL OU SUB-RAMAL DE ÁGUA - FORNECIMENTO E INSTALAÇÃO. AF_06/2022</t>
  </si>
  <si>
    <t xml:space="preserve"> 15.1.39 </t>
  </si>
  <si>
    <t>FILTRO ´Y´ CORPO EM BRONZE, PRESSÃO DE SERVIÇO ATÉ 20,7 BAR (PN 20), DN= 1 1/2´</t>
  </si>
  <si>
    <t xml:space="preserve"> CPU2568 </t>
  </si>
  <si>
    <t xml:space="preserve"> 15.1.38 </t>
  </si>
  <si>
    <t>CURVA 90 GRAUS, PVC, SOLDÁVEL, DN 32MM, INSTALADO EM RAMAL DE DISTRIBUIÇÃO DE ÁGUA - FORNECIMENTO E INSTALAÇÃO. AF_06/2022</t>
  </si>
  <si>
    <t xml:space="preserve"> 15.1.37 </t>
  </si>
  <si>
    <t>BUCHA DE REDUÇÃO, CURTA, PVC, SOLDÁVEL, DN 32 X 25 MM, INSTALADO EM RAMAL OU SUB-RAMAL DE ÁGUA - FORNECIMENTO E INSTALAÇÃO. AF_06/2022</t>
  </si>
  <si>
    <t xml:space="preserve"> 15.1.36 </t>
  </si>
  <si>
    <t>ADAPTADOR CURTO COM BOLSA E ROSCA PARA REGISTRO, PVC, SOLDÁVEL, DN 32MM X 1, INSTALADO EM RAMAL DE DISTRIBUIÇÃO DE ÁGUA - FORNECIMENTO E INSTALAÇÃO. AF_06/2022</t>
  </si>
  <si>
    <t xml:space="preserve"> 15.1.35 </t>
  </si>
  <si>
    <t>VÁLVULA DE RETENÇÃO HORIZONTAL EM BRONZE, DN= 1´</t>
  </si>
  <si>
    <t xml:space="preserve"> CPU2569 </t>
  </si>
  <si>
    <t xml:space="preserve"> 15.1.34 </t>
  </si>
  <si>
    <t>REGISTRO DE ESFERA, PVC, SOLDÁVEL, COM VOLANTE, DN 32 MM - FORNECIMENTO E INSTALAÇÃO. AF_08/2021</t>
  </si>
  <si>
    <t xml:space="preserve"> 15.1.33 </t>
  </si>
  <si>
    <t>RESERVATÓRIO METALICO TIPO TAÇA EM AÇO PATINÁVEL - V=15M3-COLUNA SECA H=6M+FUNDAÇÃO+LOGOTIPO</t>
  </si>
  <si>
    <t xml:space="preserve"> CPU3117 </t>
  </si>
  <si>
    <t xml:space="preserve"> 15.1.32 </t>
  </si>
  <si>
    <t>PRESSURIZADOR DE ÁGUA MAX PRESS 270 VF MONOFASICO 220V</t>
  </si>
  <si>
    <t xml:space="preserve"> CPU2194 </t>
  </si>
  <si>
    <t xml:space="preserve"> 15.1.31 </t>
  </si>
  <si>
    <t>TÊ COM BUCHA DE LATÃO NA BOLSA CENTRAL, PVC, SOLDÁVEL, DN 25 MM X 3/4", INSTALADO EM RESERVAÇÃO PREDIAL DE ÁGUA - FORNECIMENTO E INSTALAÇÃO. AF_04/2024</t>
  </si>
  <si>
    <t xml:space="preserve"> 15.1.30 </t>
  </si>
  <si>
    <t>TÊ COM BUCHA DE LATÃO NA BOLSA CENTRAL, PVC, SOLDÁVEL, DN 25MM X 1/2, INSTALADO EM RAMAL OU SUB-RAMAL DE ÁGUA - FORNECIMENTO E INSTALAÇÃO. AF_06/2022</t>
  </si>
  <si>
    <t xml:space="preserve"> 15.1.29 </t>
  </si>
  <si>
    <t>JOELHO 90 GRAUS COM BUCHA DE LATÃO, PVC, SOLDÁVEL, DN 25MM, X 1/2 INSTALADO EM RAMAL OU SUB-RAMAL DE ÁGUA - FORNECIMENTO E INSTALAÇÃO. AF_06/2022</t>
  </si>
  <si>
    <t xml:space="preserve"> 15.1.28 </t>
  </si>
  <si>
    <t>JOELHO 90 GRAUS COM BUCHA DE LATÃO, PVC, SOLDÁVEL, DN 25MM, X 3/4 INSTALADO EM RAMAL OU SUB-RAMAL DE ÁGUA - FORNECIMENTO E INSTALAÇÃO. AF_06/2022</t>
  </si>
  <si>
    <t xml:space="preserve"> 15.1.27 </t>
  </si>
  <si>
    <t>TÊ DE REDUÇÃO, PVC, SOLDÁVEL, DN 50MM X 25MM, INSTALADO EM PRUMADA DE ÁGUA - FORNECIMENTO E INSTALAÇÃO. AF_06/2022</t>
  </si>
  <si>
    <t xml:space="preserve"> 15.1.26 </t>
  </si>
  <si>
    <t xml:space="preserve"> 15.1.25 </t>
  </si>
  <si>
    <t xml:space="preserve"> 15.1.24 </t>
  </si>
  <si>
    <t>LUVA DE CORRER, PVC, SOLDÁVEL, DN 50MM, INSTALADO EM PRUMADA DE ÁGUA - FORNECIMENTO E INSTALAÇÃO. AF_06/2022</t>
  </si>
  <si>
    <t xml:space="preserve"> 15.1.23 </t>
  </si>
  <si>
    <t>LUVA DE CORRER, PVC, SOLDÁVEL, DN 25MM, INSTALADO EM PRUMADA DE ÁGUA - FORNECIMENTO E INSTALAÇÃO. AF_06/2022</t>
  </si>
  <si>
    <t xml:space="preserve"> 15.1.22 </t>
  </si>
  <si>
    <t xml:space="preserve"> 15.1.21 </t>
  </si>
  <si>
    <t>CURVA 90 GRAUS, PVC, SOLDÁVEL, DN 25MM, INSTALADO EM PRUMADA DE ÁGUA - FORNECIMENTO E INSTALAÇÃO. AF_06/2022</t>
  </si>
  <si>
    <t xml:space="preserve"> 15.1.20 </t>
  </si>
  <si>
    <t>BUCHA DE REDUÇÃO, LONGA, PVC, SOLDÁVEL, DN 50 X 25 MM, INSTALADO EM PRUMADA DE ÁGUA - FORNECIMENTO E INSTALAÇÃO. AF_06/2022</t>
  </si>
  <si>
    <t xml:space="preserve"> 15.1.19 </t>
  </si>
  <si>
    <t>ADAPTADOR CURTO COM BOLSA E ROSCA PARA REGISTRO, PVC, SOLDÁVEL, DN 50MM X 1.1/4", INSTALADO EM RAMAL DE DISTRIBUIÇÃO DE ÁGUA - FORNECIMENTO E INSTALAÇÃO. AF_06/2022</t>
  </si>
  <si>
    <t xml:space="preserve"> 15.1.18 </t>
  </si>
  <si>
    <t>ADAPTADOR CURTO COM BOLSA E ROSCA PARA REGISTRO, PVC, SOLDÁVEL, DN 25 MM X 3/4", INSTALADO EM RESERVAÇÃO PREDIAL DE ÁGUA - FORNECIMENTO E INSTALAÇÃO. AF_04/2024</t>
  </si>
  <si>
    <t xml:space="preserve"> 15.1.17 </t>
  </si>
  <si>
    <t>LUVA COM ROSCA, PVC, SOLDÁVEL, DN 50MM X 1.1/2, INSTALADO EM PRUMADA DE ÁGUA - FORNECIMENTO E INSTALAÇÃO. AF_06/2022</t>
  </si>
  <si>
    <t xml:space="preserve"> 15.1.16 </t>
  </si>
  <si>
    <t xml:space="preserve"> 15.1.15 </t>
  </si>
  <si>
    <t>TUBO DE AÇO GALVANIZADO COM COSTURA, CLASSE MÉDIA, CONEXÃO RANHURADA, DN 65 (2 1/2"), INSTALADO EM PRUMADAS - FORNECIMENTO E INSTALAÇÃO. AF_10/2020</t>
  </si>
  <si>
    <t xml:space="preserve"> 15.1.14 </t>
  </si>
  <si>
    <t>TUBO DE AÇO GALVANIZADO COM COSTURA, CLASSE MÉDIA, DN 40 (1 1/2"), CONEXÃO ROSQUEADA, INSTALADO EM REDE DE ALIMENTAÇÃO PARA HIDRANTE - FORNECIMENTO E INSTALAÇÃO. AF_10/2020</t>
  </si>
  <si>
    <t xml:space="preserve"> 15.1.13 </t>
  </si>
  <si>
    <t>REGISTRO DE PRESSÃO BRUTO, LATÃO, ROSCÁVEL, 3/4", COM ACABAMENTO E CANOPLA CROMADOS - FORNECIMENTO E INSTALAÇÃO. AF_08/2021</t>
  </si>
  <si>
    <t xml:space="preserve"> 15.1.12 </t>
  </si>
  <si>
    <t>REGISTRO DE GAVETA BRUTO, LATÃO, ROSCÁVEL, 3/4", COM ACABAMENTO E CANOPLA CROMADOS - FORNECIMENTO E INSTALAÇÃO. AF_08/2021</t>
  </si>
  <si>
    <t xml:space="preserve"> 15.1.11 </t>
  </si>
  <si>
    <t>REGISTRO DE GAVETA BRUTO, LATÃO, ROSCÁVEL, 1 1/2", COM ACABAMENTO E CANOPLA CROMADOS - FORNECIMENTO E INSTALAÇÃO. AF_08/2021</t>
  </si>
  <si>
    <t xml:space="preserve"> 15.1.10 </t>
  </si>
  <si>
    <t>REGISTRO DE GAVETA BRUTO, LATÃO, ROSCÁVEL, 3/4" - FORNECIMENTO E INSTALAÇÃO. AF_08/2021</t>
  </si>
  <si>
    <t xml:space="preserve"> 15.1.9 </t>
  </si>
  <si>
    <t>HIDRÔMETRO EM BRONZE, DIÂMETRO DE 40 MM (1 1/2´)</t>
  </si>
  <si>
    <t xml:space="preserve"> CPU2566 </t>
  </si>
  <si>
    <t xml:space="preserve"> 15.1.8 </t>
  </si>
  <si>
    <t>TE DE REDUÇÃO, 90 GRAUS, PVC, SOLDÁVEL, DN 50 MM X 32 MM, INSTALADO EM RAMAL DE DISTRIBUIÇÃO DE ÁGUA - FORNECIMENTO E INSTALAÇÃO. AF_06/2022</t>
  </si>
  <si>
    <t xml:space="preserve"> 15.1.7 </t>
  </si>
  <si>
    <t>TUBO, PVC, SOLDÁVEL, DE 50MM, INSTALADO EM RAMAL DE DISTRIBUIÇÃO DE ÁGUA - FORNECIMENTO E INSTALAÇÃO. AF_06/2022</t>
  </si>
  <si>
    <t xml:space="preserve"> 15.1.6 </t>
  </si>
  <si>
    <t>CURVA 90 GRAUS, PVC, SOLDÁVEL, DN 50MM, INSTALADO EM RAMAL DE DISTRIBUIÇÃO DE ÁGUA - FORNECIMENTO E INSTALAÇÃO. AF_06/2022</t>
  </si>
  <si>
    <t xml:space="preserve"> 15.1.5 </t>
  </si>
  <si>
    <t>ADAPTADOR CURTO COM BOLSA E ROSCA PARA REGISTRO, PVC, SOLDÁVEL, DN 50 MM X 1 1/2", INSTALADO EM RESERVAÇÃO PREDIAL DE ÁGUA - FORNECIMENTO E INSTALAÇÃO. AF_04/2024</t>
  </si>
  <si>
    <t xml:space="preserve"> 15.1.4 </t>
  </si>
  <si>
    <t>CURVA 90 GRAUS, PVC, SOLDÁVEL, DN 60 MM, INSTALADO EM RESERVAÇÃO PREDIAL DE ÁGUA - FORNECIMENTO E INSTALAÇÃO. AF_04/2024</t>
  </si>
  <si>
    <t xml:space="preserve"> 15.1.3 </t>
  </si>
  <si>
    <t>REGISTRO DE ESFERA, PVC, ROSCÁVEL, COM VOLANTE, 1 1/2" - FORNECIMENTO E INSTALAÇÃO. AF_08/2021</t>
  </si>
  <si>
    <t xml:space="preserve"> 15.1.2 </t>
  </si>
  <si>
    <t>ACOPLAMENTO RANHURADO EM FERRO FUNDIDO DN 60,3mm 2""</t>
  </si>
  <si>
    <t xml:space="preserve"> CPU2565 </t>
  </si>
  <si>
    <t xml:space="preserve"> 15.1.1 </t>
  </si>
  <si>
    <t>HIDRÁULICA</t>
  </si>
  <si>
    <t xml:space="preserve"> 15.1 </t>
  </si>
  <si>
    <t>INSTALAÇÕES HIDROSSANITÁRIAS</t>
  </si>
  <si>
    <t>ESTACAO DE CHAMADA DE LEITO,COM INTERRUPTOR DE EMBUTIR COM COMANDOS DE CHAMADAS,EMERGENCIA E PRESENCA,FIXADA SOBRE CAIXA 4"X4" EMBUTIDA NA PAREDE.FORNECIMENTO E COLOCACAO</t>
  </si>
  <si>
    <t xml:space="preserve"> CPU3144 </t>
  </si>
  <si>
    <t xml:space="preserve"> 14.3.15 </t>
  </si>
  <si>
    <t>RALO SECO PVC QUADRADO 15x15 COM GRELHA</t>
  </si>
  <si>
    <t xml:space="preserve"> CPU2105 </t>
  </si>
  <si>
    <t xml:space="preserve"> 14.3.14 </t>
  </si>
  <si>
    <t>BANCO ARTICULADO, EM ACO INOX, PARA PCD, FIXADO NA PAREDE - FORNECIMENTO E INSTALAÇÃO. AF_01/2020</t>
  </si>
  <si>
    <t xml:space="preserve"> 14.3.13 </t>
  </si>
  <si>
    <t>BARRA DE APOIO RETA EM AÇO INOX 304 P/ PORTADORES DE NECESSIDADES ESPECIAIS (NBR 9050), LARGURA 60 CM</t>
  </si>
  <si>
    <t xml:space="preserve"> CPU3165 </t>
  </si>
  <si>
    <t xml:space="preserve"> 14.3.12 </t>
  </si>
  <si>
    <t>BARRA DE APOIO RETA, EM ACO INOX POLIDO, COMPRIMENTO 70 CM, FIXADA NA PAREDE - FORNECIMENTO E INSTALAÇÃO. AF_01/2020</t>
  </si>
  <si>
    <t xml:space="preserve"> 14.3.11 </t>
  </si>
  <si>
    <t>BARRA DE APOIO, RETA, FIXA, EM AÇO INOX, L=40CM, D=1 1/4", JACKWAL OU SIMILAR</t>
  </si>
  <si>
    <t xml:space="preserve"> CPU2546 </t>
  </si>
  <si>
    <t xml:space="preserve"> 14.3.10 </t>
  </si>
  <si>
    <t>BARRA DE APOIO, RETA, FIXA, EM AÇO INOX, L=80CM, D=1 1/4", JACKWAL OU SIMILAR</t>
  </si>
  <si>
    <t xml:space="preserve"> CPU3143 </t>
  </si>
  <si>
    <t xml:space="preserve"> 14.3.9 </t>
  </si>
  <si>
    <t>DUCHA HIGIÊNICA COM REGISTRO, LINHA DREAM, REF. 1984.C87.ACT.CR, DA DECA OU SIMILAR</t>
  </si>
  <si>
    <t xml:space="preserve"> CPU2563 </t>
  </si>
  <si>
    <t xml:space="preserve"> 14.3.8 </t>
  </si>
  <si>
    <t>TORNEIRA DE MESA COM FECHAMENTO AUTOMÁTICO, LINHA DECAMATIC ECO, REF.1173.C, DECA OU SIMILAR</t>
  </si>
  <si>
    <t xml:space="preserve"> CPU2562 </t>
  </si>
  <si>
    <t xml:space="preserve"> 14.3.7 </t>
  </si>
  <si>
    <t>TORNEIRA MISTURADOR CLÍNICA DE MESA COM AREJADOR ARTICULADO, ACIONAMENTO COTOVELO</t>
  </si>
  <si>
    <t xml:space="preserve"> CPU2561 </t>
  </si>
  <si>
    <t xml:space="preserve"> 14.3.6 </t>
  </si>
  <si>
    <t>TORNEIRA CLÍNICA COM VOLANTE TIPO ALAVANCA</t>
  </si>
  <si>
    <t xml:space="preserve"> CPU2560 </t>
  </si>
  <si>
    <t xml:space="preserve"> 14.3.5 </t>
  </si>
  <si>
    <t>TORNEIRA CROMADA 1/2" OU 3/4" PARA TANQUE, PADRÃO POPULAR - FORNECIMENTO E INSTALAÇÃO. AF_01/2020</t>
  </si>
  <si>
    <t xml:space="preserve"> 14.3.4 </t>
  </si>
  <si>
    <t>CUBA DE EMBUTIR RETANGULAR DE AÇO INOXIDÁVEL, 46 X 30 X 12 CM - FORNECIMENTO E INSTALAÇÃO. AF_01/2020</t>
  </si>
  <si>
    <t xml:space="preserve"> 14.3.3 </t>
  </si>
  <si>
    <t>FUNIL EXPURGO HOSPITALAR DE AÇO INOX 304  290X300MM E= 0,8MM SEM MESA PARA EMBUTIR - MIRNOX OU SIMILAR</t>
  </si>
  <si>
    <t xml:space="preserve"> CPU2559 </t>
  </si>
  <si>
    <t xml:space="preserve"> 14.3.2 </t>
  </si>
  <si>
    <t>TAMPO/BANCADA EM CONCRETO ARMADO, REVESTIDO EM AÇO INOXIDÁVEL FOSCO POLIDO</t>
  </si>
  <si>
    <t xml:space="preserve"> CPU2558 </t>
  </si>
  <si>
    <t xml:space="preserve"> 14.3.1 </t>
  </si>
  <si>
    <t>METAIS E ACESSÓRIOS</t>
  </si>
  <si>
    <t xml:space="preserve"> 14.3 </t>
  </si>
  <si>
    <t>CUBA DE LOUÇA DE EMBUTIR REDONDA</t>
  </si>
  <si>
    <t xml:space="preserve"> CPU3142 </t>
  </si>
  <si>
    <t xml:space="preserve"> 14.2.7 </t>
  </si>
  <si>
    <t>CUBA DE EMBUTIR OVAL EM LOUÇA BRANCA, 35 X 50CM OU EQUIVALENTE - FORNECIMENTO E INSTALAÇÃO. AF_01/2020</t>
  </si>
  <si>
    <t xml:space="preserve"> 14.2.6 </t>
  </si>
  <si>
    <t>LAVATÓRIO DE CANTO REF. L101 DECA OU EQUIVALENTE, INCLUSIVE VÁLVULA, SIFÃO E ENGATES CROMADOS, EXCLUSIVE TORNEIRA</t>
  </si>
  <si>
    <t xml:space="preserve"> CPU2557 </t>
  </si>
  <si>
    <t xml:space="preserve"> 14.2.5 </t>
  </si>
  <si>
    <t>TANQUE DE LOUÇA BRANCA COM COLUNA, 30L OU EQUIVALENTE, INCLUSO SIFÃO FLEXÍVEL EM PVC, VÁLVULA METÁLICA E TORNEIRA DE METAL CROMADO PADRÃO MÉDIO - FORNECIMENTO E INSTALAÇÃO. AF_01/2020</t>
  </si>
  <si>
    <t xml:space="preserve"> 14.2.4 </t>
  </si>
  <si>
    <t>LAVATÓRIO LOUÇA BRANCA COM COLUNA, *44 X 35,5* CM, PADRÃO POPULAR, INCLUSO SIFÃO FLEXÍVEL EM PVC, VÁLVULA E ENGATE FLEXÍVEL 30CM EM PLÁSTICO E COM TORNEIRA CROMADA PADRÃO POPULAR - FORNECIMENTO E INSTALAÇÃO. AF_01/2020</t>
  </si>
  <si>
    <t xml:space="preserve"> 14.2.3 </t>
  </si>
  <si>
    <t>BACIA SIFONADA COM CAIXA DE DESCARGA ACOPLADA E TAMPA - INFANTIL</t>
  </si>
  <si>
    <t xml:space="preserve"> CPU2897 </t>
  </si>
  <si>
    <t xml:space="preserve"> 14.2.2 </t>
  </si>
  <si>
    <t>VASO SANITÁRIO SIFONADO COM CAIXA ACOPLADA LOUÇA BRANCA - PADRÃO MÉDIO, INCLUSO ENGATE FLEXÍVEL EM METAL CROMADO, 1/2 X 40CM - FORNECIMENTO E INSTALAÇÃO. AF_01/2020</t>
  </si>
  <si>
    <t xml:space="preserve"> 14.2.1 </t>
  </si>
  <si>
    <t>LOUÇAS</t>
  </si>
  <si>
    <t xml:space="preserve"> 14.2 </t>
  </si>
  <si>
    <t>CHUVEIRO ELÉTRICO COMUM CORPO PLÁSTICO, TIPO DUCHA - FORNECIMENTO E INSTALAÇÃO. AF_01/2020</t>
  </si>
  <si>
    <t xml:space="preserve"> 14.1.1 </t>
  </si>
  <si>
    <t xml:space="preserve"> 14.1 </t>
  </si>
  <si>
    <t>LOUÇAS, METAIS E ACESSÓRIOS</t>
  </si>
  <si>
    <t>TAMPO/BANCADA EM GRANITO BRANCO SIENA, E=2CM</t>
  </si>
  <si>
    <t xml:space="preserve"> CPU2556 </t>
  </si>
  <si>
    <t xml:space="preserve"> 13.1 </t>
  </si>
  <si>
    <t>MARMORARIA</t>
  </si>
  <si>
    <t>PINTURA TINTA DE ACABAMENTO (PIGMENTADA) ESMALTE SINTÉTICO ACETINADO EM MADEIRA, 2 DEMÃOS. AF_01/2021</t>
  </si>
  <si>
    <t xml:space="preserve"> 12.3.2 </t>
  </si>
  <si>
    <t>PINTURA FUNDO NIVELADOR ALQUÍDICO BRANCO EM MADEIRA. AF_01/2021</t>
  </si>
  <si>
    <t xml:space="preserve"> 12.3.1 </t>
  </si>
  <si>
    <t>ESQUADRIAS</t>
  </si>
  <si>
    <t xml:space="preserve"> 12.3 </t>
  </si>
  <si>
    <t>PINTURA LÁTEX ACRÍLICA ECONÔMICA, APLICAÇÃO MANUAL EM TETO, DUAS DEMÃOS. AF_04/2023</t>
  </si>
  <si>
    <t xml:space="preserve"> 12.2.2 </t>
  </si>
  <si>
    <t>EMASSAMENTO COM MASSA LÁTEX, APLICAÇÃO EM TETO, UMA DEMÃO, LIXAMENTO MANUAL. AF_04/2023</t>
  </si>
  <si>
    <t xml:space="preserve"> 12.2.1 </t>
  </si>
  <si>
    <t>TETO</t>
  </si>
  <si>
    <t xml:space="preserve"> 12.2 </t>
  </si>
  <si>
    <t>TEXTURA ACRÍLICA, APLICAÇÃO MANUAL EM PAREDE, UMA DEMÃO. AF_04/2023</t>
  </si>
  <si>
    <t xml:space="preserve"> 12.1.5 </t>
  </si>
  <si>
    <t>PINTURA LÁTEX ACRÍLICA ECONÔMICA, APLICAÇÃO MANUAL EM PAREDES, DUAS DEMÃOS. AF_04/2023</t>
  </si>
  <si>
    <t xml:space="preserve"> 12.1.4 </t>
  </si>
  <si>
    <t>APLICAÇÃO MANUAL DE MASSA ACRÍLICA EM PAREDES EXTERNAS DE CASAS, UMA DEMÃO. AF_03/2024</t>
  </si>
  <si>
    <t xml:space="preserve"> 12.1.3 </t>
  </si>
  <si>
    <t>EMASSAMENTO COM MASSA LÁTEX, APLICAÇÃO EM PAREDE, UMA DEMÃO, LIXAMENTO MANUAL. AF_04/2023</t>
  </si>
  <si>
    <t xml:space="preserve"> 12.1.2 </t>
  </si>
  <si>
    <t>FUNDO SELADOR ACRÍLICO, APLICAÇÃO MANUAL EM PAREDE, UMA DEMÃO. AF_04/2023</t>
  </si>
  <si>
    <t xml:space="preserve"> 12.1.1 </t>
  </si>
  <si>
    <t>PAREDES</t>
  </si>
  <si>
    <t xml:space="preserve"> 12.1 </t>
  </si>
  <si>
    <t>PINTURA</t>
  </si>
  <si>
    <t>FORRO EM DRYWALL, PARA AMBIENTES COMERCIAIS, INCLUSIVE ESTRUTURA BIRECIONAL DE FIXAÇÃO. AF_08/2023_PS</t>
  </si>
  <si>
    <t xml:space="preserve"> 11.1.1 </t>
  </si>
  <si>
    <t>FORRO</t>
  </si>
  <si>
    <t xml:space="preserve"> 11.1 </t>
  </si>
  <si>
    <t>REVESTIMENTO DE TETO</t>
  </si>
  <si>
    <t>m³</t>
  </si>
  <si>
    <t>EXECUÇÃO DE PASSEIO (CALÇADA) OU PISO DE CONCRETO COM CONCRETO MOLDADO IN LOCO, USINADO C20, ACABAMENTO CONVENCIONAL, NÃO ARMADO. AF_08/2022</t>
  </si>
  <si>
    <t xml:space="preserve"> 10.1.1 </t>
  </si>
  <si>
    <t>REVESTIMENTO ARGAMASSADO</t>
  </si>
  <si>
    <t xml:space="preserve"> 10.1 </t>
  </si>
  <si>
    <t>REVESTIMENTO DE PISO EXTERNO</t>
  </si>
  <si>
    <t>RODAPÉ ALTA RESISTÊNCIA, H = 10 CM, MEIA-CANA</t>
  </si>
  <si>
    <t xml:space="preserve"> CPU2555 </t>
  </si>
  <si>
    <t xml:space="preserve"> 9.3.1 </t>
  </si>
  <si>
    <t>RODAPÉ</t>
  </si>
  <si>
    <t xml:space="preserve"> 9.3 </t>
  </si>
  <si>
    <t>PISO ALTA RESISTÊNCIA OU INDUSTRIAL DE 12 MM, COMUM, COR CINZA, COM JUNTAS PLÁSTICAS, SEM POLIMENTO, ECCLUSIVE ARGAMASSA DE REGULARIZAÇÃO, APLICADO</t>
  </si>
  <si>
    <t xml:space="preserve"> CPU2554 </t>
  </si>
  <si>
    <t xml:space="preserve"> 9.2.2 </t>
  </si>
  <si>
    <t>PISO ALTA RESISTENCIA, COLORIDO, E=10MM, APLICADO COM JUNTAS, POLIDO ATÉ O ESMERIL 400 E ENCERADO</t>
  </si>
  <si>
    <t xml:space="preserve"> CPU2553 </t>
  </si>
  <si>
    <t xml:space="preserve"> 9.2.1 </t>
  </si>
  <si>
    <t>GRANILITE</t>
  </si>
  <si>
    <t xml:space="preserve"> 9.2 </t>
  </si>
  <si>
    <t>REGULARIZAÇÃO DE BASE PARA REVEST. DE PISOS COM ARG. TRAÇO T4, ESP. MÉDIA = 2,5CM</t>
  </si>
  <si>
    <t xml:space="preserve"> CPU2552 </t>
  </si>
  <si>
    <t xml:space="preserve"> 9.1.2 </t>
  </si>
  <si>
    <t>EXECUÇÃO DE PASSEIO (CALÇADA) OU PISO DE CONCRETO COM CONCRETO MOLDADO IN LOCO, USINADO, ACABAMENTO CONVENCIONAL, ESPESSURA 8 CM, ARMADO. AF_08/2022</t>
  </si>
  <si>
    <t xml:space="preserve"> 9.1.1 </t>
  </si>
  <si>
    <t xml:space="preserve"> 9.1 </t>
  </si>
  <si>
    <t>REVESTIMENTO DE PISO INTERNO</t>
  </si>
  <si>
    <t xml:space="preserve"> 8.2.1 </t>
  </si>
  <si>
    <t>REVESTIMENTO CERÂMICO</t>
  </si>
  <si>
    <t xml:space="preserve"> 8.2 </t>
  </si>
  <si>
    <t>EMBOÇO, EM ARGAMASSA TRAÇO 1:2:8, PREPARO MECÂNICO, APLICADO MANUALMENTE EM PAREDES INTERNAS DE AMBIENTES COM ÁREA MAIOR QUE 10M², E = 10MM, COM TALISCAS. AF_03/2024</t>
  </si>
  <si>
    <t xml:space="preserve"> 8.1.3 </t>
  </si>
  <si>
    <t>MASSA ÚNICA, EM ARGAMASSA TRAÇO 1:2:8 PREPARO MECÂNICO, APLICADA MANUALMENTE EM PAREDES INTERNAS DE AMBIENTES COM ÁREA MAIOR QUE 10M², E = 10MM, COM TALISCAS. AF_03/2024</t>
  </si>
  <si>
    <t xml:space="preserve"> 8.1.2 </t>
  </si>
  <si>
    <t>CHAPISCO APLICADO EM ALVENARIA (COM PRESENÇA DE VÃOS) E ESTRUTURAS DE CONCRETO DE FACHADA, COM COLHER DE PEDREIRO. ARGAMASSA TRAÇO 1:3 COM PREPARO EM BETONEIRA 400L. AF_10/2022</t>
  </si>
  <si>
    <t xml:space="preserve"> 8.1.1 </t>
  </si>
  <si>
    <t xml:space="preserve"> 8.1 </t>
  </si>
  <si>
    <t>REVESTIMENTO DE PAREDE</t>
  </si>
  <si>
    <t>GUICHE COM REQUADRO EM MADEIRA DE LEI - VASADO</t>
  </si>
  <si>
    <t xml:space="preserve"> CPU2550 </t>
  </si>
  <si>
    <t xml:space="preserve"> 7.4.7 </t>
  </si>
  <si>
    <t>DOBRADIÇA EM AÇO/FERRO, 3" X 21/2", E=1,9 A 2MM, SEN ANEL, CROMADO OU ZINCADO, TAMPA BOLA, COM PARAFUSOS. AF_12/2019</t>
  </si>
  <si>
    <t xml:space="preserve"> 7.4.6 </t>
  </si>
  <si>
    <t>FECHADURA COM MAÇANETA TIPO ALAVANCA EM AÇO INOXIDÁVEL, PARA PORTA EXTERNA</t>
  </si>
  <si>
    <t xml:space="preserve"> CPU2549 </t>
  </si>
  <si>
    <t xml:space="preserve"> 7.4.5 </t>
  </si>
  <si>
    <t>MOLA AEREA COM CALHA/BRACO DESLIZANTE</t>
  </si>
  <si>
    <t xml:space="preserve"> CPU2548 </t>
  </si>
  <si>
    <t xml:space="preserve"> 7.4.4 </t>
  </si>
  <si>
    <t>ALIZAR ALUMINIO PINTURA ELETROSTATICA BRANCA</t>
  </si>
  <si>
    <t xml:space="preserve"> CPU2547 </t>
  </si>
  <si>
    <t xml:space="preserve"> 7.4.3 </t>
  </si>
  <si>
    <t xml:space="preserve"> 7.4.2 </t>
  </si>
  <si>
    <t>PUXADOR DUPLO EM AÇO INOXIDÁVEL, PARA PORTA DE MADEIRA, ALUMÍNIO OU VIDRO, DE 350 MM</t>
  </si>
  <si>
    <t xml:space="preserve"> CPU2545 </t>
  </si>
  <si>
    <t xml:space="preserve"> 7.4.1 </t>
  </si>
  <si>
    <t>ACESSÓRIOS</t>
  </si>
  <si>
    <t xml:space="preserve"> 7.4 </t>
  </si>
  <si>
    <t>PORTA CORTA FOGO, DE ABRIR, 02 FOLHAS, EM CHAPA DE AÇO GALVANIZADO Nº24, BATENTE EM CHAPA Nº18, CLASSE 90, ISOLANTE EM MANTA CERÂMICA INCOMBUSTÍVEL E=5CM,DOBRADIÇAS TIPO HELICOIDAL EM AÇO 1010/1020, E FECHADURA REVERSÍVEL SEM CHAVE</t>
  </si>
  <si>
    <t xml:space="preserve"> CPU2544 </t>
  </si>
  <si>
    <t xml:space="preserve"> 7.3.1.1 </t>
  </si>
  <si>
    <t>PORTAS METÁLICAS</t>
  </si>
  <si>
    <t xml:space="preserve"> 7.3.1 </t>
  </si>
  <si>
    <t>ESQUADRIAS METÁLICAS</t>
  </si>
  <si>
    <t xml:space="preserve"> 7.3 </t>
  </si>
  <si>
    <t>JANELA DE ALUMÍNIO DE CORRER COM 2 FOLHAS PARA VIDROS (VIDROS INCLUSOS), BATENTE/ REQUADRO 6 A 14 CM, ACABAMENTO COM ACETATO OU BRILHANTE, FIXAÇÃO COM PARAFUSO, SEM GUARNIÇÃO/ ALIZAR, DIMENSÕES 100X120 CM, VEDAÇÃO COM SILICONE, EXCLUSIVE CONTRAMARCO - FORNECIMENTO E INSTALAÇÃO. AF_11/2024</t>
  </si>
  <si>
    <t xml:space="preserve"> 7.2.2.3 </t>
  </si>
  <si>
    <t>JANELA DE ALUMÍNIO DE CORRER COM 4 FOLHAS PARA VIDROS (VIDROS INCLUSOS), COM BANDEIRA, BATENTE/ REQUADRO 6 A 14 CM, ACABAMENTO COM ACETATO OU BRILHANTE, FIXAÇÃO COM PARAFUSO, SEM GUARNIÇÃO/ ALIZAR, DIMENSÕES 150X120 CM, VEDAÇÃO COM SILICONE, EXCLUSIVE CONTRAMARCO - FORNECIMENTO E INSTALAÇÃO. AF_11/2024</t>
  </si>
  <si>
    <t xml:space="preserve"> 7.2.2.2 </t>
  </si>
  <si>
    <t>JANELA DE ALUMÍNIO TIPO MAXIM-AR, BATENTE/ REQUADRO 3 A 14 CM, VIDRO INCLUSO, FIXAÇÃO COM PARAFUSO, SEM GUARNIÇÃO/ ALIZAR, DIMENSÕES 60X80 (A X L) CM, SEM ACABAMENTO, VEDAÇÃO COM SILICONE, EXCLUSIVE CONTRAMARCO - FORNECIMENTO E INSTALAÇÃO. AF_11/2024</t>
  </si>
  <si>
    <t xml:space="preserve"> 7.2.2.1 </t>
  </si>
  <si>
    <t>JANELAS DE ALUMÍNIO</t>
  </si>
  <si>
    <t xml:space="preserve"> 7.2.2 </t>
  </si>
  <si>
    <t>PORTÃO/PORTA EM ALUMÍNIO COR N/B/P, DE ABRIR, 02 FLS, VAZADO, EM TUBO QUADRADO 3"X1.1/2" HORIZONTAIS E ENGRADADO E 1.1/2"X1.1/2" VERTICAIS, COM ESPAÇAMENTO DE 12CM.</t>
  </si>
  <si>
    <t xml:space="preserve"> CPU3164 </t>
  </si>
  <si>
    <t xml:space="preserve"> 7.2.1.6 </t>
  </si>
  <si>
    <t>PORTA ALUMINIO ANODIZADO NATURAL 1 FOLHA DE ABRIR</t>
  </si>
  <si>
    <t xml:space="preserve"> CPU2541 </t>
  </si>
  <si>
    <t xml:space="preserve"> 7.2.1.5 </t>
  </si>
  <si>
    <t>PORTA DE ABRIR EM TELA ONDULADA DE AÇO GALVANIZADO, COMPLETA</t>
  </si>
  <si>
    <t xml:space="preserve"> CPU2538 </t>
  </si>
  <si>
    <t xml:space="preserve"> 7.2.1.4 </t>
  </si>
  <si>
    <t>PORTA DE ALUMÍNIO ANODIZADO COM VIDRO, 3 FOLHAS, ABERTURA DE CORRER</t>
  </si>
  <si>
    <t xml:space="preserve"> CPU2686 </t>
  </si>
  <si>
    <t xml:space="preserve"> 7.2.1.3 </t>
  </si>
  <si>
    <t>PORTA VENEZIANA DE ABRIR EM ALUMÍNIO, SOB MEDIDA</t>
  </si>
  <si>
    <t xml:space="preserve"> CPU2537 </t>
  </si>
  <si>
    <t xml:space="preserve"> 7.2.1.2 </t>
  </si>
  <si>
    <t>PORTA DE ALUMÍNIO DE ABRIR COM LAMBRI, COM GUARNIÇÃO, FIXAÇÃO COM PARAFUSOS - FORNECIMENTO E INSTALAÇÃO. AF_12/2019</t>
  </si>
  <si>
    <t xml:space="preserve"> 7.2.1.1 </t>
  </si>
  <si>
    <t>PORTAS DE ALUMÍNIO</t>
  </si>
  <si>
    <t xml:space="preserve"> 7.2.1 </t>
  </si>
  <si>
    <t>ESQUADRIAS DE ALUMÍNIO</t>
  </si>
  <si>
    <t xml:space="preserve"> 7.2 </t>
  </si>
  <si>
    <t>PORTA COMPLETA MADEIRA 2 FL.1,60x2,10m LISA FER.VAI-E-VEM</t>
  </si>
  <si>
    <t xml:space="preserve"> CPU3141 </t>
  </si>
  <si>
    <t xml:space="preserve"> 7.1.1.5 </t>
  </si>
  <si>
    <t>PORTA LISA DE CORRER SUSPENSA EM MADEIRA COM BATENTE</t>
  </si>
  <si>
    <t xml:space="preserve"> CPU3140 </t>
  </si>
  <si>
    <t xml:space="preserve"> 7.1.1.4 </t>
  </si>
  <si>
    <t>PORTA COMPLETA MADEIRA 1 FL.1,20x2,10M</t>
  </si>
  <si>
    <t xml:space="preserve"> CPU3139 </t>
  </si>
  <si>
    <t xml:space="preserve"> 7.1.1.3 </t>
  </si>
  <si>
    <t>KIT DE PORTA DE MADEIRA PARA PINTURA, SEMI-OCA (LEVE OU MÉDIA), PADRÃO MÉDIO, 80X210CM, ESPESSURA DE 3,5CM, ITENS INCLUSOS: DOBRADIÇAS, MONTAGEM E INSTALAÇÃO DO BATENTE, FECHADURA COM EXECUÇÃO DO FURO - FORNECIMENTO E INSTALAÇÃO. AF_12/2019</t>
  </si>
  <si>
    <t xml:space="preserve"> 7.1.1.2 </t>
  </si>
  <si>
    <t>KIT DE PORTA DE MADEIRA PARA PINTURA, SEMI-OCA (LEVE OU MÉDIA), PADRÃO MÉDIO, 90X210CM, ESPESSURA DE 3,5CM, ITENS INCLUSOS: DOBRADIÇAS, MONTAGEM E INSTALAÇÃO DO BATENTE, FECHADURA COM EXECUÇÃO DO FURO - FORNECIMENTO E INSTALAÇÃO. AF_12/2019</t>
  </si>
  <si>
    <t xml:space="preserve"> 7.1.1.1 </t>
  </si>
  <si>
    <t>PORTAS DE MADEIRA</t>
  </si>
  <si>
    <t xml:space="preserve"> 7.1.1 </t>
  </si>
  <si>
    <t>ESQUADRIAS DE MADEIRA</t>
  </si>
  <si>
    <t xml:space="preserve"> 7.1 </t>
  </si>
  <si>
    <t>IMPERMEABILIZAÇÃO DE SUPERFÍCIE COM ARGAMASSA POLIMÉRICA / MEMBRANA ACRÍLICA, 3 DEMÃOS. AF_09/2023</t>
  </si>
  <si>
    <t xml:space="preserve"> 6.2 </t>
  </si>
  <si>
    <t>IMPERMEABILIZAÇÃO DE SUPERFÍCIE COM ARGAMASSA POLIMÉRICA / MEMBRANA ACRÍLICA, 4 DEMÃOS, REFORÇADA COM VÉU DE POLIÉSTER (MAV). AF_09/2023</t>
  </si>
  <si>
    <t xml:space="preserve"> 6.1 </t>
  </si>
  <si>
    <t>IMPERMEABILIZAÇÃO</t>
  </si>
  <si>
    <t>CUMEEIRA PARA TELHA DE FIBROCIMENTO ESTRUTURAL E = 6 MM, INCLUSO ACESSÓRIOS DE FIXAÇÃO E IÇAMENTO. AF_07/2019</t>
  </si>
  <si>
    <t xml:space="preserve"> 5.3.3 </t>
  </si>
  <si>
    <t>RUFO EM CHAPA DE AÇO GALVANIZADO NÚMERO 24, CORTE DE 25 CM, INCLUSO TRANSPORTE VERTICAL. AF_07/2019</t>
  </si>
  <si>
    <t xml:space="preserve"> 5.3.2 </t>
  </si>
  <si>
    <t>CALHA EM CHAPA DE AÇO GALVANIZADO NÚMERO 24, DESENVOLVIMENTO DE 100 CM, INCLUSO TRANSPORTE VERTICAL. AF_07/2019</t>
  </si>
  <si>
    <t xml:space="preserve"> 5.3.1 </t>
  </si>
  <si>
    <t>COMPLEMENTOS</t>
  </si>
  <si>
    <t xml:space="preserve"> 5.3 </t>
  </si>
  <si>
    <t>COBERTURA EM CHAPA POLICARBONATO ALVEOLAR 10MM</t>
  </si>
  <si>
    <t xml:space="preserve"> CPU3093 </t>
  </si>
  <si>
    <t xml:space="preserve"> 5.2.2 </t>
  </si>
  <si>
    <t>TELHAMENTO COM TELHA ONDULADA DE FIBROCIMENTO E = 6 MM, COM RECOBRIMENTO LATERAL DE 1/4 DE ONDA PARA TELHADO COM INCLINAÇÃO MAIOR QUE 10°, COM ATÉ 2 ÁGUAS, INCLUSO IÇAMENTO. AF_07/2019</t>
  </si>
  <si>
    <t xml:space="preserve"> 5.2.1 </t>
  </si>
  <si>
    <t>TELHAMENTO</t>
  </si>
  <si>
    <t xml:space="preserve"> 5.2 </t>
  </si>
  <si>
    <t>TRAMA DE MADEIRA COMPOSTA POR TERÇAS PARA TELHADOS DE ATÉ 2 ÁGUAS PARA TELHA ONDULADA DE FIBROCIMENTO, METÁLICA, PLÁSTICA OU TERMOACÚSTICA, INCLUSO TRANSPORTE VERTICAL. AF_07/2019</t>
  </si>
  <si>
    <t xml:space="preserve"> 5.1.3 </t>
  </si>
  <si>
    <t>FABRICAÇÃO E INSTALAÇÃO DE PONTALETES DE MADEIRA NÃO APARELHADA PARA TELHADOS COM ATÉ 2 ÁGUAS E COM TELHA ONDULADA DE FIBROCIMENTO, ALUMÍNIO OU PLÁSTICA EM EDIFÍCIO RESIDENCIAL DE MÚLTIPLOS PAVIMENTOS, INCLUSO TRANSPORTE VERTICAL. AF_07/2019</t>
  </si>
  <si>
    <t xml:space="preserve"> 5.1.2 </t>
  </si>
  <si>
    <t>ESTRUTURA METÁLICA COM LIGAÇÕES PARAFUSADAS, INCLUSOS PERFIS METÁLICOS, CHAPAS METÁLICAS, MÃO DE OBRA E TRANSPORTE COM GUINDASTE - FORNECIMENTO E INSTALAÇÃO.</t>
  </si>
  <si>
    <t xml:space="preserve"> CPU2898 </t>
  </si>
  <si>
    <t xml:space="preserve"> 5.1.1 </t>
  </si>
  <si>
    <t>ESTRUTURA</t>
  </si>
  <si>
    <t xml:space="preserve"> 5.1 </t>
  </si>
  <si>
    <t>COBERTURA</t>
  </si>
  <si>
    <t>LAMBRI CHAPA ALUMINIO ANODIZADO EM PAREDES</t>
  </si>
  <si>
    <t xml:space="preserve"> CPU3163 </t>
  </si>
  <si>
    <t xml:space="preserve"> 4.3.3 </t>
  </si>
  <si>
    <t>DIVISORIA NAVAL (PAINEL COM VIDRO), E=40MM, COM PERFIS EM AÇO - FORNECIMENTO E APLICAÇÃO</t>
  </si>
  <si>
    <t xml:space="preserve"> CPU3162 </t>
  </si>
  <si>
    <t xml:space="preserve"> 4.3.2 </t>
  </si>
  <si>
    <t>DIVISORIA SANITÁRIA, TIPO CABINE, EM PAINEL DE GRANILITE, ESP = 3CM, ASSENTADO COM ARGAMASSA COLANTE AC III-E, EXCLUSIVE FERRAGENS. AF_01/2021</t>
  </si>
  <si>
    <t xml:space="preserve"> 4.3.1 </t>
  </si>
  <si>
    <t>DIVISÓRIAS</t>
  </si>
  <si>
    <t xml:space="preserve"> 4.3 </t>
  </si>
  <si>
    <t>PAREDE COM SISTEMA EM CHAPAS DE GESSO RU PARA DRYWALL COM ISOLAMENTO ACUSTICO, USO INTERNO, COM DUAS FACES SIMPLES E ESTRUTURA METÁLICA COM GUIAS SIMPLES PARA PAREDES COM ÁREA LÍQUIDA MAIOR OU IGUAL A 6 M2, COM VÃOS.</t>
  </si>
  <si>
    <t xml:space="preserve"> CPU2286 </t>
  </si>
  <si>
    <t xml:space="preserve"> 4.2.4 </t>
  </si>
  <si>
    <t>PAREDE COM SISTEMA EM CHAPAS DE GESSO ST PARA DRYWALL COM ISOLAMENTO ACUSTICO, USO INTERNO, COM DUAS FACES SIMPLES E ESTRUTURA METÁLICA COM GUIAS SIMPLES PARA PAREDES COM ÁREA LÍQUIDA MAIOR OU IGUAL A 6 M2, COM VÃOS.</t>
  </si>
  <si>
    <t xml:space="preserve"> CPU2285 </t>
  </si>
  <si>
    <t xml:space="preserve"> 4.2.3 </t>
  </si>
  <si>
    <t>PAREDE COM SISTEMA EM CHAPAS DE GESSO RU PARA DRYWALL, USO INTERNO, COM DUAS FACES SIMPLES E ESTRUTURA METÁLICA COM GUIAS SIMPLES PARA PAREDES COM ÁREA LÍQUIDA MAIOR OU IGUAL A 6 M2, COM VÃOS. AF_07/2023_PS</t>
  </si>
  <si>
    <t xml:space="preserve"> CPU1942 </t>
  </si>
  <si>
    <t xml:space="preserve"> 4.2.2 </t>
  </si>
  <si>
    <t>PAREDE COM SISTEMA EM CHAPAS DE GESSO PARA DRYWALL, USO INTERNO, COM DUAS FACES SIMPLES E ESTRUTURA METÁLICA COM GUIAS SIMPLES PARA PAREDES COM ÁREA LÍQUIDA MAIOR OU IGUAL A 6 M2, COM VÃOS. AF_07/2023_PS</t>
  </si>
  <si>
    <t xml:space="preserve"> 4.2.1 </t>
  </si>
  <si>
    <t>DRYWALL</t>
  </si>
  <si>
    <t xml:space="preserve"> 4.2 </t>
  </si>
  <si>
    <t>FIXAÇÃO (ENCUNHAMENTO) DE ALVENARIA DE VEDAÇÃO COM ARGAMASSA APLICADA COM BISNAGA. AF_03/2024</t>
  </si>
  <si>
    <t xml:space="preserve"> 4.1.6 </t>
  </si>
  <si>
    <t>CONTRAVERGA MOLDADA IN LOCO COM UTILIZAÇÃO DE BLOCOS CANALETA, ESPESSURA DE *20* CM. AF_03/2024</t>
  </si>
  <si>
    <t xml:space="preserve"> 4.1.5 </t>
  </si>
  <si>
    <t>VERGA MOLDADA IN LOCO COM UTILIZAÇÃO DE BLOCOS CANALETA, ESPESSURA DE *20* CM. AF_03/2024</t>
  </si>
  <si>
    <t xml:space="preserve"> 4.1.4 </t>
  </si>
  <si>
    <t>COBOGO DE CIMENTO (ELEMENTO VAZADO, CIRCULAR), 30 X 30 X 5CM, ASSENTADO COM ARGAMASSA DE CIMENTO E AREIA</t>
  </si>
  <si>
    <t xml:space="preserve"> CPU2535 </t>
  </si>
  <si>
    <t xml:space="preserve"> 4.1.3 </t>
  </si>
  <si>
    <t xml:space="preserve"> 4.1.2 </t>
  </si>
  <si>
    <t>ALVENARIA DE VEDAÇÃO DE BLOCOS CERÂMICOS FURADOS NA VERTICAL DE 9X19X39 CM (ESPESSURA 9 CM) E ARGAMASSA DE ASSENTAMENTO COM PREPARO EM BETONEIRA. AF_12/2021</t>
  </si>
  <si>
    <t xml:space="preserve"> 4.1.1 </t>
  </si>
  <si>
    <t>ALVENARIA DE VEDAÇÃO</t>
  </si>
  <si>
    <t xml:space="preserve"> 4.1 </t>
  </si>
  <si>
    <t>ALVENARIA, VEDAÇÕES E DIVISÓRIAS</t>
  </si>
  <si>
    <t>ESCORAMENTO DE FÔRMAS DE LAJE EM MADEIRA NÃO APARELHADA, PÉ-DIREITO DUPLO, INCLUSO TRAVAMENTO, 4 UTILIZAÇÕES. AF_09/2020</t>
  </si>
  <si>
    <t xml:space="preserve"> 3.3.11 </t>
  </si>
  <si>
    <t>FORNECIMENTO E INSTALAÇÃO DE TELA AÇO SOLDADA NERVURADA CA-60, MALHA 20X20CM,FERRO 3.4MM, PAINEL 2X3M, (0,72KG/M²), MALHA POP LEVE GERDAU OU SIMILAR</t>
  </si>
  <si>
    <t xml:space="preserve"> CPU2534 </t>
  </si>
  <si>
    <t xml:space="preserve"> 3.3.10 </t>
  </si>
  <si>
    <t>Laje pré-fabricada unidirecional em viga treliçada/lajota em EPS LT 16 (12 + 4), exceto capa de concreto</t>
  </si>
  <si>
    <t xml:space="preserve"> CPU2100 </t>
  </si>
  <si>
    <t xml:space="preserve"> 3.3.9 </t>
  </si>
  <si>
    <t>CONTROLE TECNOLOGICO DE CONCRETOS</t>
  </si>
  <si>
    <t xml:space="preserve"> CPU2532 </t>
  </si>
  <si>
    <t xml:space="preserve"> 3.3.8 </t>
  </si>
  <si>
    <t>CONCRETAGEM DE VIGAS E LAJES, FCK=30 MPA, PARA LAJES MACIÇAS OU NERVURADAS COM USO DE BOMBA - LANÇAMENTO, ADENSAMENTO E ACABAMENTO.</t>
  </si>
  <si>
    <t xml:space="preserve"> CPU2283 </t>
  </si>
  <si>
    <t xml:space="preserve"> 3.3.7 </t>
  </si>
  <si>
    <t>ARMAÇÃO DE LAJE DE ESTRUTURA CONVENCIONAL DE CONCRETO ARMADO UTILIZANDO AÇO CA-50 DE 12,5 MM - MONTAGEM. AF_06/2022</t>
  </si>
  <si>
    <t xml:space="preserve"> 3.3.6 </t>
  </si>
  <si>
    <t>ARMAÇÃO DE LAJE DE ESTRUTURA CONVENCIONAL DE CONCRETO ARMADO UTILIZANDO AÇO CA-50 DE 10,0 MM - MONTAGEM. AF_06/2022</t>
  </si>
  <si>
    <t xml:space="preserve"> 3.3.5 </t>
  </si>
  <si>
    <t>ARMAÇÃO DE LAJE DE ESTRUTURA CONVENCIONAL DE CONCRETO ARMADO UTILIZANDO AÇO CA-50 DE 8,0 MM - MONTAGEM. AF_06/2022</t>
  </si>
  <si>
    <t xml:space="preserve"> 3.3.4 </t>
  </si>
  <si>
    <t>ARMAÇÃO DE LAJE DE ESTRUTURA CONVENCIONAL DE CONCRETO ARMADO UTILIZANDO AÇO CA-50 DE 6,3 MM - MONTAGEM. AF_06/2022</t>
  </si>
  <si>
    <t xml:space="preserve"> 3.3.3 </t>
  </si>
  <si>
    <t>ARMAÇÃO DE LAJE DE ESTRUTURA CONVENCIONAL DE CONCRETO ARMADO UTILIZANDO AÇO CA-60 DE 5,0 MM - MONTAGEM. AF_06/2022</t>
  </si>
  <si>
    <t xml:space="preserve"> 3.3.2 </t>
  </si>
  <si>
    <t>MONTAGEM E DESMONTAGEM DE FÔRMA DE LAJE MACIÇA, PÉ-DIREITO DUPLO, EM CHAPA DE MADEIRA COMPENSADA RESINADA, 6 UTILIZAÇÕES. AF_09/2020</t>
  </si>
  <si>
    <t xml:space="preserve"> 3.3.1 </t>
  </si>
  <si>
    <t>LAJES</t>
  </si>
  <si>
    <t xml:space="preserve"> 3.3 </t>
  </si>
  <si>
    <t xml:space="preserve"> 3.2.10 </t>
  </si>
  <si>
    <t xml:space="preserve"> 3.2.9 </t>
  </si>
  <si>
    <t>ARMAÇÃO DE PILAR OU VIGA DE ESTRUTURA CONVENCIONAL DE CONCRETO ARMADO UTILIZANDO AÇO CA-60 DE 5,0 MM - MONTAGEM. AF_06/2022</t>
  </si>
  <si>
    <t xml:space="preserve"> 3.2.8 </t>
  </si>
  <si>
    <t>ARMAÇÃO DE PILAR OU VIGA DE ESTRUTURA CONVENCIONAL DE CONCRETO ARMADO UTILIZANDO AÇO CA-50 DE 20,0 MM - MONTAGEM. AF_06/2022</t>
  </si>
  <si>
    <t xml:space="preserve"> 3.2.7 </t>
  </si>
  <si>
    <t>ARMAÇÃO DE PILAR OU VIGA DE ESTRUTURA CONVENCIONAL DE CONCRETO ARMADO UTILIZANDO AÇO CA-50 DE 16,0 MM - MONTAGEM. AF_06/2022</t>
  </si>
  <si>
    <t xml:space="preserve"> 3.2.6 </t>
  </si>
  <si>
    <t>ARMAÇÃO DE PILAR OU VIGA DE ESTRUTURA CONVENCIONAL DE CONCRETO ARMADO UTILIZANDO AÇO CA-50 DE 12,5 MM - MONTAGEM. AF_06/2022</t>
  </si>
  <si>
    <t xml:space="preserve"> 3.2.5 </t>
  </si>
  <si>
    <t>ARMAÇÃO DE PILAR OU VIGA DE ESTRUTURA CONVENCIONAL DE CONCRETO ARMADO UTILIZANDO AÇO CA-50 DE 10,0 MM - MONTAGEM. AF_06/2022</t>
  </si>
  <si>
    <t xml:space="preserve"> 3.2.4 </t>
  </si>
  <si>
    <t>ARMAÇÃO DE PILAR OU VIGA DE ESTRUTURA CONVENCIONAL DE CONCRETO ARMADO UTILIZANDO AÇO CA-50 DE 8,0 MM - MONTAGEM. AF_06/2022</t>
  </si>
  <si>
    <t xml:space="preserve"> 3.2.3 </t>
  </si>
  <si>
    <t>ARMAÇÃO DE PILAR OU VIGA DE ESTRUTURA CONVENCIONAL DE CONCRETO ARMADO UTILIZANDO AÇO CA-50 DE 6,3 MM - MONTAGEM. AF_06/2022</t>
  </si>
  <si>
    <t xml:space="preserve"> 3.2.2 </t>
  </si>
  <si>
    <t>MONTAGEM E DESMONTAGEM DE FÔRMA DE VIGA, ESCORAMENTO COM GARFO DE MADEIRA, PÉ-DIREITO DUPLO, EM CHAPA DE MADEIRA RESINADA, 8 UTILIZAÇÕES. AF_09/2020</t>
  </si>
  <si>
    <t xml:space="preserve"> 3.2.1 </t>
  </si>
  <si>
    <t>VIGAS</t>
  </si>
  <si>
    <t xml:space="preserve"> 3.2 </t>
  </si>
  <si>
    <t xml:space="preserve"> 3.1.7 </t>
  </si>
  <si>
    <t>CONCRETAGEM DE PILARES, FCK = 30 MPA, COM USO DE BOMBA - LANÇAMENTO, ADENSAMENTO E ACABAMENTO. AF_02/2022_PS</t>
  </si>
  <si>
    <t xml:space="preserve"> CPU2284 </t>
  </si>
  <si>
    <t xml:space="preserve"> 3.1.6 </t>
  </si>
  <si>
    <t xml:space="preserve"> 3.1.5 </t>
  </si>
  <si>
    <t xml:space="preserve"> 3.1.4 </t>
  </si>
  <si>
    <t xml:space="preserve"> 3.1.3 </t>
  </si>
  <si>
    <t xml:space="preserve"> 3.1.2 </t>
  </si>
  <si>
    <t>MONTAGEM E DESMONTAGEM DE FÔRMA DE PILARES RETANGULARES E ESTRUTURAS SIMILARES, PÉ-DIREITO SIMPLES, EM CHAPA DE MADEIRA COMPENSADA RESINADA, 6 UTILIZAÇÕES. AF_09/2020</t>
  </si>
  <si>
    <t xml:space="preserve"> 3.1.1 </t>
  </si>
  <si>
    <t>PILARES</t>
  </si>
  <si>
    <t xml:space="preserve"> 3.1 </t>
  </si>
  <si>
    <t xml:space="preserve"> 2.16 </t>
  </si>
  <si>
    <t>IMPERMEABILIZAÇÃO DE SUPERFÍCIE COM EMULSÃO ASFÁLTICA, 2 DEMÃOS. AF_09/2023</t>
  </si>
  <si>
    <t xml:space="preserve"> 2.15 </t>
  </si>
  <si>
    <t>REATERRO MANUAL DE VALAS, COM COMPACTADOR DE SOLOS DE PERCUSSÃO. AF_08/2023</t>
  </si>
  <si>
    <t xml:space="preserve"> 2.14 </t>
  </si>
  <si>
    <t>ESPALHAMENTO DE MATERIAL COM TRATOR DE ESTEIRAS. AF_09/2024</t>
  </si>
  <si>
    <t xml:space="preserve"> 2.13 </t>
  </si>
  <si>
    <t xml:space="preserve"> 2.12 </t>
  </si>
  <si>
    <t>ARMAÇÃO DE BLOCO, SAPATA ISOLADA, VIGA BALDRAME E SAPATA CORRIDA UTILIZANDO AÇO CA-50 DE 16 MM - MONTAGEM. AF_01/2024</t>
  </si>
  <si>
    <t xml:space="preserve"> 2.11 </t>
  </si>
  <si>
    <t>ARMAÇÃO DE BLOCO, SAPATA ISOLADA, VIGA BALDRAME E SAPATA CORRIDA UTILIZANDO AÇO CA-50 DE 12,5 MM - MONTAGEM. AF_01/2024</t>
  </si>
  <si>
    <t xml:space="preserve"> 2.10 </t>
  </si>
  <si>
    <t xml:space="preserve"> 2.9 </t>
  </si>
  <si>
    <t>ARMAÇÃO DE BLOCO UTILIZANDO AÇO CA-50 DE 8 MM - MONTAGEM. AF_01/2024</t>
  </si>
  <si>
    <t xml:space="preserve"> 2.8 </t>
  </si>
  <si>
    <t>ARMAÇÃO DE BLOCO UTILIZANDO AÇO CA-50 DE 6,3 MM - MONTAGEM. AF_01/2024</t>
  </si>
  <si>
    <t xml:space="preserve"> 2.7 </t>
  </si>
  <si>
    <t>ARMAÇÃO DE BLOCO UTILIZANDO AÇO CA-60 DE 5 MM - MONTAGEM. AF_01/2024</t>
  </si>
  <si>
    <t xml:space="preserve"> 2.6 </t>
  </si>
  <si>
    <t>FABRICAÇÃO, MONTAGEM E DESMONTAGEM DE FÔRMA PARA BLOCO DE COROAMENTO, EM MADEIRA SERRADA, E=25 MM, 4 UTILIZAÇÕES. AF_01/2024</t>
  </si>
  <si>
    <t xml:space="preserve"> 2.5 </t>
  </si>
  <si>
    <t>LASTRO COM MATERIAL GRANULAR (PEDRA BRITADA N.1 E PEDRA BRITADA N.2), APLICADO EM PISOS OU LAJES SOBRE SOLO, ESPESSURA DE *10 CM*. AF_01/2024</t>
  </si>
  <si>
    <t xml:space="preserve"> 2.4 </t>
  </si>
  <si>
    <t>ESCAVAÇÃO MANUAL DE VALA. AF_09/2024</t>
  </si>
  <si>
    <t xml:space="preserve"> 2.3 </t>
  </si>
  <si>
    <t>ESCAVAÇÃO MECANIZADA DE VALA COM PROF. ATÉ 1,5 M (MÉDIA MONTANTE E JUSANTE/UMA COMPOSIÇÃO POR TRECHO), RETROESCAV. (0,26 M3), LARG. DE 0,8 M A 1,5 M, EM SOLO DE 1A CATEGORIA, EM LOCAIS COM ALTO NÍVEL DE INTERFERÊNCIA. AF_09/2024</t>
  </si>
  <si>
    <t xml:space="preserve"> 2.2 </t>
  </si>
  <si>
    <t>LOCAÇÃO CONVENCIONAL DE OBRA, UTILIZANDO GABARITO DE TÁBUAS CORRIDAS PONTALETADAS A CADA 2,00M - 2 UTILIZAÇÕES. AF_03/2024</t>
  </si>
  <si>
    <t xml:space="preserve"> 2.1 </t>
  </si>
  <si>
    <t>FUNDAÇÃO</t>
  </si>
  <si>
    <t>M2XMÊS</t>
  </si>
  <si>
    <t>LOCACAO DE ANDAIME METALICO TIPO FACHADEIRO, PECAS COM APROXIMADAMENTE 1,20 M DE LARGURA E 2,0 M DE ALTURA, INCLUINDO DIAGONAIS EM X, BARRAS DE LIGACAO, SAPATAS E DEMAIS ITENS NECESSARIOS A MONTAGEM, INCLUSIVE MONTAGEM E DESMONTAGEM</t>
  </si>
  <si>
    <t xml:space="preserve"> CPU1926 </t>
  </si>
  <si>
    <t xml:space="preserve"> 1.4.1 </t>
  </si>
  <si>
    <t>EQUIPAMENTOS DE APOIO</t>
  </si>
  <si>
    <t xml:space="preserve"> 1.4 </t>
  </si>
  <si>
    <t>MOBILIZACAO E DESMOBILIZACAO DE CANTEIRO</t>
  </si>
  <si>
    <t xml:space="preserve"> CPU2531 </t>
  </si>
  <si>
    <t xml:space="preserve"> 1.3.1 </t>
  </si>
  <si>
    <t>MOBILIZAÇÃO E DESMOBILIZAÇÃO</t>
  </si>
  <si>
    <t xml:space="preserve"> 1.3 </t>
  </si>
  <si>
    <t>MES</t>
  </si>
  <si>
    <t>ENGENHEIRO CIVIL DE OBRA JUNIOR COM ENCARGOS COMPLEMENTARES</t>
  </si>
  <si>
    <t xml:space="preserve"> 1.2.1 </t>
  </si>
  <si>
    <t>ADMINISTRAÇÃO LOCAL DA OBRA</t>
  </si>
  <si>
    <t xml:space="preserve"> 1.2 </t>
  </si>
  <si>
    <t>TAPUME COM TELHA METÁLICA. AF_03/2024</t>
  </si>
  <si>
    <t xml:space="preserve"> 1.1.10 </t>
  </si>
  <si>
    <t>REMOÇÃO DE ENTULHO SEPARADO DE OBRA COM CAÇAMBA METÁLICA - TERRA, ALVENARIA, CONCRETO, ARGAMASSA, MADEIRA, PAPEL, PLÁSTICO OU METAL</t>
  </si>
  <si>
    <t xml:space="preserve"> CPU2530 </t>
  </si>
  <si>
    <t xml:space="preserve"> 1.1.9 </t>
  </si>
  <si>
    <t>FORNECIMENTO E INSTALAÇÃO DE PLACA DE OBRA COM CHAPA GALVANIZADA E ESTRUTURA DE MADEIRA. AF_03/2022_PS</t>
  </si>
  <si>
    <t xml:space="preserve"> 1.1.8 </t>
  </si>
  <si>
    <t>ENTRADA DE ENERGIA ELÉTRICA, AÉREA, TRIFÁSICA, COM CAIXA DE EMBUTIR, CABO DE 10 MM2 E DISJUNTOR DIN 50A (NÃO INCLUSO O POSTE DE CONCRETO). AF_07/2020</t>
  </si>
  <si>
    <t xml:space="preserve"> 1.1.7 </t>
  </si>
  <si>
    <t>HIDRÔMETRO DN 1/2", 1,5 M3/H - FORNECIMENTO E INSTALAÇÃO. AF_03/2024</t>
  </si>
  <si>
    <t xml:space="preserve"> 1.1.6 </t>
  </si>
  <si>
    <t>KIT CAVALETE PARA MEDIÇÃO DE ÁGUA - ENTRADA INDIVIDUALIZADA, EM CPVC DN 28 MM (1"), PARA 1 MEDIDOR - FORNECIMENTO E INSTALAÇÃO (EXCLUSIVE HIDRÔMETRO). AF_03/2024</t>
  </si>
  <si>
    <t xml:space="preserve"> 1.1.5 </t>
  </si>
  <si>
    <t>BARRACAO PARA REFEITORIO EM OBRAS EM COMPENSADO</t>
  </si>
  <si>
    <t xml:space="preserve"> CPU2529 </t>
  </si>
  <si>
    <t xml:space="preserve"> 1.1.4 </t>
  </si>
  <si>
    <t>MÊS</t>
  </si>
  <si>
    <t>LOCAÇÃO DE CONTAINER - BANHEIRO COM CHUVEIROS E VASOS - 4,30 X 2,30M</t>
  </si>
  <si>
    <t xml:space="preserve"> CPU2528 </t>
  </si>
  <si>
    <t xml:space="preserve"> 1.1.3 </t>
  </si>
  <si>
    <t>BARRACÃO ABERTO PARA APOIO À PRODUÇÃO (CARPINTARIA, CENTRAL DE ARMAÇÃO, OFICINA, ETC.) C/ TESOURAS, TELHA 4MM, PISO EM CONCRETO DESEMPOLADO</t>
  </si>
  <si>
    <t xml:space="preserve"> CPU2527 </t>
  </si>
  <si>
    <t xml:space="preserve"> 1.1.2 </t>
  </si>
  <si>
    <t>UNXMÊS</t>
  </si>
  <si>
    <t>LOCAÇÃO DE CONTAINER TIPO DEPÓSITO - ÁREA MÍNIMA DE 13,80 M2</t>
  </si>
  <si>
    <t xml:space="preserve"> CPU2526 </t>
  </si>
  <si>
    <t xml:space="preserve"> 1.1.1 </t>
  </si>
  <si>
    <t>T</t>
  </si>
  <si>
    <t>Taxa de destinação de resíduo sólido em aterro, tipo inerte</t>
  </si>
  <si>
    <t>CDHU</t>
  </si>
  <si>
    <t>05.09.006</t>
  </si>
  <si>
    <t>M3XKM</t>
  </si>
  <si>
    <t>TRANSPORTE COM CAMINHÃO BASCULANTE DE 14 M³, EM VIA URBANA PAVIMENTADA, ADICIONAL PARA DMT EXCEDENTE A 30 KM (UNIDADE: M3XKM). AF_07/2020</t>
  </si>
  <si>
    <t>CARGA, MANOBRA E DESCARGA DE ENTULHO EM CAMINHÃO BASCULANTE 14 M³ - CARGA COM ESCAVADEIRA HIDRÁULICA (CAÇAMBA DE 0,80 M³ / 111 HP) E DESCARGA LIVRE (UNIDADE: M3). AF_07/2020</t>
  </si>
  <si>
    <t>DEMOLIÇÃO DE ALVENARIA PARA QUALQUER TIPO DE BLOCO, DE FORMA MECANIZADA, SEM REAPROVEITAMENTO. AF_09/2023</t>
  </si>
  <si>
    <t>CANTEIRO DE OBRAS</t>
  </si>
  <si>
    <t xml:space="preserve"> 1.1 </t>
  </si>
  <si>
    <t>SERVIÇOS PRELIMINARES E INDIRETOS</t>
  </si>
  <si>
    <t>Total</t>
  </si>
  <si>
    <t>MAT.</t>
  </si>
  <si>
    <t>M. O.</t>
  </si>
  <si>
    <t>Peso (%)</t>
  </si>
  <si>
    <t>Valor Unit com BDI</t>
  </si>
  <si>
    <t>Valor Unit</t>
  </si>
  <si>
    <t>Quant.</t>
  </si>
  <si>
    <t>Und</t>
  </si>
  <si>
    <t>Descrição</t>
  </si>
  <si>
    <t>Banco</t>
  </si>
  <si>
    <t>Código</t>
  </si>
  <si>
    <t>Item</t>
  </si>
  <si>
    <t xml:space="preserve">CONTRATAÇÃO DE EMPRESA ESPECIALIZADA PARA CONSTRUÇÃO UNIDADE BÁSICA DE SAÚDE - UBS PORTE II JARDIM DAS FLORES </t>
  </si>
  <si>
    <t>PLANILHA DE ORÇAMENTO SINTÉTICO</t>
  </si>
  <si>
    <t xml:space="preserve">OBRA: CONSTRUÇÃO UNIDADE BÁSICA DE SAÚDE- UBS PORTE II JARDIM DAS FLORES </t>
  </si>
  <si>
    <t>MESES</t>
  </si>
  <si>
    <t>Valor do Item</t>
  </si>
  <si>
    <t>%</t>
  </si>
  <si>
    <t xml:space="preserve"> </t>
  </si>
  <si>
    <t xml:space="preserve">1-SERVIÇOS PRELIMINARES  </t>
  </si>
  <si>
    <t>380.361.26</t>
  </si>
  <si>
    <t>8.40</t>
  </si>
  <si>
    <t>X</t>
  </si>
  <si>
    <t>x</t>
  </si>
  <si>
    <t xml:space="preserve">2-FUNDAÇÃO </t>
  </si>
  <si>
    <t>9.68</t>
  </si>
  <si>
    <t xml:space="preserve">3-ESTRUTURA </t>
  </si>
  <si>
    <t>407.573.28</t>
  </si>
  <si>
    <t>14.23</t>
  </si>
  <si>
    <t xml:space="preserve">4-ALVENARIA, VEDAÇÃO E DIVISÓRIAS </t>
  </si>
  <si>
    <t>8.92</t>
  </si>
  <si>
    <t xml:space="preserve">5-COBERTURA </t>
  </si>
  <si>
    <t>4.39</t>
  </si>
  <si>
    <t xml:space="preserve">6-IMPERMEABILIZAÇÃO </t>
  </si>
  <si>
    <t>0.67</t>
  </si>
  <si>
    <t xml:space="preserve">7-ESQUADRIAS </t>
  </si>
  <si>
    <t>9.16</t>
  </si>
  <si>
    <t>8-REVESTIMENTO DE PAREDE</t>
  </si>
  <si>
    <t>3.86</t>
  </si>
  <si>
    <t>9-REVESTIMENTO DE PISO INTERNO</t>
  </si>
  <si>
    <t>3.99</t>
  </si>
  <si>
    <t xml:space="preserve">10-REVESTIMENTO DE PÍSO EXTERNO </t>
  </si>
  <si>
    <t>1.75</t>
  </si>
  <si>
    <t xml:space="preserve">11-REVESTIMENTO TETO </t>
  </si>
  <si>
    <t>1.85</t>
  </si>
  <si>
    <t xml:space="preserve">12- PINTURA </t>
  </si>
  <si>
    <t>13-  MARMORARIA</t>
  </si>
  <si>
    <t>0.76</t>
  </si>
  <si>
    <t xml:space="preserve">14- LOUÇAS, METAIS E ACESSÓRIOS </t>
  </si>
  <si>
    <t>2.72%</t>
  </si>
  <si>
    <t xml:space="preserve">15- INSTALAÇÕES HIDROSSANITÁRIAS </t>
  </si>
  <si>
    <t>7.46</t>
  </si>
  <si>
    <t xml:space="preserve">15- INSTALAÇÕES ELÉTRICAS </t>
  </si>
  <si>
    <t>11.96</t>
  </si>
  <si>
    <t xml:space="preserve">17- CLIMATIZAÇÃO </t>
  </si>
  <si>
    <t>135.469.98</t>
  </si>
  <si>
    <t>4.65%</t>
  </si>
  <si>
    <t xml:space="preserve">18- DADOS E VOZ </t>
  </si>
  <si>
    <t>0.30</t>
  </si>
  <si>
    <t xml:space="preserve">19- GASES MEDICINAIS </t>
  </si>
  <si>
    <t>0.47</t>
  </si>
  <si>
    <t xml:space="preserve">20- URBANIZAÇÃO </t>
  </si>
  <si>
    <t>0.38</t>
  </si>
  <si>
    <t xml:space="preserve">21- SERVIÇOS COMPLEMENTARES  </t>
  </si>
  <si>
    <t>BDI (25,61%)</t>
  </si>
  <si>
    <t xml:space="preserve">TOTAL GERAL: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</si>
</sst>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#,##0.00\ %"/>
    <numFmt numFmtId="165" formatCode="&quot;R$&quot;\ #,##0.00"/>
    <numFmt numFmtId="166" formatCode="_-* #,##0.00_-;\-* #,##0.00_-;_-* &quot;-&quot;??_-;_-@"/>
  </numFmts>
  <fonts count="20" x14ac:knownFonts="1">
    <font>
      <sz val="11"/>
      <color theme="1"/>
      <name val="Arial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1"/>
      <name val="Arial"/>
      <family val="1"/>
    </font>
    <font>
      <sz val="14"/>
      <color rgb="FF00000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2"/>
      <color theme="1"/>
      <name val="Arial"/>
      <family val="2"/>
    </font>
    <font>
      <b/>
      <sz val="14"/>
      <color rgb="FF000000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sz val="14"/>
      <color theme="1"/>
      <name val="Arial"/>
      <family val="2"/>
    </font>
    <font>
      <sz val="11"/>
      <name val="Arial"/>
      <family val="2"/>
    </font>
    <font>
      <b/>
      <sz val="17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rgb="FFDFF0D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rgb="FFD8ECF6"/>
      </patternFill>
    </fill>
    <fill>
      <patternFill patternType="solid">
        <fgColor theme="0"/>
        <bgColor rgb="FFD8ECF6"/>
      </patternFill>
    </fill>
    <fill>
      <patternFill patternType="solid">
        <fgColor theme="0" tint="-4.9989318521683403E-2"/>
        <bgColor rgb="FFDFF0D8"/>
      </patternFill>
    </fill>
    <fill>
      <patternFill patternType="solid">
        <fgColor theme="2"/>
        <bgColor rgb="FFDFF0D8"/>
      </patternFill>
    </fill>
    <fill>
      <patternFill patternType="solid">
        <fgColor theme="2" tint="-4.9989318521683403E-2"/>
        <bgColor indexed="64"/>
      </patternFill>
    </fill>
  </fills>
  <borders count="3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</cellStyleXfs>
  <cellXfs count="184">
    <xf numFmtId="0" fontId="0" fillId="0" borderId="0" xfId="0"/>
    <xf numFmtId="10" fontId="0" fillId="0" borderId="0" xfId="2" applyNumberFormat="1" applyFont="1"/>
    <xf numFmtId="2" fontId="0" fillId="0" borderId="0" xfId="1" applyNumberFormat="1" applyFont="1"/>
    <xf numFmtId="0" fontId="3" fillId="0" borderId="0" xfId="0" applyFont="1" applyAlignment="1">
      <alignment vertical="center"/>
    </xf>
    <xf numFmtId="10" fontId="3" fillId="0" borderId="0" xfId="2" applyNumberFormat="1" applyFont="1" applyAlignment="1">
      <alignment vertical="center"/>
    </xf>
    <xf numFmtId="2" fontId="3" fillId="0" borderId="0" xfId="1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7" fillId="3" borderId="0" xfId="4" applyFont="1" applyFill="1" applyAlignment="1">
      <alignment horizontal="right" vertical="top" wrapText="1"/>
    </xf>
    <xf numFmtId="2" fontId="7" fillId="3" borderId="0" xfId="4" applyNumberFormat="1" applyFont="1" applyFill="1" applyAlignment="1">
      <alignment horizontal="right" vertical="top" wrapText="1"/>
    </xf>
    <xf numFmtId="0" fontId="7" fillId="3" borderId="0" xfId="4" applyFont="1" applyFill="1" applyAlignment="1">
      <alignment horizontal="right" vertical="top" wrapText="1"/>
    </xf>
    <xf numFmtId="4" fontId="7" fillId="3" borderId="0" xfId="4" applyNumberFormat="1" applyFont="1" applyFill="1" applyAlignment="1">
      <alignment horizontal="right" vertical="top" wrapText="1"/>
    </xf>
    <xf numFmtId="0" fontId="7" fillId="3" borderId="0" xfId="4" applyFont="1" applyFill="1" applyAlignment="1">
      <alignment horizontal="left" vertical="top" wrapText="1"/>
    </xf>
    <xf numFmtId="10" fontId="9" fillId="0" borderId="0" xfId="2" applyNumberFormat="1" applyFont="1" applyAlignment="1">
      <alignment vertical="center"/>
    </xf>
    <xf numFmtId="4" fontId="7" fillId="3" borderId="0" xfId="4" applyNumberFormat="1" applyFont="1" applyFill="1" applyAlignment="1">
      <alignment horizontal="right" vertical="top" wrapText="1"/>
    </xf>
    <xf numFmtId="164" fontId="6" fillId="2" borderId="3" xfId="4" applyNumberFormat="1" applyFont="1" applyFill="1" applyBorder="1" applyAlignment="1">
      <alignment horizontal="right" vertical="top" wrapText="1"/>
    </xf>
    <xf numFmtId="10" fontId="1" fillId="0" borderId="0" xfId="2" applyNumberFormat="1" applyFont="1"/>
    <xf numFmtId="4" fontId="6" fillId="2" borderId="3" xfId="4" applyNumberFormat="1" applyFont="1" applyFill="1" applyBorder="1" applyAlignment="1">
      <alignment horizontal="right" vertical="top" wrapText="1"/>
    </xf>
    <xf numFmtId="2" fontId="6" fillId="2" borderId="3" xfId="4" applyNumberFormat="1" applyFont="1" applyFill="1" applyBorder="1" applyAlignment="1">
      <alignment horizontal="right" vertical="top" wrapText="1"/>
    </xf>
    <xf numFmtId="0" fontId="6" fillId="2" borderId="3" xfId="4" applyFont="1" applyFill="1" applyBorder="1" applyAlignment="1">
      <alignment horizontal="center" vertical="top" wrapText="1"/>
    </xf>
    <xf numFmtId="0" fontId="6" fillId="2" borderId="3" xfId="4" applyFont="1" applyFill="1" applyBorder="1" applyAlignment="1">
      <alignment horizontal="left" vertical="top" wrapText="1"/>
    </xf>
    <xf numFmtId="0" fontId="6" fillId="2" borderId="3" xfId="4" applyFont="1" applyFill="1" applyBorder="1" applyAlignment="1">
      <alignment horizontal="right" vertical="top" wrapText="1"/>
    </xf>
    <xf numFmtId="0" fontId="9" fillId="4" borderId="0" xfId="0" applyFont="1" applyFill="1" applyAlignment="1">
      <alignment horizontal="center" vertical="center"/>
    </xf>
    <xf numFmtId="164" fontId="10" fillId="5" borderId="3" xfId="4" applyNumberFormat="1" applyFont="1" applyFill="1" applyBorder="1" applyAlignment="1">
      <alignment horizontal="right" vertical="top" wrapText="1"/>
    </xf>
    <xf numFmtId="4" fontId="10" fillId="5" borderId="3" xfId="4" applyNumberFormat="1" applyFont="1" applyFill="1" applyBorder="1" applyAlignment="1">
      <alignment horizontal="right" vertical="top" wrapText="1"/>
    </xf>
    <xf numFmtId="0" fontId="10" fillId="5" borderId="3" xfId="4" applyFont="1" applyFill="1" applyBorder="1" applyAlignment="1">
      <alignment horizontal="left" vertical="top" wrapText="1"/>
    </xf>
    <xf numFmtId="0" fontId="10" fillId="5" borderId="3" xfId="4" applyFont="1" applyFill="1" applyBorder="1" applyAlignment="1">
      <alignment horizontal="right" vertical="top" wrapText="1"/>
    </xf>
    <xf numFmtId="2" fontId="10" fillId="5" borderId="3" xfId="4" applyNumberFormat="1" applyFont="1" applyFill="1" applyBorder="1" applyAlignment="1">
      <alignment horizontal="right" vertical="top" wrapText="1"/>
    </xf>
    <xf numFmtId="0" fontId="6" fillId="6" borderId="3" xfId="4" applyFont="1" applyFill="1" applyBorder="1" applyAlignment="1">
      <alignment horizontal="right" vertical="top" wrapText="1"/>
    </xf>
    <xf numFmtId="0" fontId="1" fillId="0" borderId="0" xfId="0" applyFont="1"/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65" fontId="9" fillId="0" borderId="0" xfId="0" applyNumberFormat="1" applyFont="1" applyAlignment="1">
      <alignment vertical="center"/>
    </xf>
    <xf numFmtId="164" fontId="6" fillId="7" borderId="3" xfId="4" applyNumberFormat="1" applyFont="1" applyFill="1" applyBorder="1" applyAlignment="1">
      <alignment horizontal="right" vertical="top" wrapText="1"/>
    </xf>
    <xf numFmtId="4" fontId="6" fillId="7" borderId="3" xfId="4" applyNumberFormat="1" applyFont="1" applyFill="1" applyBorder="1" applyAlignment="1">
      <alignment horizontal="right" vertical="top" wrapText="1"/>
    </xf>
    <xf numFmtId="2" fontId="6" fillId="7" borderId="3" xfId="4" applyNumberFormat="1" applyFont="1" applyFill="1" applyBorder="1" applyAlignment="1">
      <alignment horizontal="right" vertical="top" wrapText="1"/>
    </xf>
    <xf numFmtId="0" fontId="6" fillId="7" borderId="3" xfId="4" applyFont="1" applyFill="1" applyBorder="1" applyAlignment="1">
      <alignment horizontal="center" vertical="top" wrapText="1"/>
    </xf>
    <xf numFmtId="0" fontId="6" fillId="7" borderId="3" xfId="4" applyFont="1" applyFill="1" applyBorder="1" applyAlignment="1">
      <alignment horizontal="left" vertical="top" wrapText="1"/>
    </xf>
    <xf numFmtId="0" fontId="6" fillId="7" borderId="3" xfId="4" applyFont="1" applyFill="1" applyBorder="1" applyAlignment="1">
      <alignment horizontal="right" vertical="top" wrapText="1"/>
    </xf>
    <xf numFmtId="164" fontId="6" fillId="8" borderId="3" xfId="4" applyNumberFormat="1" applyFont="1" applyFill="1" applyBorder="1" applyAlignment="1">
      <alignment horizontal="right" vertical="top" wrapText="1"/>
    </xf>
    <xf numFmtId="4" fontId="6" fillId="8" borderId="3" xfId="4" applyNumberFormat="1" applyFont="1" applyFill="1" applyBorder="1" applyAlignment="1">
      <alignment horizontal="right" vertical="top" wrapText="1"/>
    </xf>
    <xf numFmtId="2" fontId="6" fillId="8" borderId="3" xfId="4" applyNumberFormat="1" applyFont="1" applyFill="1" applyBorder="1" applyAlignment="1">
      <alignment horizontal="right" vertical="top" wrapText="1"/>
    </xf>
    <xf numFmtId="0" fontId="6" fillId="8" borderId="3" xfId="4" applyFont="1" applyFill="1" applyBorder="1" applyAlignment="1">
      <alignment horizontal="center" vertical="top" wrapText="1"/>
    </xf>
    <xf numFmtId="0" fontId="6" fillId="8" borderId="3" xfId="4" applyFont="1" applyFill="1" applyBorder="1" applyAlignment="1">
      <alignment horizontal="left" vertical="top" wrapText="1"/>
    </xf>
    <xf numFmtId="0" fontId="6" fillId="8" borderId="3" xfId="4" applyFont="1" applyFill="1" applyBorder="1" applyAlignment="1">
      <alignment horizontal="right" vertical="top" wrapText="1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0" fillId="9" borderId="0" xfId="0" applyFill="1"/>
    <xf numFmtId="164" fontId="6" fillId="6" borderId="3" xfId="4" applyNumberFormat="1" applyFont="1" applyFill="1" applyBorder="1" applyAlignment="1">
      <alignment horizontal="right" vertical="top" wrapText="1"/>
    </xf>
    <xf numFmtId="0" fontId="10" fillId="6" borderId="3" xfId="4" applyFont="1" applyFill="1" applyBorder="1" applyAlignment="1">
      <alignment horizontal="left" vertical="top" wrapText="1"/>
    </xf>
    <xf numFmtId="0" fontId="10" fillId="6" borderId="3" xfId="4" applyFont="1" applyFill="1" applyBorder="1" applyAlignment="1">
      <alignment horizontal="right" vertical="top" wrapText="1"/>
    </xf>
    <xf numFmtId="2" fontId="10" fillId="6" borderId="3" xfId="4" applyNumberFormat="1" applyFont="1" applyFill="1" applyBorder="1" applyAlignment="1">
      <alignment horizontal="right" vertical="top" wrapText="1"/>
    </xf>
    <xf numFmtId="0" fontId="6" fillId="6" borderId="3" xfId="4" applyFont="1" applyFill="1" applyBorder="1" applyAlignment="1">
      <alignment horizontal="left" vertical="top" wrapText="1"/>
    </xf>
    <xf numFmtId="2" fontId="6" fillId="6" borderId="3" xfId="4" applyNumberFormat="1" applyFont="1" applyFill="1" applyBorder="1" applyAlignment="1">
      <alignment horizontal="right" vertical="top" wrapText="1"/>
    </xf>
    <xf numFmtId="0" fontId="6" fillId="6" borderId="3" xfId="4" applyFont="1" applyFill="1" applyBorder="1" applyAlignment="1">
      <alignment horizontal="center" vertical="top" wrapText="1"/>
    </xf>
    <xf numFmtId="10" fontId="14" fillId="0" borderId="0" xfId="2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6" fontId="4" fillId="0" borderId="0" xfId="0" applyNumberFormat="1" applyFont="1" applyAlignment="1">
      <alignment horizontal="center" vertical="center" wrapText="1"/>
    </xf>
    <xf numFmtId="10" fontId="15" fillId="4" borderId="4" xfId="0" applyNumberFormat="1" applyFont="1" applyFill="1" applyBorder="1" applyAlignment="1">
      <alignment horizontal="center" vertical="center" wrapText="1"/>
    </xf>
    <xf numFmtId="165" fontId="15" fillId="4" borderId="4" xfId="0" applyNumberFormat="1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2" fontId="15" fillId="4" borderId="4" xfId="1" applyNumberFormat="1" applyFont="1" applyFill="1" applyBorder="1" applyAlignment="1">
      <alignment horizontal="center" vertical="center" wrapText="1"/>
    </xf>
    <xf numFmtId="4" fontId="15" fillId="0" borderId="4" xfId="0" applyNumberFormat="1" applyFont="1" applyBorder="1" applyAlignment="1">
      <alignment horizontal="center" vertical="center" wrapText="1"/>
    </xf>
    <xf numFmtId="4" fontId="4" fillId="4" borderId="4" xfId="0" applyNumberFormat="1" applyFont="1" applyFill="1" applyBorder="1" applyAlignment="1">
      <alignment horizontal="center" vertical="center" wrapText="1"/>
    </xf>
    <xf numFmtId="49" fontId="15" fillId="4" borderId="4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10" fontId="14" fillId="0" borderId="0" xfId="2" applyNumberFormat="1" applyFont="1" applyAlignment="1">
      <alignment horizontal="center" vertical="center" wrapText="1"/>
    </xf>
    <xf numFmtId="0" fontId="8" fillId="0" borderId="5" xfId="0" applyFont="1" applyBorder="1"/>
    <xf numFmtId="0" fontId="15" fillId="3" borderId="6" xfId="0" applyFont="1" applyFill="1" applyBorder="1" applyAlignment="1">
      <alignment horizontal="right" vertical="center" wrapText="1"/>
    </xf>
    <xf numFmtId="2" fontId="8" fillId="0" borderId="5" xfId="1" applyNumberFormat="1" applyFont="1" applyBorder="1"/>
    <xf numFmtId="0" fontId="9" fillId="4" borderId="0" xfId="0" applyFont="1" applyFill="1" applyAlignment="1">
      <alignment horizontal="center" vertical="center" wrapText="1"/>
    </xf>
    <xf numFmtId="0" fontId="15" fillId="3" borderId="7" xfId="0" applyFont="1" applyFill="1" applyBorder="1" applyAlignment="1">
      <alignment horizontal="right" vertical="center" wrapText="1"/>
    </xf>
    <xf numFmtId="0" fontId="8" fillId="0" borderId="8" xfId="0" applyFont="1" applyBorder="1"/>
    <xf numFmtId="0" fontId="8" fillId="0" borderId="9" xfId="0" applyFont="1" applyBorder="1"/>
    <xf numFmtId="0" fontId="15" fillId="3" borderId="10" xfId="0" applyFont="1" applyFill="1" applyBorder="1" applyAlignment="1">
      <alignment horizontal="center" vertical="center" wrapText="1"/>
    </xf>
    <xf numFmtId="2" fontId="15" fillId="3" borderId="7" xfId="1" applyNumberFormat="1" applyFont="1" applyFill="1" applyBorder="1" applyAlignment="1">
      <alignment horizontal="right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left" vertical="center" wrapText="1"/>
    </xf>
    <xf numFmtId="4" fontId="14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0" fontId="9" fillId="0" borderId="0" xfId="2" applyNumberFormat="1" applyFont="1" applyAlignment="1">
      <alignment horizontal="center" vertical="center"/>
    </xf>
    <xf numFmtId="166" fontId="9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6" fontId="4" fillId="0" borderId="0" xfId="0" applyNumberFormat="1" applyFont="1" applyAlignment="1">
      <alignment vertical="center"/>
    </xf>
    <xf numFmtId="2" fontId="4" fillId="0" borderId="0" xfId="1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center" vertical="center"/>
    </xf>
    <xf numFmtId="4" fontId="14" fillId="0" borderId="0" xfId="0" applyNumberFormat="1" applyFont="1" applyAlignment="1">
      <alignment horizontal="center" vertical="center" wrapText="1"/>
    </xf>
    <xf numFmtId="10" fontId="9" fillId="0" borderId="0" xfId="0" applyNumberFormat="1" applyFont="1" applyAlignment="1">
      <alignment horizontal="center" vertical="center" wrapText="1"/>
    </xf>
    <xf numFmtId="10" fontId="9" fillId="0" borderId="0" xfId="2" applyNumberFormat="1" applyFont="1" applyAlignment="1">
      <alignment horizontal="center" vertical="center" wrapText="1"/>
    </xf>
    <xf numFmtId="166" fontId="9" fillId="0" borderId="0" xfId="0" applyNumberFormat="1" applyFont="1" applyAlignment="1">
      <alignment horizontal="center" vertical="center" wrapText="1"/>
    </xf>
    <xf numFmtId="49" fontId="4" fillId="0" borderId="11" xfId="0" applyNumberFormat="1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166" fontId="15" fillId="0" borderId="4" xfId="0" applyNumberFormat="1" applyFont="1" applyBorder="1" applyAlignment="1">
      <alignment vertical="center"/>
    </xf>
    <xf numFmtId="2" fontId="15" fillId="0" borderId="4" xfId="1" applyNumberFormat="1" applyFont="1" applyBorder="1" applyAlignment="1">
      <alignment vertical="center"/>
    </xf>
    <xf numFmtId="4" fontId="4" fillId="0" borderId="4" xfId="0" applyNumberFormat="1" applyFont="1" applyBorder="1" applyAlignment="1">
      <alignment vertical="center"/>
    </xf>
    <xf numFmtId="0" fontId="15" fillId="0" borderId="4" xfId="0" applyFont="1" applyBorder="1" applyAlignment="1">
      <alignment vertical="center" wrapText="1"/>
    </xf>
    <xf numFmtId="49" fontId="4" fillId="0" borderId="12" xfId="0" applyNumberFormat="1" applyFont="1" applyBorder="1" applyAlignment="1">
      <alignment horizontal="left" vertical="center"/>
    </xf>
    <xf numFmtId="49" fontId="15" fillId="0" borderId="13" xfId="0" applyNumberFormat="1" applyFont="1" applyBorder="1" applyAlignment="1">
      <alignment vertical="center"/>
    </xf>
    <xf numFmtId="49" fontId="4" fillId="0" borderId="0" xfId="0" applyNumberFormat="1" applyFont="1" applyAlignment="1">
      <alignment vertical="center"/>
    </xf>
    <xf numFmtId="10" fontId="4" fillId="0" borderId="0" xfId="0" applyNumberFormat="1" applyFont="1" applyAlignment="1">
      <alignment horizontal="left" vertical="center"/>
    </xf>
    <xf numFmtId="166" fontId="15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2" fontId="15" fillId="0" borderId="0" xfId="1" applyNumberFormat="1" applyFont="1" applyAlignment="1">
      <alignment vertical="center"/>
    </xf>
    <xf numFmtId="0" fontId="15" fillId="0" borderId="0" xfId="0" applyFont="1" applyAlignment="1">
      <alignment vertical="center" wrapText="1"/>
    </xf>
    <xf numFmtId="49" fontId="4" fillId="0" borderId="14" xfId="0" applyNumberFormat="1" applyFont="1" applyBorder="1" applyAlignment="1">
      <alignment vertical="center"/>
    </xf>
    <xf numFmtId="0" fontId="4" fillId="0" borderId="13" xfId="0" applyFont="1" applyBorder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15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49" fontId="4" fillId="0" borderId="14" xfId="0" applyNumberFormat="1" applyFont="1" applyBorder="1" applyAlignment="1">
      <alignment horizontal="left" vertical="center"/>
    </xf>
    <xf numFmtId="49" fontId="4" fillId="0" borderId="13" xfId="0" applyNumberFormat="1" applyFont="1" applyBorder="1" applyAlignment="1">
      <alignment horizontal="left" vertical="center"/>
    </xf>
    <xf numFmtId="0" fontId="15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vertical="center"/>
    </xf>
    <xf numFmtId="0" fontId="15" fillId="0" borderId="16" xfId="0" applyFont="1" applyBorder="1" applyAlignment="1">
      <alignment vertical="center"/>
    </xf>
    <xf numFmtId="166" fontId="15" fillId="0" borderId="16" xfId="0" applyNumberFormat="1" applyFont="1" applyBorder="1" applyAlignment="1">
      <alignment vertical="center"/>
    </xf>
    <xf numFmtId="2" fontId="15" fillId="0" borderId="16" xfId="1" applyNumberFormat="1" applyFont="1" applyBorder="1" applyAlignment="1">
      <alignment vertical="center"/>
    </xf>
    <xf numFmtId="4" fontId="4" fillId="0" borderId="16" xfId="0" applyNumberFormat="1" applyFont="1" applyBorder="1" applyAlignment="1">
      <alignment vertical="center"/>
    </xf>
    <xf numFmtId="0" fontId="15" fillId="0" borderId="16" xfId="0" applyFont="1" applyBorder="1" applyAlignment="1">
      <alignment vertical="center" wrapText="1"/>
    </xf>
    <xf numFmtId="49" fontId="15" fillId="0" borderId="17" xfId="0" applyNumberFormat="1" applyFont="1" applyBorder="1" applyAlignment="1">
      <alignment horizontal="left" vertical="center"/>
    </xf>
    <xf numFmtId="165" fontId="9" fillId="0" borderId="0" xfId="0" applyNumberFormat="1" applyFont="1" applyAlignment="1">
      <alignment horizontal="center" vertical="center"/>
    </xf>
    <xf numFmtId="2" fontId="9" fillId="0" borderId="0" xfId="1" applyNumberFormat="1" applyFont="1" applyAlignment="1">
      <alignment horizontal="center" vertical="center"/>
    </xf>
    <xf numFmtId="4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6" fillId="0" borderId="11" xfId="0" applyFont="1" applyBorder="1"/>
    <xf numFmtId="0" fontId="16" fillId="0" borderId="4" xfId="0" applyFont="1" applyBorder="1"/>
    <xf numFmtId="0" fontId="16" fillId="0" borderId="12" xfId="0" applyFont="1" applyBorder="1"/>
    <xf numFmtId="0" fontId="16" fillId="0" borderId="13" xfId="0" applyFont="1" applyBorder="1"/>
    <xf numFmtId="0" fontId="0" fillId="0" borderId="0" xfId="0"/>
    <xf numFmtId="0" fontId="16" fillId="0" borderId="14" xfId="0" applyFont="1" applyBorder="1"/>
    <xf numFmtId="0" fontId="16" fillId="0" borderId="15" xfId="0" applyFont="1" applyBorder="1"/>
    <xf numFmtId="0" fontId="16" fillId="0" borderId="16" xfId="0" applyFont="1" applyBorder="1"/>
    <xf numFmtId="49" fontId="17" fillId="0" borderId="17" xfId="0" applyNumberFormat="1" applyFont="1" applyBorder="1" applyAlignment="1">
      <alignment horizontal="center" vertical="center"/>
    </xf>
    <xf numFmtId="10" fontId="9" fillId="0" borderId="0" xfId="0" applyNumberFormat="1" applyFont="1" applyAlignment="1">
      <alignment horizontal="center" vertical="center"/>
    </xf>
    <xf numFmtId="0" fontId="1" fillId="0" borderId="0" xfId="3" applyAlignment="1">
      <alignment vertical="center"/>
    </xf>
    <xf numFmtId="0" fontId="16" fillId="0" borderId="0" xfId="7" applyFont="1" applyAlignment="1">
      <alignment horizontal="left" vertical="center"/>
    </xf>
    <xf numFmtId="0" fontId="16" fillId="0" borderId="0" xfId="7" applyFont="1" applyAlignment="1">
      <alignment horizontal="center" vertical="center"/>
    </xf>
    <xf numFmtId="0" fontId="2" fillId="0" borderId="0" xfId="3" applyFont="1" applyAlignment="1">
      <alignment horizontal="center" vertical="center"/>
    </xf>
    <xf numFmtId="0" fontId="2" fillId="0" borderId="0" xfId="3" applyFont="1" applyAlignment="1">
      <alignment vertical="center"/>
    </xf>
    <xf numFmtId="0" fontId="2" fillId="0" borderId="0" xfId="3" applyFont="1" applyAlignment="1">
      <alignment horizontal="center" vertical="center" wrapText="1"/>
    </xf>
    <xf numFmtId="0" fontId="1" fillId="0" borderId="0" xfId="3" applyAlignment="1">
      <alignment horizontal="center" vertical="center"/>
    </xf>
    <xf numFmtId="0" fontId="2" fillId="0" borderId="18" xfId="3" applyFont="1" applyBorder="1" applyAlignment="1">
      <alignment horizontal="center" vertical="center"/>
    </xf>
    <xf numFmtId="0" fontId="2" fillId="0" borderId="19" xfId="3" applyFont="1" applyBorder="1" applyAlignment="1">
      <alignment horizontal="centerContinuous" vertical="center"/>
    </xf>
    <xf numFmtId="0" fontId="2" fillId="0" borderId="20" xfId="3" applyFont="1" applyBorder="1" applyAlignment="1">
      <alignment horizontal="centerContinuous" vertical="center"/>
    </xf>
    <xf numFmtId="0" fontId="2" fillId="0" borderId="21" xfId="3" applyFont="1" applyBorder="1" applyAlignment="1">
      <alignment horizontal="centerContinuous" vertical="center"/>
    </xf>
    <xf numFmtId="0" fontId="2" fillId="0" borderId="1" xfId="3" applyFont="1" applyBorder="1" applyAlignment="1">
      <alignment horizontal="centerContinuous" vertical="center"/>
    </xf>
    <xf numFmtId="0" fontId="2" fillId="0" borderId="22" xfId="3" applyFont="1" applyBorder="1" applyAlignment="1">
      <alignment horizontal="center" vertical="center" wrapText="1"/>
    </xf>
    <xf numFmtId="0" fontId="2" fillId="0" borderId="23" xfId="3" applyFont="1" applyBorder="1" applyAlignment="1">
      <alignment horizontal="center" vertical="center"/>
    </xf>
    <xf numFmtId="0" fontId="2" fillId="0" borderId="24" xfId="3" applyFont="1" applyBorder="1" applyAlignment="1">
      <alignment horizontal="center" vertical="center"/>
    </xf>
    <xf numFmtId="0" fontId="2" fillId="0" borderId="25" xfId="3" applyFont="1" applyBorder="1" applyAlignment="1">
      <alignment horizontal="center" vertical="center"/>
    </xf>
    <xf numFmtId="0" fontId="2" fillId="0" borderId="26" xfId="3" applyFont="1" applyBorder="1" applyAlignment="1">
      <alignment horizontal="center" vertical="center"/>
    </xf>
    <xf numFmtId="0" fontId="2" fillId="0" borderId="26" xfId="3" applyFont="1" applyBorder="1" applyAlignment="1">
      <alignment horizontal="center" vertical="center" wrapText="1"/>
    </xf>
    <xf numFmtId="0" fontId="2" fillId="0" borderId="27" xfId="3" applyFont="1" applyBorder="1" applyAlignment="1">
      <alignment horizontal="center" vertical="center"/>
    </xf>
    <xf numFmtId="2" fontId="1" fillId="0" borderId="24" xfId="3" applyNumberFormat="1" applyBorder="1" applyAlignment="1">
      <alignment horizontal="left" vertical="center"/>
    </xf>
    <xf numFmtId="0" fontId="1" fillId="0" borderId="28" xfId="3" applyBorder="1" applyAlignment="1">
      <alignment vertical="center"/>
    </xf>
    <xf numFmtId="4" fontId="1" fillId="0" borderId="25" xfId="3" applyNumberFormat="1" applyBorder="1" applyAlignment="1">
      <alignment horizontal="center" vertical="center"/>
    </xf>
    <xf numFmtId="10" fontId="1" fillId="0" borderId="27" xfId="3" applyNumberFormat="1" applyBorder="1" applyAlignment="1">
      <alignment horizontal="center" vertical="center"/>
    </xf>
    <xf numFmtId="0" fontId="18" fillId="0" borderId="0" xfId="7"/>
    <xf numFmtId="0" fontId="1" fillId="0" borderId="24" xfId="3" applyBorder="1" applyAlignment="1">
      <alignment horizontal="left" vertical="center"/>
    </xf>
    <xf numFmtId="0" fontId="1" fillId="0" borderId="29" xfId="3" applyBorder="1" applyAlignment="1">
      <alignment vertical="center"/>
    </xf>
    <xf numFmtId="44" fontId="19" fillId="0" borderId="26" xfId="8" applyFont="1" applyBorder="1" applyAlignment="1">
      <alignment vertical="center"/>
    </xf>
    <xf numFmtId="0" fontId="1" fillId="0" borderId="30" xfId="3" applyBorder="1" applyAlignment="1">
      <alignment horizontal="left" vertical="center"/>
    </xf>
    <xf numFmtId="44" fontId="19" fillId="0" borderId="29" xfId="8" applyFont="1" applyBorder="1" applyAlignment="1">
      <alignment vertical="center"/>
    </xf>
    <xf numFmtId="2" fontId="1" fillId="0" borderId="2" xfId="3" applyNumberFormat="1" applyBorder="1" applyAlignment="1">
      <alignment horizontal="left" vertical="center"/>
    </xf>
    <xf numFmtId="0" fontId="1" fillId="0" borderId="2" xfId="3" applyBorder="1" applyAlignment="1">
      <alignment vertical="center"/>
    </xf>
    <xf numFmtId="4" fontId="1" fillId="0" borderId="31" xfId="3" applyNumberFormat="1" applyBorder="1" applyAlignment="1">
      <alignment horizontal="center" vertical="center"/>
    </xf>
    <xf numFmtId="0" fontId="1" fillId="0" borderId="2" xfId="3" applyBorder="1" applyAlignment="1">
      <alignment horizontal="left" vertical="center"/>
    </xf>
    <xf numFmtId="8" fontId="19" fillId="0" borderId="29" xfId="8" applyNumberFormat="1" applyFont="1" applyBorder="1" applyAlignment="1">
      <alignment vertical="center"/>
    </xf>
    <xf numFmtId="0" fontId="1" fillId="0" borderId="32" xfId="3" applyBorder="1" applyAlignment="1">
      <alignment horizontal="left" vertical="center"/>
    </xf>
    <xf numFmtId="4" fontId="1" fillId="0" borderId="33" xfId="3" applyNumberFormat="1" applyBorder="1" applyAlignment="1">
      <alignment horizontal="center" vertical="center"/>
    </xf>
    <xf numFmtId="10" fontId="1" fillId="0" borderId="34" xfId="3" applyNumberFormat="1" applyBorder="1" applyAlignment="1">
      <alignment horizontal="center" vertical="center"/>
    </xf>
    <xf numFmtId="4" fontId="1" fillId="0" borderId="21" xfId="3" applyNumberFormat="1" applyBorder="1" applyAlignment="1">
      <alignment horizontal="center" vertical="center"/>
    </xf>
    <xf numFmtId="10" fontId="1" fillId="0" borderId="23" xfId="3" applyNumberFormat="1" applyBorder="1" applyAlignment="1">
      <alignment horizontal="center" vertical="center"/>
    </xf>
    <xf numFmtId="44" fontId="19" fillId="0" borderId="2" xfId="8" applyFont="1" applyBorder="1" applyAlignment="1">
      <alignment vertical="center"/>
    </xf>
    <xf numFmtId="2" fontId="1" fillId="0" borderId="35" xfId="3" applyNumberFormat="1" applyBorder="1" applyAlignment="1">
      <alignment horizontal="left" vertical="center"/>
    </xf>
    <xf numFmtId="2" fontId="1" fillId="0" borderId="36" xfId="3" applyNumberFormat="1" applyBorder="1" applyAlignment="1">
      <alignment horizontal="left" vertical="center"/>
    </xf>
    <xf numFmtId="8" fontId="19" fillId="0" borderId="26" xfId="8" applyNumberFormat="1" applyFont="1" applyBorder="1" applyAlignment="1">
      <alignment vertical="center"/>
    </xf>
    <xf numFmtId="44" fontId="19" fillId="0" borderId="37" xfId="8" applyFont="1" applyBorder="1" applyAlignment="1">
      <alignment vertical="center"/>
    </xf>
    <xf numFmtId="8" fontId="19" fillId="0" borderId="37" xfId="8" applyNumberFormat="1" applyFont="1" applyBorder="1" applyAlignment="1">
      <alignment vertical="center"/>
    </xf>
    <xf numFmtId="4" fontId="1" fillId="0" borderId="0" xfId="3" applyNumberFormat="1" applyAlignment="1">
      <alignment vertical="center"/>
    </xf>
    <xf numFmtId="9" fontId="1" fillId="0" borderId="0" xfId="3" applyNumberFormat="1" applyAlignment="1">
      <alignment vertical="center"/>
    </xf>
    <xf numFmtId="0" fontId="18" fillId="0" borderId="0" xfId="7" applyAlignment="1">
      <alignment horizontal="center" vertical="center" wrapText="1"/>
    </xf>
  </cellXfs>
  <cellStyles count="9">
    <cellStyle name="Moeda" xfId="1" builtinId="4"/>
    <cellStyle name="Moeda 2" xfId="8" xr:uid="{C6D11F45-14C8-4D45-87F3-135041F08A6C}"/>
    <cellStyle name="Normal" xfId="0" builtinId="0"/>
    <cellStyle name="Normal 2" xfId="7" xr:uid="{1EB307E9-858A-4F74-89ED-5C3A27586F64}"/>
    <cellStyle name="Normal 2 2" xfId="3" xr:uid="{5D7268CB-2293-4EE5-ACB8-1F73788C9D15}"/>
    <cellStyle name="Normal 2 3" xfId="5" xr:uid="{F92D2C24-455D-4655-BA62-191635A00F5E}"/>
    <cellStyle name="Normal 3" xfId="4" xr:uid="{4CED2F17-B908-405E-9E18-C9EE09F83E16}"/>
    <cellStyle name="Porcentagem" xfId="2" builtinId="5"/>
    <cellStyle name="Vírgula 2" xfId="6" xr:uid="{1BBE9BAB-F2BA-4281-94F5-70DAE367CAA3}"/>
  </cellStyles>
  <dxfs count="22"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295275</xdr:colOff>
      <xdr:row>12</xdr:row>
      <xdr:rowOff>38100</xdr:rowOff>
    </xdr:from>
    <xdr:to>
      <xdr:col>24</xdr:col>
      <xdr:colOff>390525</xdr:colOff>
      <xdr:row>12</xdr:row>
      <xdr:rowOff>38100</xdr:rowOff>
    </xdr:to>
    <xdr:cxnSp macro="">
      <xdr:nvCxnSpPr>
        <xdr:cNvPr id="3" name="Conector de Seta Reta 2">
          <a:extLst>
            <a:ext uri="{FF2B5EF4-FFF2-40B4-BE49-F238E27FC236}">
              <a16:creationId xmlns:a16="http://schemas.microsoft.com/office/drawing/2014/main" id="{6F455B56-20B0-4F7C-A689-C1B143B1F97E}"/>
            </a:ext>
          </a:extLst>
        </xdr:cNvPr>
        <xdr:cNvCxnSpPr/>
      </xdr:nvCxnSpPr>
      <xdr:spPr bwMode="auto">
        <a:xfrm flipH="1">
          <a:off x="19707225" y="2057400"/>
          <a:ext cx="1314450" cy="0"/>
        </a:xfrm>
        <a:prstGeom prst="straightConnector1">
          <a:avLst/>
        </a:prstGeom>
        <a:solidFill>
          <a:srgbClr val="FFFFFF"/>
        </a:solidFill>
        <a:ln w="76200" cap="flat" cmpd="sng" algn="ctr">
          <a:solidFill>
            <a:srgbClr val="EE0000"/>
          </a:solidFill>
          <a:prstDash val="solid"/>
          <a:round/>
          <a:headEnd type="none" w="med" len="med"/>
          <a:tailEnd type="triangle"/>
        </a:ln>
      </xdr:spPr>
    </xdr:cxnSp>
    <xdr:clientData/>
  </xdr:twoCellAnchor>
  <xdr:oneCellAnchor>
    <xdr:from>
      <xdr:col>22</xdr:col>
      <xdr:colOff>476250</xdr:colOff>
      <xdr:row>9</xdr:row>
      <xdr:rowOff>57538</xdr:rowOff>
    </xdr:from>
    <xdr:ext cx="2057400" cy="609013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F0B7AD4D-A942-45C6-9031-488EC95AFF86}"/>
            </a:ext>
          </a:extLst>
        </xdr:cNvPr>
        <xdr:cNvSpPr txBox="1"/>
      </xdr:nvSpPr>
      <xdr:spPr>
        <a:xfrm>
          <a:off x="19888200" y="1419613"/>
          <a:ext cx="2057400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lang="pt-BR" sz="1100" b="1">
              <a:solidFill>
                <a:srgbClr val="EE0000"/>
              </a:solidFill>
            </a:rPr>
            <a:t>Atualizar</a:t>
          </a:r>
          <a:r>
            <a:rPr lang="pt-BR" sz="1100" b="1" baseline="0">
              <a:solidFill>
                <a:srgbClr val="EE0000"/>
              </a:solidFill>
            </a:rPr>
            <a:t> Descrição e valor do Item </a:t>
          </a:r>
          <a:r>
            <a:rPr lang="pt-BR" sz="1100" b="1">
              <a:solidFill>
                <a:srgbClr val="EE0000"/>
              </a:solidFill>
            </a:rPr>
            <a:t>Colocar</a:t>
          </a:r>
          <a:r>
            <a:rPr lang="pt-BR" sz="1100" b="1" baseline="0">
              <a:solidFill>
                <a:srgbClr val="EE0000"/>
              </a:solidFill>
            </a:rPr>
            <a:t> a letra "x" na celula do meio</a:t>
          </a:r>
          <a:r>
            <a:rPr lang="pt-BR"/>
            <a:t> </a:t>
          </a:r>
          <a:r>
            <a:rPr lang="pt-BR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pt-BR"/>
            <a:t> </a:t>
          </a:r>
          <a:r>
            <a:rPr lang="pt-BR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pt-BR"/>
            <a:t> </a:t>
          </a:r>
          <a:r>
            <a:rPr lang="pt-BR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pt-BR"/>
            <a:t> </a:t>
          </a:r>
          <a:r>
            <a:rPr lang="pt-BR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pt-BR"/>
            <a:t> </a:t>
          </a:r>
          <a:r>
            <a:rPr lang="pt-BR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pt-BR"/>
            <a:t> </a:t>
          </a:r>
          <a:r>
            <a:rPr lang="pt-BR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pt-BR"/>
            <a:t> </a:t>
          </a:r>
          <a:r>
            <a:rPr lang="pt-BR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pt-BR"/>
            <a:t> </a:t>
          </a:r>
          <a:r>
            <a:rPr lang="pt-BR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pt-BR"/>
            <a:t> </a:t>
          </a:r>
          <a:r>
            <a:rPr lang="pt-BR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pt-BR"/>
            <a:t> </a:t>
          </a:r>
          <a:r>
            <a:rPr lang="pt-BR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pt-BR"/>
            <a:t> </a:t>
          </a:r>
          <a:r>
            <a:rPr lang="pt-BR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pt-BR"/>
            <a:t> </a:t>
          </a:r>
          <a:endParaRPr lang="pt-BR" sz="1100" b="1">
            <a:solidFill>
              <a:srgbClr val="EE0000"/>
            </a:solidFill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G:\Meu%20Drive\Compras%201\Compras%202\Compras%203\Compras%204\Compras%205\EDITAIS%20EM%20ELABORA&#199;&#195;O\CE%20XX-26%20CONSTRU&#199;&#195;O%20DE%20UBS%20PORTE%20II%20-%20JD%20DAS%20FLORES%2014007\ANEXOS\ATUAL\MS_UBS2_PLANILHA%20DE%20OR&#199;AMENTO_COM%20DESONERA&#199;&#195;O_SINAPEADO_R1%20(1)%20(2)%20atualizado.xlsx" TargetMode="External"/><Relationship Id="rId2" Type="http://schemas.microsoft.com/office/2019/04/relationships/externalLinkLongPath" Target="/Meu%20Drive/Compras%201/Compras%202/Compras%203/Compras%204/Compras%205/EDITAIS%20EM%20ELABORA&#199;&#195;O/CE%20XX-26%20CONSTRU&#199;&#195;O%20DE%20UBS%20PORTE%20II%20-%20JD%20DAS%20FLORES%2014007/ANEXOS/ATUAL/MS_UBS2_PLANILHA%20DE%20OR&#199;AMENTO_COM%20DESONERA&#199;&#195;O_SINAPEADO_R1%20(1)%20(2)%20atualizado.xlsx?72CA6E8B" TargetMode="External"/><Relationship Id="rId1" Type="http://schemas.openxmlformats.org/officeDocument/2006/relationships/externalLinkPath" Target="file:///\\72CA6E8B\MS_UBS2_PLANILHA%20DE%20OR&#199;AMENTO_COM%20DESONERA&#199;&#195;O_SINAPEADO_R1%20(1)%20(2)%20atualizado.xlsx" TargetMode="External"/><Relationship Id="rId4" Type="http://schemas.openxmlformats.org/officeDocument/2006/relationships/externalLinkPath" Target="../ANEXOS/ATUAL/MS_UBS2_PLANILHA%20DE%20OR&#199;AMENTO_COM%20DESONERA&#199;&#195;O_SINAPEADO_R1%20(1)%20(2)%20atualizado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ANEXOS/ATUAL/CRONOGRAMA%20%20UBS.xlsx" TargetMode="External"/><Relationship Id="rId2" Type="http://schemas.openxmlformats.org/officeDocument/2006/relationships/externalLinkPath" Target="file:///G:\Meu%20Drive\Compras%201\Compras%202\Compras%203\Compras%204\Compras%205\EDITAIS%20EM%20ELABORA&#199;&#195;O\CE%20XX-26%20CONSTRU&#199;&#195;O%20DE%20UBS%20PORTE%20II%20-%20JD%20DAS%20FLORES%2014007\ANEXOS\ATUAL\CRONOGRAMA%20%20UBS.xlsx" TargetMode="External"/><Relationship Id="rId1" Type="http://schemas.openxmlformats.org/officeDocument/2006/relationships/externalLinkPath" Target="/Meu%20Drive/Compras%201/Compras%202/Compras%203/Compras%204/Compras%205/EDITAIS%20EM%20ELABORA&#199;&#195;O/CE%20XX-26%20CONSTRU&#199;&#195;O%20DE%20UBS%20PORTE%20II%20-%20JD%20DAS%20FLORES%2014007/ANEXOS/ATUAL/CRONOGRAMA%20%20UB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DADOS GERAIS"/>
      <sheetName val="BDI DESONERADO"/>
      <sheetName val="ENCARGOS SOCIAIS"/>
      <sheetName val="RESUMO"/>
      <sheetName val="ORC. ANALÍTICO"/>
      <sheetName val="COMPOSIÇÃO PRÓPRIA"/>
      <sheetName val="CPUS"/>
      <sheetName val="CURVA ABC"/>
    </sheetNames>
    <sheetDataSet>
      <sheetData sheetId="0">
        <row r="8">
          <cell r="B8" t="str">
            <v>Secretaria de Atenção Especializada à Saúde</v>
          </cell>
        </row>
        <row r="12">
          <cell r="B12" t="str">
            <v>SINAPI (01/2026) - CPOS/CDHU (11/2025) - SBC (08/2025) - ORSE (06/2025) - IOPES (05/2025) - EMOP (07/2025) - SIURB (06/2025)</v>
          </cell>
        </row>
        <row r="22">
          <cell r="B22" t="str">
            <v>Data:</v>
          </cell>
          <cell r="C22" t="str">
            <v>20/03/2026</v>
          </cell>
        </row>
        <row r="23">
          <cell r="B23" t="str">
            <v>Revisão:</v>
          </cell>
          <cell r="C23" t="str">
            <v>00</v>
          </cell>
        </row>
      </sheetData>
      <sheetData sheetId="1">
        <row r="36">
          <cell r="E36">
            <v>0.25607647512506904</v>
          </cell>
        </row>
      </sheetData>
      <sheetData sheetId="2" refreshError="1"/>
      <sheetData sheetId="3">
        <row r="8">
          <cell r="D8" t="str">
            <v>BDI Geral:</v>
          </cell>
          <cell r="E8" t="str">
            <v>Encargo Social Mensalista:</v>
          </cell>
        </row>
        <row r="9">
          <cell r="D9">
            <v>0.25607647512506904</v>
          </cell>
          <cell r="E9">
            <v>0.53380000000000005</v>
          </cell>
        </row>
        <row r="11">
          <cell r="B11" t="str">
            <v>Bancos:</v>
          </cell>
          <cell r="D11" t="str">
            <v>BDI Equipamentos:</v>
          </cell>
          <cell r="E11" t="str">
            <v>Encargo Social Horista:</v>
          </cell>
        </row>
        <row r="12">
          <cell r="D12">
            <v>0.17918169326145539</v>
          </cell>
          <cell r="E12">
            <v>0.92699880000000001</v>
          </cell>
        </row>
      </sheetData>
      <sheetData sheetId="4" refreshError="1"/>
      <sheetData sheetId="5">
        <row r="20">
          <cell r="C20" t="str">
            <v xml:space="preserve"> CPU2526 </v>
          </cell>
        </row>
      </sheetData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ORÇ"/>
      <sheetName val="Planilha"/>
      <sheetName val="Cronograma"/>
      <sheetName val="BDI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4861C-216B-4BB5-9A68-F9ECDD48A077}">
  <sheetPr>
    <pageSetUpPr fitToPage="1"/>
  </sheetPr>
  <dimension ref="A1:IT82"/>
  <sheetViews>
    <sheetView showGridLines="0" view="pageBreakPreview" zoomScale="70" zoomScaleNormal="100" zoomScaleSheetLayoutView="70" workbookViewId="0">
      <selection activeCell="B3" sqref="B3:V5"/>
    </sheetView>
  </sheetViews>
  <sheetFormatPr defaultRowHeight="14.25" x14ac:dyDescent="0.2"/>
  <cols>
    <col min="1" max="1" width="9" style="136"/>
    <col min="2" max="2" width="46.625" style="136" customWidth="1"/>
    <col min="3" max="3" width="10.25" style="136" bestFit="1" customWidth="1"/>
    <col min="4" max="4" width="10.125" style="136" bestFit="1" customWidth="1"/>
    <col min="5" max="5" width="10.25" style="136" bestFit="1" customWidth="1"/>
    <col min="6" max="7" width="9.5" style="136" bestFit="1" customWidth="1"/>
    <col min="8" max="11" width="10.25" style="136" bestFit="1" customWidth="1"/>
    <col min="12" max="12" width="9.5" style="136" bestFit="1" customWidth="1"/>
    <col min="13" max="14" width="10.25" style="136" bestFit="1" customWidth="1"/>
    <col min="15" max="18" width="9.5" style="136" bestFit="1" customWidth="1"/>
    <col min="19" max="19" width="8.75" style="136" bestFit="1" customWidth="1"/>
    <col min="20" max="20" width="10.625" style="136" bestFit="1" customWidth="1"/>
    <col min="21" max="21" width="12" style="136" customWidth="1"/>
    <col min="22" max="22" width="10.125" style="136" customWidth="1"/>
    <col min="23" max="16384" width="9" style="136"/>
  </cols>
  <sheetData>
    <row r="1" spans="1:254" ht="9.75" customHeight="1" x14ac:dyDescent="0.2"/>
    <row r="2" spans="1:254" ht="9" customHeight="1" x14ac:dyDescent="0.2">
      <c r="U2" s="137"/>
      <c r="V2" s="138"/>
    </row>
    <row r="3" spans="1:254" ht="15" x14ac:dyDescent="0.2"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</row>
    <row r="4" spans="1:254" ht="15" x14ac:dyDescent="0.2">
      <c r="A4" s="140"/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</row>
    <row r="5" spans="1:254" ht="15" x14ac:dyDescent="0.2"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</row>
    <row r="6" spans="1:254" ht="11.25" customHeight="1" x14ac:dyDescent="0.2"/>
    <row r="7" spans="1:254" ht="2.25" customHeight="1" x14ac:dyDescent="0.2"/>
    <row r="8" spans="1:254" ht="15" x14ac:dyDescent="0.2">
      <c r="B8" s="141" t="s">
        <v>1053</v>
      </c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141"/>
      <c r="V8" s="141"/>
    </row>
    <row r="9" spans="1:254" x14ac:dyDescent="0.2">
      <c r="B9" s="142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2"/>
      <c r="V9" s="142"/>
    </row>
    <row r="10" spans="1:254" s="140" customFormat="1" ht="15" x14ac:dyDescent="0.2">
      <c r="B10" s="143" t="s">
        <v>1047</v>
      </c>
      <c r="C10" s="144" t="s">
        <v>1054</v>
      </c>
      <c r="D10" s="145"/>
      <c r="E10" s="145"/>
      <c r="F10" s="146"/>
      <c r="G10" s="144"/>
      <c r="H10" s="145"/>
      <c r="I10" s="145"/>
      <c r="J10" s="146"/>
      <c r="K10" s="144"/>
      <c r="L10" s="145"/>
      <c r="M10" s="147"/>
      <c r="N10" s="147"/>
      <c r="O10" s="147"/>
      <c r="P10" s="147"/>
      <c r="Q10" s="147"/>
      <c r="R10" s="147"/>
      <c r="S10" s="147"/>
      <c r="T10" s="147"/>
      <c r="U10" s="148" t="s">
        <v>1055</v>
      </c>
      <c r="V10" s="149" t="s">
        <v>1056</v>
      </c>
      <c r="W10" s="140" t="s">
        <v>1057</v>
      </c>
    </row>
    <row r="11" spans="1:254" s="140" customFormat="1" ht="27" customHeight="1" x14ac:dyDescent="0.2">
      <c r="B11" s="150"/>
      <c r="C11" s="151">
        <v>1</v>
      </c>
      <c r="D11" s="151">
        <v>2</v>
      </c>
      <c r="E11" s="151">
        <v>3</v>
      </c>
      <c r="F11" s="151">
        <v>4</v>
      </c>
      <c r="G11" s="151">
        <v>5</v>
      </c>
      <c r="H11" s="151">
        <v>6</v>
      </c>
      <c r="I11" s="151">
        <v>7</v>
      </c>
      <c r="J11" s="151">
        <v>8</v>
      </c>
      <c r="K11" s="151">
        <v>9</v>
      </c>
      <c r="L11" s="151">
        <v>10</v>
      </c>
      <c r="M11" s="152">
        <v>11</v>
      </c>
      <c r="N11" s="152">
        <v>12</v>
      </c>
      <c r="O11" s="152">
        <v>13</v>
      </c>
      <c r="P11" s="152">
        <v>14</v>
      </c>
      <c r="Q11" s="152">
        <v>15</v>
      </c>
      <c r="R11" s="152">
        <v>16</v>
      </c>
      <c r="S11" s="152">
        <v>17</v>
      </c>
      <c r="T11" s="152">
        <v>18</v>
      </c>
      <c r="U11" s="153"/>
      <c r="V11" s="154"/>
    </row>
    <row r="12" spans="1:254" ht="9.9499999999999993" customHeight="1" x14ac:dyDescent="0.2">
      <c r="B12" s="155" t="s">
        <v>1058</v>
      </c>
      <c r="C12" s="156"/>
      <c r="D12" s="156"/>
      <c r="E12" s="156"/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7" t="s">
        <v>1059</v>
      </c>
      <c r="V12" s="158" t="s">
        <v>1060</v>
      </c>
      <c r="W12" s="159"/>
      <c r="X12" s="159"/>
      <c r="Y12" s="159"/>
      <c r="Z12" s="159"/>
      <c r="AA12" s="159"/>
      <c r="AB12" s="159"/>
      <c r="AC12" s="159"/>
      <c r="AD12" s="159"/>
      <c r="AE12" s="159"/>
      <c r="AF12" s="159"/>
      <c r="AG12" s="159"/>
      <c r="AH12" s="159"/>
      <c r="AI12" s="159"/>
      <c r="AJ12" s="159"/>
      <c r="AK12" s="159"/>
      <c r="AL12" s="159"/>
      <c r="AM12" s="159"/>
      <c r="AN12" s="159"/>
      <c r="AO12" s="159"/>
      <c r="AP12" s="159"/>
      <c r="AQ12" s="159"/>
      <c r="AR12" s="159"/>
      <c r="AS12" s="159"/>
      <c r="AT12" s="159"/>
      <c r="AU12" s="159"/>
      <c r="AV12" s="159"/>
      <c r="AW12" s="159"/>
      <c r="AX12" s="159"/>
      <c r="AY12" s="159"/>
      <c r="AZ12" s="159"/>
      <c r="BA12" s="159"/>
      <c r="BB12" s="159"/>
      <c r="BC12" s="159"/>
      <c r="BD12" s="159"/>
      <c r="BE12" s="159"/>
      <c r="BF12" s="159"/>
      <c r="BG12" s="159"/>
      <c r="BH12" s="159"/>
      <c r="BI12" s="159"/>
      <c r="BJ12" s="159"/>
      <c r="BK12" s="159"/>
      <c r="BL12" s="159"/>
      <c r="BM12" s="159"/>
      <c r="BN12" s="159"/>
      <c r="BO12" s="159"/>
      <c r="BP12" s="159"/>
      <c r="BQ12" s="159"/>
      <c r="BR12" s="159"/>
      <c r="BS12" s="159"/>
      <c r="BT12" s="159"/>
      <c r="BU12" s="159"/>
      <c r="BV12" s="159"/>
      <c r="BW12" s="159"/>
      <c r="BX12" s="159"/>
      <c r="BY12" s="159"/>
      <c r="BZ12" s="159"/>
      <c r="CA12" s="159"/>
      <c r="CB12" s="159"/>
      <c r="CC12" s="159"/>
      <c r="CD12" s="159"/>
      <c r="CE12" s="159"/>
      <c r="CF12" s="159"/>
      <c r="CG12" s="159"/>
      <c r="CH12" s="159"/>
      <c r="CI12" s="159"/>
      <c r="CJ12" s="159"/>
      <c r="CK12" s="159"/>
      <c r="CL12" s="159"/>
      <c r="CM12" s="159"/>
      <c r="CN12" s="159"/>
      <c r="CO12" s="159"/>
      <c r="CP12" s="159"/>
      <c r="CQ12" s="159"/>
      <c r="CR12" s="159"/>
      <c r="CS12" s="159"/>
      <c r="CT12" s="159"/>
      <c r="CU12" s="159"/>
      <c r="CV12" s="159"/>
      <c r="CW12" s="159"/>
      <c r="CX12" s="159"/>
      <c r="CY12" s="159"/>
      <c r="CZ12" s="159"/>
      <c r="DA12" s="159"/>
      <c r="DB12" s="159"/>
      <c r="DC12" s="159"/>
      <c r="DD12" s="159"/>
      <c r="DE12" s="159"/>
      <c r="DF12" s="159"/>
      <c r="DG12" s="159"/>
      <c r="DH12" s="159"/>
      <c r="DI12" s="159"/>
      <c r="DJ12" s="159"/>
      <c r="DK12" s="159"/>
      <c r="DL12" s="159"/>
      <c r="DM12" s="159"/>
      <c r="DN12" s="159"/>
      <c r="DO12" s="159"/>
      <c r="DP12" s="159"/>
      <c r="DQ12" s="159"/>
      <c r="DR12" s="159"/>
      <c r="DS12" s="159"/>
      <c r="DT12" s="159"/>
      <c r="DU12" s="159"/>
      <c r="DV12" s="159"/>
      <c r="DW12" s="159"/>
      <c r="DX12" s="159"/>
      <c r="DY12" s="159"/>
      <c r="DZ12" s="159"/>
      <c r="EA12" s="159"/>
      <c r="EB12" s="159"/>
      <c r="EC12" s="159"/>
      <c r="ED12" s="159"/>
      <c r="EE12" s="159"/>
      <c r="EF12" s="159"/>
      <c r="EG12" s="159"/>
      <c r="EH12" s="159"/>
      <c r="EI12" s="159"/>
      <c r="EJ12" s="159"/>
      <c r="EK12" s="159"/>
      <c r="EL12" s="159"/>
      <c r="EM12" s="159"/>
      <c r="EN12" s="159"/>
      <c r="EO12" s="159"/>
      <c r="EP12" s="159"/>
      <c r="EQ12" s="159"/>
      <c r="ER12" s="159"/>
      <c r="ES12" s="159"/>
      <c r="ET12" s="159"/>
      <c r="EU12" s="159"/>
      <c r="EV12" s="159"/>
      <c r="EW12" s="159"/>
      <c r="EX12" s="159"/>
      <c r="EY12" s="159"/>
      <c r="EZ12" s="159"/>
      <c r="FA12" s="159"/>
      <c r="FB12" s="159"/>
      <c r="FC12" s="159"/>
      <c r="FD12" s="159"/>
      <c r="FE12" s="159"/>
      <c r="FF12" s="159"/>
      <c r="FG12" s="159"/>
      <c r="FH12" s="159"/>
      <c r="FI12" s="159"/>
      <c r="FJ12" s="159"/>
      <c r="FK12" s="159"/>
      <c r="FL12" s="159"/>
      <c r="FM12" s="159"/>
      <c r="FN12" s="159"/>
      <c r="FO12" s="159"/>
      <c r="FP12" s="159"/>
      <c r="FQ12" s="159"/>
      <c r="FR12" s="159"/>
      <c r="FS12" s="159"/>
      <c r="FT12" s="159"/>
      <c r="FU12" s="159"/>
      <c r="FV12" s="159"/>
      <c r="FW12" s="159"/>
      <c r="FX12" s="159"/>
      <c r="FY12" s="159"/>
      <c r="FZ12" s="159"/>
      <c r="GA12" s="159"/>
      <c r="GB12" s="159"/>
      <c r="GC12" s="159"/>
      <c r="GD12" s="159"/>
      <c r="GE12" s="159"/>
      <c r="GF12" s="159"/>
      <c r="GG12" s="159"/>
      <c r="GH12" s="159"/>
      <c r="GI12" s="159"/>
      <c r="GJ12" s="159"/>
      <c r="GK12" s="159"/>
      <c r="GL12" s="159"/>
      <c r="GM12" s="159"/>
      <c r="GN12" s="159"/>
      <c r="GO12" s="159"/>
      <c r="GP12" s="159"/>
      <c r="GQ12" s="159"/>
      <c r="GR12" s="159"/>
      <c r="GS12" s="159"/>
      <c r="GT12" s="159"/>
      <c r="GU12" s="159"/>
      <c r="GV12" s="159"/>
      <c r="GW12" s="159"/>
      <c r="GX12" s="159"/>
      <c r="GY12" s="159"/>
      <c r="GZ12" s="159"/>
      <c r="HA12" s="159"/>
      <c r="HB12" s="159"/>
      <c r="HC12" s="159"/>
      <c r="HD12" s="159"/>
      <c r="HE12" s="159"/>
      <c r="HF12" s="159"/>
      <c r="HG12" s="159"/>
      <c r="HH12" s="159"/>
      <c r="HI12" s="159"/>
      <c r="HJ12" s="159"/>
      <c r="HK12" s="159"/>
      <c r="HL12" s="159"/>
      <c r="HM12" s="159"/>
      <c r="HN12" s="159"/>
      <c r="HO12" s="159"/>
      <c r="HP12" s="159"/>
      <c r="HQ12" s="159"/>
      <c r="HR12" s="159"/>
      <c r="HS12" s="159"/>
      <c r="HT12" s="159"/>
      <c r="HU12" s="159"/>
      <c r="HV12" s="159"/>
      <c r="HW12" s="159"/>
      <c r="HX12" s="159"/>
      <c r="HY12" s="159"/>
      <c r="HZ12" s="159"/>
      <c r="IA12" s="159"/>
      <c r="IB12" s="159"/>
      <c r="IC12" s="159"/>
      <c r="ID12" s="159"/>
      <c r="IE12" s="159"/>
      <c r="IF12" s="159"/>
      <c r="IG12" s="159"/>
      <c r="IH12" s="159"/>
      <c r="II12" s="159"/>
      <c r="IJ12" s="159"/>
      <c r="IK12" s="159"/>
      <c r="IL12" s="159"/>
      <c r="IM12" s="159"/>
      <c r="IN12" s="159"/>
      <c r="IO12" s="159"/>
      <c r="IP12" s="159"/>
      <c r="IQ12" s="159"/>
      <c r="IR12" s="159"/>
      <c r="IS12" s="159"/>
      <c r="IT12" s="159"/>
    </row>
    <row r="13" spans="1:254" ht="5.0999999999999996" customHeight="1" x14ac:dyDescent="0.2">
      <c r="B13" s="160"/>
      <c r="C13" s="161" t="s">
        <v>1061</v>
      </c>
      <c r="D13" s="161" t="s">
        <v>1062</v>
      </c>
      <c r="E13" s="161" t="s">
        <v>1062</v>
      </c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57"/>
      <c r="V13" s="158"/>
      <c r="W13" s="159"/>
      <c r="X13" s="159"/>
      <c r="Y13" s="159"/>
      <c r="Z13" s="159"/>
      <c r="AA13" s="159"/>
      <c r="AB13" s="159"/>
      <c r="AC13" s="159"/>
      <c r="AD13" s="159"/>
      <c r="AE13" s="159"/>
      <c r="AF13" s="159"/>
      <c r="AG13" s="159"/>
      <c r="AH13" s="159"/>
      <c r="AI13" s="159"/>
      <c r="AJ13" s="159"/>
      <c r="AK13" s="159"/>
      <c r="AL13" s="159"/>
      <c r="AM13" s="159"/>
      <c r="AN13" s="159"/>
      <c r="AO13" s="159"/>
      <c r="AP13" s="159"/>
      <c r="AQ13" s="159"/>
      <c r="AR13" s="159"/>
      <c r="AS13" s="159"/>
      <c r="AT13" s="159"/>
      <c r="AU13" s="159"/>
      <c r="AV13" s="159"/>
      <c r="AW13" s="159"/>
      <c r="AX13" s="159"/>
      <c r="AY13" s="159"/>
      <c r="AZ13" s="159"/>
      <c r="BA13" s="159"/>
      <c r="BB13" s="159"/>
      <c r="BC13" s="159"/>
      <c r="BD13" s="159"/>
      <c r="BE13" s="159"/>
      <c r="BF13" s="159"/>
      <c r="BG13" s="159"/>
      <c r="BH13" s="159"/>
      <c r="BI13" s="159"/>
      <c r="BJ13" s="159"/>
      <c r="BK13" s="159"/>
      <c r="BL13" s="159"/>
      <c r="BM13" s="159"/>
      <c r="BN13" s="159"/>
      <c r="BO13" s="159"/>
      <c r="BP13" s="159"/>
      <c r="BQ13" s="159"/>
      <c r="BR13" s="159"/>
      <c r="BS13" s="159"/>
      <c r="BT13" s="159"/>
      <c r="BU13" s="159"/>
      <c r="BV13" s="159"/>
      <c r="BW13" s="159"/>
      <c r="BX13" s="159"/>
      <c r="BY13" s="159"/>
      <c r="BZ13" s="159"/>
      <c r="CA13" s="159"/>
      <c r="CB13" s="159"/>
      <c r="CC13" s="159"/>
      <c r="CD13" s="159"/>
      <c r="CE13" s="159"/>
      <c r="CF13" s="159"/>
      <c r="CG13" s="159"/>
      <c r="CH13" s="159"/>
      <c r="CI13" s="159"/>
      <c r="CJ13" s="159"/>
      <c r="CK13" s="159"/>
      <c r="CL13" s="159"/>
      <c r="CM13" s="159"/>
      <c r="CN13" s="159"/>
      <c r="CO13" s="159"/>
      <c r="CP13" s="159"/>
      <c r="CQ13" s="159"/>
      <c r="CR13" s="159"/>
      <c r="CS13" s="159"/>
      <c r="CT13" s="159"/>
      <c r="CU13" s="159"/>
      <c r="CV13" s="159"/>
      <c r="CW13" s="159"/>
      <c r="CX13" s="159"/>
      <c r="CY13" s="159"/>
      <c r="CZ13" s="159"/>
      <c r="DA13" s="159"/>
      <c r="DB13" s="159"/>
      <c r="DC13" s="159"/>
      <c r="DD13" s="159"/>
      <c r="DE13" s="159"/>
      <c r="DF13" s="159"/>
      <c r="DG13" s="159"/>
      <c r="DH13" s="159"/>
      <c r="DI13" s="159"/>
      <c r="DJ13" s="159"/>
      <c r="DK13" s="159"/>
      <c r="DL13" s="159"/>
      <c r="DM13" s="159"/>
      <c r="DN13" s="159"/>
      <c r="DO13" s="159"/>
      <c r="DP13" s="159"/>
      <c r="DQ13" s="159"/>
      <c r="DR13" s="159"/>
      <c r="DS13" s="159"/>
      <c r="DT13" s="159"/>
      <c r="DU13" s="159"/>
      <c r="DV13" s="159"/>
      <c r="DW13" s="159"/>
      <c r="DX13" s="159"/>
      <c r="DY13" s="159"/>
      <c r="DZ13" s="159"/>
      <c r="EA13" s="159"/>
      <c r="EB13" s="159"/>
      <c r="EC13" s="159"/>
      <c r="ED13" s="159"/>
      <c r="EE13" s="159"/>
      <c r="EF13" s="159"/>
      <c r="EG13" s="159"/>
      <c r="EH13" s="159"/>
      <c r="EI13" s="159"/>
      <c r="EJ13" s="159"/>
      <c r="EK13" s="159"/>
      <c r="EL13" s="159"/>
      <c r="EM13" s="159"/>
      <c r="EN13" s="159"/>
      <c r="EO13" s="159"/>
      <c r="EP13" s="159"/>
      <c r="EQ13" s="159"/>
      <c r="ER13" s="159"/>
      <c r="ES13" s="159"/>
      <c r="ET13" s="159"/>
      <c r="EU13" s="159"/>
      <c r="EV13" s="159"/>
      <c r="EW13" s="159"/>
      <c r="EX13" s="159"/>
      <c r="EY13" s="159"/>
      <c r="EZ13" s="159"/>
      <c r="FA13" s="159"/>
      <c r="FB13" s="159"/>
      <c r="FC13" s="159"/>
      <c r="FD13" s="159"/>
      <c r="FE13" s="159"/>
      <c r="FF13" s="159"/>
      <c r="FG13" s="159"/>
      <c r="FH13" s="159"/>
      <c r="FI13" s="159"/>
      <c r="FJ13" s="159"/>
      <c r="FK13" s="159"/>
      <c r="FL13" s="159"/>
      <c r="FM13" s="159"/>
      <c r="FN13" s="159"/>
      <c r="FO13" s="159"/>
      <c r="FP13" s="159"/>
      <c r="FQ13" s="159"/>
      <c r="FR13" s="159"/>
      <c r="FS13" s="159"/>
      <c r="FT13" s="159"/>
      <c r="FU13" s="159"/>
      <c r="FV13" s="159"/>
      <c r="FW13" s="159"/>
      <c r="FX13" s="159"/>
      <c r="FY13" s="159"/>
      <c r="FZ13" s="159"/>
      <c r="GA13" s="159"/>
      <c r="GB13" s="159"/>
      <c r="GC13" s="159"/>
      <c r="GD13" s="159"/>
      <c r="GE13" s="159"/>
      <c r="GF13" s="159"/>
      <c r="GG13" s="159"/>
      <c r="GH13" s="159"/>
      <c r="GI13" s="159"/>
      <c r="GJ13" s="159"/>
      <c r="GK13" s="159"/>
      <c r="GL13" s="159"/>
      <c r="GM13" s="159"/>
      <c r="GN13" s="159"/>
      <c r="GO13" s="159"/>
      <c r="GP13" s="159"/>
      <c r="GQ13" s="159"/>
      <c r="GR13" s="159"/>
      <c r="GS13" s="159"/>
      <c r="GT13" s="159"/>
      <c r="GU13" s="159"/>
      <c r="GV13" s="159"/>
      <c r="GW13" s="159"/>
      <c r="GX13" s="159"/>
      <c r="GY13" s="159"/>
      <c r="GZ13" s="159"/>
      <c r="HA13" s="159"/>
      <c r="HB13" s="159"/>
      <c r="HC13" s="159"/>
      <c r="HD13" s="159"/>
      <c r="HE13" s="159"/>
      <c r="HF13" s="159"/>
      <c r="HG13" s="159"/>
      <c r="HH13" s="159"/>
      <c r="HI13" s="159"/>
      <c r="HJ13" s="159"/>
      <c r="HK13" s="159"/>
      <c r="HL13" s="159"/>
      <c r="HM13" s="159"/>
      <c r="HN13" s="159"/>
      <c r="HO13" s="159"/>
      <c r="HP13" s="159"/>
      <c r="HQ13" s="159"/>
      <c r="HR13" s="159"/>
      <c r="HS13" s="159"/>
      <c r="HT13" s="159"/>
      <c r="HU13" s="159"/>
      <c r="HV13" s="159"/>
      <c r="HW13" s="159"/>
      <c r="HX13" s="159"/>
      <c r="HY13" s="159"/>
      <c r="HZ13" s="159"/>
      <c r="IA13" s="159"/>
      <c r="IB13" s="159"/>
      <c r="IC13" s="159"/>
      <c r="ID13" s="159"/>
      <c r="IE13" s="159"/>
      <c r="IF13" s="159"/>
      <c r="IG13" s="159"/>
      <c r="IH13" s="159"/>
      <c r="II13" s="159"/>
      <c r="IJ13" s="159"/>
      <c r="IK13" s="159"/>
      <c r="IL13" s="159"/>
      <c r="IM13" s="159"/>
      <c r="IN13" s="159"/>
      <c r="IO13" s="159"/>
      <c r="IP13" s="159"/>
      <c r="IQ13" s="159"/>
      <c r="IR13" s="159"/>
      <c r="IS13" s="159"/>
      <c r="IT13" s="159"/>
    </row>
    <row r="14" spans="1:254" ht="9.9499999999999993" customHeight="1" x14ac:dyDescent="0.2">
      <c r="B14" s="160"/>
      <c r="C14" s="162">
        <v>126787.08</v>
      </c>
      <c r="D14" s="162">
        <v>126787.08</v>
      </c>
      <c r="E14" s="162">
        <v>126787.08</v>
      </c>
      <c r="F14" s="162" t="str">
        <f>IF(F13="x", $U12/COUNTIF($C13:$L13,"x"), "")</f>
        <v/>
      </c>
      <c r="G14" s="162"/>
      <c r="H14" s="162" t="str">
        <f>IF(H13="x", $U12/COUNTIF($C13:$L13,"x"), "")</f>
        <v/>
      </c>
      <c r="I14" s="162" t="str">
        <f>IF(I13="x", $U12/COUNTIF($C13:$L13,"x"), "")</f>
        <v/>
      </c>
      <c r="J14" s="162" t="str">
        <f>IF(J13="x", $U12/COUNTIF($C13:$L13,"x"), "")</f>
        <v/>
      </c>
      <c r="K14" s="162" t="str">
        <f>IF(K13="x", $U12/COUNTIF($C13:$L13,"x"), "")</f>
        <v/>
      </c>
      <c r="L14" s="162" t="str">
        <f>IF(L13="x", $U12/COUNTIF($C13:$L13,"x"), "")</f>
        <v/>
      </c>
      <c r="M14" s="162"/>
      <c r="N14" s="162"/>
      <c r="O14" s="162"/>
      <c r="P14" s="162"/>
      <c r="Q14" s="162"/>
      <c r="R14" s="162"/>
      <c r="S14" s="162"/>
      <c r="T14" s="162"/>
      <c r="U14" s="157"/>
      <c r="V14" s="158"/>
      <c r="W14" s="159">
        <v>1</v>
      </c>
      <c r="X14" s="159"/>
      <c r="Y14" s="159"/>
      <c r="Z14" s="159"/>
      <c r="AA14" s="159"/>
      <c r="AB14" s="159"/>
      <c r="AC14" s="159"/>
      <c r="AD14" s="159"/>
      <c r="AE14" s="159"/>
      <c r="AF14" s="159"/>
      <c r="AG14" s="159"/>
      <c r="AH14" s="159"/>
      <c r="AI14" s="159"/>
      <c r="AJ14" s="159"/>
      <c r="AK14" s="159"/>
      <c r="AL14" s="159"/>
      <c r="AM14" s="159"/>
      <c r="AN14" s="159"/>
      <c r="AO14" s="159"/>
      <c r="AP14" s="159"/>
      <c r="AQ14" s="159"/>
      <c r="AR14" s="159"/>
      <c r="AS14" s="159"/>
      <c r="AT14" s="159"/>
      <c r="AU14" s="159"/>
      <c r="AV14" s="159"/>
      <c r="AW14" s="159"/>
      <c r="AX14" s="159"/>
      <c r="AY14" s="159"/>
      <c r="AZ14" s="159"/>
      <c r="BA14" s="159"/>
      <c r="BB14" s="159"/>
      <c r="BC14" s="159"/>
      <c r="BD14" s="159"/>
      <c r="BE14" s="159"/>
      <c r="BF14" s="159"/>
      <c r="BG14" s="159"/>
      <c r="BH14" s="159"/>
      <c r="BI14" s="159"/>
      <c r="BJ14" s="159"/>
      <c r="BK14" s="159"/>
      <c r="BL14" s="159"/>
      <c r="BM14" s="159"/>
      <c r="BN14" s="159"/>
      <c r="BO14" s="159"/>
      <c r="BP14" s="159"/>
      <c r="BQ14" s="159"/>
      <c r="BR14" s="159"/>
      <c r="BS14" s="159"/>
      <c r="BT14" s="159"/>
      <c r="BU14" s="159"/>
      <c r="BV14" s="159"/>
      <c r="BW14" s="159"/>
      <c r="BX14" s="159"/>
      <c r="BY14" s="159"/>
      <c r="BZ14" s="159"/>
      <c r="CA14" s="159"/>
      <c r="CB14" s="159"/>
      <c r="CC14" s="159"/>
      <c r="CD14" s="159"/>
      <c r="CE14" s="159"/>
      <c r="CF14" s="159"/>
      <c r="CG14" s="159"/>
      <c r="CH14" s="159"/>
      <c r="CI14" s="159"/>
      <c r="CJ14" s="159"/>
      <c r="CK14" s="159"/>
      <c r="CL14" s="159"/>
      <c r="CM14" s="159"/>
      <c r="CN14" s="159"/>
      <c r="CO14" s="159"/>
      <c r="CP14" s="159"/>
      <c r="CQ14" s="159"/>
      <c r="CR14" s="159"/>
      <c r="CS14" s="159"/>
      <c r="CT14" s="159"/>
      <c r="CU14" s="159"/>
      <c r="CV14" s="159"/>
      <c r="CW14" s="159"/>
      <c r="CX14" s="159"/>
      <c r="CY14" s="159"/>
      <c r="CZ14" s="159"/>
      <c r="DA14" s="159"/>
      <c r="DB14" s="159"/>
      <c r="DC14" s="159"/>
      <c r="DD14" s="159"/>
      <c r="DE14" s="159"/>
      <c r="DF14" s="159"/>
      <c r="DG14" s="159"/>
      <c r="DH14" s="159"/>
      <c r="DI14" s="159"/>
      <c r="DJ14" s="159"/>
      <c r="DK14" s="159"/>
      <c r="DL14" s="159"/>
      <c r="DM14" s="159"/>
      <c r="DN14" s="159"/>
      <c r="DO14" s="159"/>
      <c r="DP14" s="159"/>
      <c r="DQ14" s="159"/>
      <c r="DR14" s="159"/>
      <c r="DS14" s="159"/>
      <c r="DT14" s="159"/>
      <c r="DU14" s="159"/>
      <c r="DV14" s="159"/>
      <c r="DW14" s="159"/>
      <c r="DX14" s="159"/>
      <c r="DY14" s="159"/>
      <c r="DZ14" s="159"/>
      <c r="EA14" s="159"/>
      <c r="EB14" s="159"/>
      <c r="EC14" s="159"/>
      <c r="ED14" s="159"/>
      <c r="EE14" s="159"/>
      <c r="EF14" s="159"/>
      <c r="EG14" s="159"/>
      <c r="EH14" s="159"/>
      <c r="EI14" s="159"/>
      <c r="EJ14" s="159"/>
      <c r="EK14" s="159"/>
      <c r="EL14" s="159"/>
      <c r="EM14" s="159"/>
      <c r="EN14" s="159"/>
      <c r="EO14" s="159"/>
      <c r="EP14" s="159"/>
      <c r="EQ14" s="159"/>
      <c r="ER14" s="159"/>
      <c r="ES14" s="159"/>
      <c r="ET14" s="159"/>
      <c r="EU14" s="159"/>
      <c r="EV14" s="159"/>
      <c r="EW14" s="159"/>
      <c r="EX14" s="159"/>
      <c r="EY14" s="159"/>
      <c r="EZ14" s="159"/>
      <c r="FA14" s="159"/>
      <c r="FB14" s="159"/>
      <c r="FC14" s="159"/>
      <c r="FD14" s="159"/>
      <c r="FE14" s="159"/>
      <c r="FF14" s="159"/>
      <c r="FG14" s="159"/>
      <c r="FH14" s="159"/>
      <c r="FI14" s="159"/>
      <c r="FJ14" s="159"/>
      <c r="FK14" s="159"/>
      <c r="FL14" s="159"/>
      <c r="FM14" s="159"/>
      <c r="FN14" s="159"/>
      <c r="FO14" s="159"/>
      <c r="FP14" s="159"/>
      <c r="FQ14" s="159"/>
      <c r="FR14" s="159"/>
      <c r="FS14" s="159"/>
      <c r="FT14" s="159"/>
      <c r="FU14" s="159"/>
      <c r="FV14" s="159"/>
      <c r="FW14" s="159"/>
      <c r="FX14" s="159"/>
      <c r="FY14" s="159"/>
      <c r="FZ14" s="159"/>
      <c r="GA14" s="159"/>
      <c r="GB14" s="159"/>
      <c r="GC14" s="159"/>
      <c r="GD14" s="159"/>
      <c r="GE14" s="159"/>
      <c r="GF14" s="159"/>
      <c r="GG14" s="159"/>
      <c r="GH14" s="159"/>
      <c r="GI14" s="159"/>
      <c r="GJ14" s="159"/>
      <c r="GK14" s="159"/>
      <c r="GL14" s="159"/>
      <c r="GM14" s="159"/>
      <c r="GN14" s="159"/>
      <c r="GO14" s="159"/>
      <c r="GP14" s="159"/>
      <c r="GQ14" s="159"/>
      <c r="GR14" s="159"/>
      <c r="GS14" s="159"/>
      <c r="GT14" s="159"/>
      <c r="GU14" s="159"/>
      <c r="GV14" s="159"/>
      <c r="GW14" s="159"/>
      <c r="GX14" s="159"/>
      <c r="GY14" s="159"/>
      <c r="GZ14" s="159"/>
      <c r="HA14" s="159"/>
      <c r="HB14" s="159"/>
      <c r="HC14" s="159"/>
      <c r="HD14" s="159"/>
      <c r="HE14" s="159"/>
      <c r="HF14" s="159"/>
      <c r="HG14" s="159"/>
      <c r="HH14" s="159"/>
      <c r="HI14" s="159"/>
      <c r="HJ14" s="159"/>
      <c r="HK14" s="159"/>
      <c r="HL14" s="159"/>
      <c r="HM14" s="159"/>
      <c r="HN14" s="159"/>
      <c r="HO14" s="159"/>
      <c r="HP14" s="159"/>
      <c r="HQ14" s="159"/>
      <c r="HR14" s="159"/>
      <c r="HS14" s="159"/>
      <c r="HT14" s="159"/>
      <c r="HU14" s="159"/>
      <c r="HV14" s="159"/>
      <c r="HW14" s="159"/>
      <c r="HX14" s="159"/>
      <c r="HY14" s="159"/>
      <c r="HZ14" s="159"/>
      <c r="IA14" s="159"/>
      <c r="IB14" s="159"/>
      <c r="IC14" s="159"/>
      <c r="ID14" s="159"/>
      <c r="IE14" s="159"/>
      <c r="IF14" s="159"/>
      <c r="IG14" s="159"/>
      <c r="IH14" s="159"/>
      <c r="II14" s="159"/>
      <c r="IJ14" s="159"/>
      <c r="IK14" s="159"/>
      <c r="IL14" s="159"/>
      <c r="IM14" s="159"/>
      <c r="IN14" s="159"/>
      <c r="IO14" s="159"/>
      <c r="IP14" s="159"/>
      <c r="IQ14" s="159"/>
      <c r="IR14" s="159"/>
      <c r="IS14" s="159"/>
      <c r="IT14" s="159"/>
    </row>
    <row r="15" spans="1:254" ht="9.9499999999999993" customHeight="1" x14ac:dyDescent="0.2">
      <c r="B15" s="155" t="s">
        <v>1063</v>
      </c>
      <c r="C15" s="156"/>
      <c r="D15" s="156"/>
      <c r="E15" s="156"/>
      <c r="F15" s="156"/>
      <c r="G15" s="156"/>
      <c r="H15" s="156"/>
      <c r="I15" s="156"/>
      <c r="J15" s="156"/>
      <c r="K15" s="156"/>
      <c r="L15" s="156"/>
      <c r="M15" s="156"/>
      <c r="N15" s="156"/>
      <c r="O15" s="156"/>
      <c r="P15" s="156"/>
      <c r="Q15" s="156"/>
      <c r="R15" s="156"/>
      <c r="S15" s="156"/>
      <c r="T15" s="156"/>
      <c r="U15" s="157">
        <v>275596.31</v>
      </c>
      <c r="V15" s="158" t="s">
        <v>1064</v>
      </c>
      <c r="W15" s="159"/>
      <c r="X15" s="159"/>
      <c r="Y15" s="159"/>
      <c r="Z15" s="159"/>
      <c r="AA15" s="159"/>
      <c r="AB15" s="159"/>
      <c r="AC15" s="159"/>
      <c r="AD15" s="159"/>
      <c r="AE15" s="159"/>
      <c r="AF15" s="159"/>
      <c r="AG15" s="159"/>
      <c r="AH15" s="159"/>
      <c r="AI15" s="159"/>
      <c r="AJ15" s="159"/>
      <c r="AK15" s="159"/>
      <c r="AL15" s="159"/>
      <c r="AM15" s="159"/>
      <c r="AN15" s="159"/>
      <c r="AO15" s="159"/>
      <c r="AP15" s="159"/>
      <c r="AQ15" s="159"/>
      <c r="AR15" s="159"/>
      <c r="AS15" s="159"/>
      <c r="AT15" s="159"/>
      <c r="AU15" s="159"/>
      <c r="AV15" s="159"/>
      <c r="AW15" s="159"/>
      <c r="AX15" s="159"/>
      <c r="AY15" s="159"/>
      <c r="AZ15" s="159"/>
      <c r="BA15" s="159"/>
      <c r="BB15" s="159"/>
      <c r="BC15" s="159"/>
      <c r="BD15" s="159"/>
      <c r="BE15" s="159"/>
      <c r="BF15" s="159"/>
      <c r="BG15" s="159"/>
      <c r="BH15" s="159"/>
      <c r="BI15" s="159"/>
      <c r="BJ15" s="159"/>
      <c r="BK15" s="159"/>
      <c r="BL15" s="159"/>
      <c r="BM15" s="159"/>
      <c r="BN15" s="159"/>
      <c r="BO15" s="159"/>
      <c r="BP15" s="159"/>
      <c r="BQ15" s="159"/>
      <c r="BR15" s="159"/>
      <c r="BS15" s="159"/>
      <c r="BT15" s="159"/>
      <c r="BU15" s="159"/>
      <c r="BV15" s="159"/>
      <c r="BW15" s="159"/>
      <c r="BX15" s="159"/>
      <c r="BY15" s="159"/>
      <c r="BZ15" s="159"/>
      <c r="CA15" s="159"/>
      <c r="CB15" s="159"/>
      <c r="CC15" s="159"/>
      <c r="CD15" s="159"/>
      <c r="CE15" s="159"/>
      <c r="CF15" s="159"/>
      <c r="CG15" s="159"/>
      <c r="CH15" s="159"/>
      <c r="CI15" s="159"/>
      <c r="CJ15" s="159"/>
      <c r="CK15" s="159"/>
      <c r="CL15" s="159"/>
      <c r="CM15" s="159"/>
      <c r="CN15" s="159"/>
      <c r="CO15" s="159"/>
      <c r="CP15" s="159"/>
      <c r="CQ15" s="159"/>
      <c r="CR15" s="159"/>
      <c r="CS15" s="159"/>
      <c r="CT15" s="159"/>
      <c r="CU15" s="159"/>
      <c r="CV15" s="159"/>
      <c r="CW15" s="159"/>
      <c r="CX15" s="159"/>
      <c r="CY15" s="159"/>
      <c r="CZ15" s="159"/>
      <c r="DA15" s="159"/>
      <c r="DB15" s="159"/>
      <c r="DC15" s="159"/>
      <c r="DD15" s="159"/>
      <c r="DE15" s="159"/>
      <c r="DF15" s="159"/>
      <c r="DG15" s="159"/>
      <c r="DH15" s="159"/>
      <c r="DI15" s="159"/>
      <c r="DJ15" s="159"/>
      <c r="DK15" s="159"/>
      <c r="DL15" s="159"/>
      <c r="DM15" s="159"/>
      <c r="DN15" s="159"/>
      <c r="DO15" s="159"/>
      <c r="DP15" s="159"/>
      <c r="DQ15" s="159"/>
      <c r="DR15" s="159"/>
      <c r="DS15" s="159"/>
      <c r="DT15" s="159"/>
      <c r="DU15" s="159"/>
      <c r="DV15" s="159"/>
      <c r="DW15" s="159"/>
      <c r="DX15" s="159"/>
      <c r="DY15" s="159"/>
      <c r="DZ15" s="159"/>
      <c r="EA15" s="159"/>
      <c r="EB15" s="159"/>
      <c r="EC15" s="159"/>
      <c r="ED15" s="159"/>
      <c r="EE15" s="159"/>
      <c r="EF15" s="159"/>
      <c r="EG15" s="159"/>
      <c r="EH15" s="159"/>
      <c r="EI15" s="159"/>
      <c r="EJ15" s="159"/>
      <c r="EK15" s="159"/>
      <c r="EL15" s="159"/>
      <c r="EM15" s="159"/>
      <c r="EN15" s="159"/>
      <c r="EO15" s="159"/>
      <c r="EP15" s="159"/>
      <c r="EQ15" s="159"/>
      <c r="ER15" s="159"/>
      <c r="ES15" s="159"/>
      <c r="ET15" s="159"/>
      <c r="EU15" s="159"/>
      <c r="EV15" s="159"/>
      <c r="EW15" s="159"/>
      <c r="EX15" s="159"/>
      <c r="EY15" s="159"/>
      <c r="EZ15" s="159"/>
      <c r="FA15" s="159"/>
      <c r="FB15" s="159"/>
      <c r="FC15" s="159"/>
      <c r="FD15" s="159"/>
      <c r="FE15" s="159"/>
      <c r="FF15" s="159"/>
      <c r="FG15" s="159"/>
      <c r="FH15" s="159"/>
      <c r="FI15" s="159"/>
      <c r="FJ15" s="159"/>
      <c r="FK15" s="159"/>
      <c r="FL15" s="159"/>
      <c r="FM15" s="159"/>
      <c r="FN15" s="159"/>
      <c r="FO15" s="159"/>
      <c r="FP15" s="159"/>
      <c r="FQ15" s="159"/>
      <c r="FR15" s="159"/>
      <c r="FS15" s="159"/>
      <c r="FT15" s="159"/>
      <c r="FU15" s="159"/>
      <c r="FV15" s="159"/>
      <c r="FW15" s="159"/>
      <c r="FX15" s="159"/>
      <c r="FY15" s="159"/>
      <c r="FZ15" s="159"/>
      <c r="GA15" s="159"/>
      <c r="GB15" s="159"/>
      <c r="GC15" s="159"/>
      <c r="GD15" s="159"/>
      <c r="GE15" s="159"/>
      <c r="GF15" s="159"/>
      <c r="GG15" s="159"/>
      <c r="GH15" s="159"/>
      <c r="GI15" s="159"/>
      <c r="GJ15" s="159"/>
      <c r="GK15" s="159"/>
      <c r="GL15" s="159"/>
      <c r="GM15" s="159"/>
      <c r="GN15" s="159"/>
      <c r="GO15" s="159"/>
      <c r="GP15" s="159"/>
      <c r="GQ15" s="159"/>
      <c r="GR15" s="159"/>
      <c r="GS15" s="159"/>
      <c r="GT15" s="159"/>
      <c r="GU15" s="159"/>
      <c r="GV15" s="159"/>
      <c r="GW15" s="159"/>
      <c r="GX15" s="159"/>
      <c r="GY15" s="159"/>
      <c r="GZ15" s="159"/>
      <c r="HA15" s="159"/>
      <c r="HB15" s="159"/>
      <c r="HC15" s="159"/>
      <c r="HD15" s="159"/>
      <c r="HE15" s="159"/>
      <c r="HF15" s="159"/>
      <c r="HG15" s="159"/>
      <c r="HH15" s="159"/>
      <c r="HI15" s="159"/>
      <c r="HJ15" s="159"/>
      <c r="HK15" s="159"/>
      <c r="HL15" s="159"/>
      <c r="HM15" s="159"/>
      <c r="HN15" s="159"/>
      <c r="HO15" s="159"/>
      <c r="HP15" s="159"/>
      <c r="HQ15" s="159"/>
      <c r="HR15" s="159"/>
      <c r="HS15" s="159"/>
      <c r="HT15" s="159"/>
      <c r="HU15" s="159"/>
      <c r="HV15" s="159"/>
      <c r="HW15" s="159"/>
      <c r="HX15" s="159"/>
      <c r="HY15" s="159"/>
      <c r="HZ15" s="159"/>
      <c r="IA15" s="159"/>
      <c r="IB15" s="159"/>
      <c r="IC15" s="159"/>
      <c r="ID15" s="159"/>
      <c r="IE15" s="159"/>
      <c r="IF15" s="159"/>
      <c r="IG15" s="159"/>
      <c r="IH15" s="159"/>
      <c r="II15" s="159"/>
      <c r="IJ15" s="159"/>
      <c r="IK15" s="159"/>
      <c r="IL15" s="159"/>
      <c r="IM15" s="159"/>
      <c r="IN15" s="159"/>
      <c r="IO15" s="159"/>
      <c r="IP15" s="159"/>
      <c r="IQ15" s="159"/>
      <c r="IR15" s="159"/>
      <c r="IS15" s="159"/>
      <c r="IT15" s="159"/>
    </row>
    <row r="16" spans="1:254" ht="5.0999999999999996" customHeight="1" x14ac:dyDescent="0.2">
      <c r="B16" s="160"/>
      <c r="C16" s="161"/>
      <c r="D16" s="161"/>
      <c r="E16" s="161"/>
      <c r="F16" s="161" t="s">
        <v>1062</v>
      </c>
      <c r="G16" s="161" t="s">
        <v>1062</v>
      </c>
      <c r="H16" s="161" t="s">
        <v>1062</v>
      </c>
      <c r="I16" s="161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57"/>
      <c r="V16" s="158"/>
      <c r="W16" s="159"/>
      <c r="X16" s="159"/>
      <c r="Y16" s="159"/>
      <c r="Z16" s="159"/>
      <c r="AA16" s="159"/>
      <c r="AB16" s="159"/>
      <c r="AC16" s="159"/>
      <c r="AD16" s="159"/>
      <c r="AE16" s="159"/>
      <c r="AF16" s="159"/>
      <c r="AG16" s="159"/>
      <c r="AH16" s="159"/>
      <c r="AI16" s="159"/>
      <c r="AJ16" s="159"/>
      <c r="AK16" s="159"/>
      <c r="AL16" s="159"/>
      <c r="AM16" s="159"/>
      <c r="AN16" s="159"/>
      <c r="AO16" s="159"/>
      <c r="AP16" s="159"/>
      <c r="AQ16" s="159"/>
      <c r="AR16" s="159"/>
      <c r="AS16" s="159"/>
      <c r="AT16" s="159"/>
      <c r="AU16" s="159"/>
      <c r="AV16" s="159"/>
      <c r="AW16" s="159"/>
      <c r="AX16" s="159"/>
      <c r="AY16" s="159"/>
      <c r="AZ16" s="159"/>
      <c r="BA16" s="159"/>
      <c r="BB16" s="159"/>
      <c r="BC16" s="159"/>
      <c r="BD16" s="159"/>
      <c r="BE16" s="159"/>
      <c r="BF16" s="159"/>
      <c r="BG16" s="159"/>
      <c r="BH16" s="159"/>
      <c r="BI16" s="159"/>
      <c r="BJ16" s="159"/>
      <c r="BK16" s="159"/>
      <c r="BL16" s="159"/>
      <c r="BM16" s="159"/>
      <c r="BN16" s="159"/>
      <c r="BO16" s="159"/>
      <c r="BP16" s="159"/>
      <c r="BQ16" s="159"/>
      <c r="BR16" s="159"/>
      <c r="BS16" s="159"/>
      <c r="BT16" s="159"/>
      <c r="BU16" s="159"/>
      <c r="BV16" s="159"/>
      <c r="BW16" s="159"/>
      <c r="BX16" s="159"/>
      <c r="BY16" s="159"/>
      <c r="BZ16" s="159"/>
      <c r="CA16" s="159"/>
      <c r="CB16" s="159"/>
      <c r="CC16" s="159"/>
      <c r="CD16" s="159"/>
      <c r="CE16" s="159"/>
      <c r="CF16" s="159"/>
      <c r="CG16" s="159"/>
      <c r="CH16" s="159"/>
      <c r="CI16" s="159"/>
      <c r="CJ16" s="159"/>
      <c r="CK16" s="159"/>
      <c r="CL16" s="159"/>
      <c r="CM16" s="159"/>
      <c r="CN16" s="159"/>
      <c r="CO16" s="159"/>
      <c r="CP16" s="159"/>
      <c r="CQ16" s="159"/>
      <c r="CR16" s="159"/>
      <c r="CS16" s="159"/>
      <c r="CT16" s="159"/>
      <c r="CU16" s="159"/>
      <c r="CV16" s="159"/>
      <c r="CW16" s="159"/>
      <c r="CX16" s="159"/>
      <c r="CY16" s="159"/>
      <c r="CZ16" s="159"/>
      <c r="DA16" s="159"/>
      <c r="DB16" s="159"/>
      <c r="DC16" s="159"/>
      <c r="DD16" s="159"/>
      <c r="DE16" s="159"/>
      <c r="DF16" s="159"/>
      <c r="DG16" s="159"/>
      <c r="DH16" s="159"/>
      <c r="DI16" s="159"/>
      <c r="DJ16" s="159"/>
      <c r="DK16" s="159"/>
      <c r="DL16" s="159"/>
      <c r="DM16" s="159"/>
      <c r="DN16" s="159"/>
      <c r="DO16" s="159"/>
      <c r="DP16" s="159"/>
      <c r="DQ16" s="159"/>
      <c r="DR16" s="159"/>
      <c r="DS16" s="159"/>
      <c r="DT16" s="159"/>
      <c r="DU16" s="159"/>
      <c r="DV16" s="159"/>
      <c r="DW16" s="159"/>
      <c r="DX16" s="159"/>
      <c r="DY16" s="159"/>
      <c r="DZ16" s="159"/>
      <c r="EA16" s="159"/>
      <c r="EB16" s="159"/>
      <c r="EC16" s="159"/>
      <c r="ED16" s="159"/>
      <c r="EE16" s="159"/>
      <c r="EF16" s="159"/>
      <c r="EG16" s="159"/>
      <c r="EH16" s="159"/>
      <c r="EI16" s="159"/>
      <c r="EJ16" s="159"/>
      <c r="EK16" s="159"/>
      <c r="EL16" s="159"/>
      <c r="EM16" s="159"/>
      <c r="EN16" s="159"/>
      <c r="EO16" s="159"/>
      <c r="EP16" s="159"/>
      <c r="EQ16" s="159"/>
      <c r="ER16" s="159"/>
      <c r="ES16" s="159"/>
      <c r="ET16" s="159"/>
      <c r="EU16" s="159"/>
      <c r="EV16" s="159"/>
      <c r="EW16" s="159"/>
      <c r="EX16" s="159"/>
      <c r="EY16" s="159"/>
      <c r="EZ16" s="159"/>
      <c r="FA16" s="159"/>
      <c r="FB16" s="159"/>
      <c r="FC16" s="159"/>
      <c r="FD16" s="159"/>
      <c r="FE16" s="159"/>
      <c r="FF16" s="159"/>
      <c r="FG16" s="159"/>
      <c r="FH16" s="159"/>
      <c r="FI16" s="159"/>
      <c r="FJ16" s="159"/>
      <c r="FK16" s="159"/>
      <c r="FL16" s="159"/>
      <c r="FM16" s="159"/>
      <c r="FN16" s="159"/>
      <c r="FO16" s="159"/>
      <c r="FP16" s="159"/>
      <c r="FQ16" s="159"/>
      <c r="FR16" s="159"/>
      <c r="FS16" s="159"/>
      <c r="FT16" s="159"/>
      <c r="FU16" s="159"/>
      <c r="FV16" s="159"/>
      <c r="FW16" s="159"/>
      <c r="FX16" s="159"/>
      <c r="FY16" s="159"/>
      <c r="FZ16" s="159"/>
      <c r="GA16" s="159"/>
      <c r="GB16" s="159"/>
      <c r="GC16" s="159"/>
      <c r="GD16" s="159"/>
      <c r="GE16" s="159"/>
      <c r="GF16" s="159"/>
      <c r="GG16" s="159"/>
      <c r="GH16" s="159"/>
      <c r="GI16" s="159"/>
      <c r="GJ16" s="159"/>
      <c r="GK16" s="159"/>
      <c r="GL16" s="159"/>
      <c r="GM16" s="159"/>
      <c r="GN16" s="159"/>
      <c r="GO16" s="159"/>
      <c r="GP16" s="159"/>
      <c r="GQ16" s="159"/>
      <c r="GR16" s="159"/>
      <c r="GS16" s="159"/>
      <c r="GT16" s="159"/>
      <c r="GU16" s="159"/>
      <c r="GV16" s="159"/>
      <c r="GW16" s="159"/>
      <c r="GX16" s="159"/>
      <c r="GY16" s="159"/>
      <c r="GZ16" s="159"/>
      <c r="HA16" s="159"/>
      <c r="HB16" s="159"/>
      <c r="HC16" s="159"/>
      <c r="HD16" s="159"/>
      <c r="HE16" s="159"/>
      <c r="HF16" s="159"/>
      <c r="HG16" s="159"/>
      <c r="HH16" s="159"/>
      <c r="HI16" s="159"/>
      <c r="HJ16" s="159"/>
      <c r="HK16" s="159"/>
      <c r="HL16" s="159"/>
      <c r="HM16" s="159"/>
      <c r="HN16" s="159"/>
      <c r="HO16" s="159"/>
      <c r="HP16" s="159"/>
      <c r="HQ16" s="159"/>
      <c r="HR16" s="159"/>
      <c r="HS16" s="159"/>
      <c r="HT16" s="159"/>
      <c r="HU16" s="159"/>
      <c r="HV16" s="159"/>
      <c r="HW16" s="159"/>
      <c r="HX16" s="159"/>
      <c r="HY16" s="159"/>
      <c r="HZ16" s="159"/>
      <c r="IA16" s="159"/>
      <c r="IB16" s="159"/>
      <c r="IC16" s="159"/>
      <c r="ID16" s="159"/>
      <c r="IE16" s="159"/>
      <c r="IF16" s="159"/>
      <c r="IG16" s="159"/>
      <c r="IH16" s="159"/>
      <c r="II16" s="159"/>
      <c r="IJ16" s="159"/>
      <c r="IK16" s="159"/>
      <c r="IL16" s="159"/>
      <c r="IM16" s="159"/>
      <c r="IN16" s="159"/>
      <c r="IO16" s="159"/>
      <c r="IP16" s="159"/>
      <c r="IQ16" s="159"/>
      <c r="IR16" s="159"/>
      <c r="IS16" s="159"/>
      <c r="IT16" s="159"/>
    </row>
    <row r="17" spans="2:254" ht="9.9499999999999993" customHeight="1" x14ac:dyDescent="0.2">
      <c r="B17" s="160"/>
      <c r="C17" s="162" t="str">
        <f t="shared" ref="C17:L17" si="0">IF(C16="x", $U15/COUNTIF($C16:$L16,"x"), "")</f>
        <v/>
      </c>
      <c r="D17" s="162" t="str">
        <f t="shared" si="0"/>
        <v/>
      </c>
      <c r="E17" s="162" t="str">
        <f t="shared" si="0"/>
        <v/>
      </c>
      <c r="F17" s="162">
        <v>91865.43</v>
      </c>
      <c r="G17" s="162">
        <v>91865.43</v>
      </c>
      <c r="H17" s="162">
        <v>91865.43</v>
      </c>
      <c r="I17" s="162" t="str">
        <f t="shared" si="0"/>
        <v/>
      </c>
      <c r="J17" s="162" t="str">
        <f t="shared" si="0"/>
        <v/>
      </c>
      <c r="K17" s="162" t="str">
        <f t="shared" si="0"/>
        <v/>
      </c>
      <c r="L17" s="162" t="str">
        <f t="shared" si="0"/>
        <v/>
      </c>
      <c r="M17" s="162"/>
      <c r="N17" s="162"/>
      <c r="O17" s="162"/>
      <c r="P17" s="162"/>
      <c r="Q17" s="162"/>
      <c r="R17" s="162"/>
      <c r="S17" s="162"/>
      <c r="T17" s="162"/>
      <c r="U17" s="157"/>
      <c r="V17" s="158"/>
      <c r="W17" s="159">
        <v>2</v>
      </c>
      <c r="X17" s="159"/>
      <c r="Y17" s="159"/>
      <c r="Z17" s="159"/>
      <c r="AA17" s="159"/>
      <c r="AB17" s="159"/>
      <c r="AC17" s="159"/>
      <c r="AD17" s="159"/>
      <c r="AE17" s="159"/>
      <c r="AF17" s="159"/>
      <c r="AG17" s="159"/>
      <c r="AH17" s="159"/>
      <c r="AI17" s="159"/>
      <c r="AJ17" s="159"/>
      <c r="AK17" s="159"/>
      <c r="AL17" s="159"/>
      <c r="AM17" s="159"/>
      <c r="AN17" s="159"/>
      <c r="AO17" s="159"/>
      <c r="AP17" s="159"/>
      <c r="AQ17" s="159"/>
      <c r="AR17" s="159"/>
      <c r="AS17" s="159"/>
      <c r="AT17" s="159"/>
      <c r="AU17" s="159"/>
      <c r="AV17" s="159"/>
      <c r="AW17" s="159"/>
      <c r="AX17" s="159"/>
      <c r="AY17" s="159"/>
      <c r="AZ17" s="159"/>
      <c r="BA17" s="159"/>
      <c r="BB17" s="159"/>
      <c r="BC17" s="159"/>
      <c r="BD17" s="159"/>
      <c r="BE17" s="159"/>
      <c r="BF17" s="159"/>
      <c r="BG17" s="159"/>
      <c r="BH17" s="159"/>
      <c r="BI17" s="159"/>
      <c r="BJ17" s="159"/>
      <c r="BK17" s="159"/>
      <c r="BL17" s="159"/>
      <c r="BM17" s="159"/>
      <c r="BN17" s="159"/>
      <c r="BO17" s="159"/>
      <c r="BP17" s="159"/>
      <c r="BQ17" s="159"/>
      <c r="BR17" s="159"/>
      <c r="BS17" s="159"/>
      <c r="BT17" s="159"/>
      <c r="BU17" s="159"/>
      <c r="BV17" s="159"/>
      <c r="BW17" s="159"/>
      <c r="BX17" s="159"/>
      <c r="BY17" s="159"/>
      <c r="BZ17" s="159"/>
      <c r="CA17" s="159"/>
      <c r="CB17" s="159"/>
      <c r="CC17" s="159"/>
      <c r="CD17" s="159"/>
      <c r="CE17" s="159"/>
      <c r="CF17" s="159"/>
      <c r="CG17" s="159"/>
      <c r="CH17" s="159"/>
      <c r="CI17" s="159"/>
      <c r="CJ17" s="159"/>
      <c r="CK17" s="159"/>
      <c r="CL17" s="159"/>
      <c r="CM17" s="159"/>
      <c r="CN17" s="159"/>
      <c r="CO17" s="159"/>
      <c r="CP17" s="159"/>
      <c r="CQ17" s="159"/>
      <c r="CR17" s="159"/>
      <c r="CS17" s="159"/>
      <c r="CT17" s="159"/>
      <c r="CU17" s="159"/>
      <c r="CV17" s="159"/>
      <c r="CW17" s="159"/>
      <c r="CX17" s="159"/>
      <c r="CY17" s="159"/>
      <c r="CZ17" s="159"/>
      <c r="DA17" s="159"/>
      <c r="DB17" s="159"/>
      <c r="DC17" s="159"/>
      <c r="DD17" s="159"/>
      <c r="DE17" s="159"/>
      <c r="DF17" s="159"/>
      <c r="DG17" s="159"/>
      <c r="DH17" s="159"/>
      <c r="DI17" s="159"/>
      <c r="DJ17" s="159"/>
      <c r="DK17" s="159"/>
      <c r="DL17" s="159"/>
      <c r="DM17" s="159"/>
      <c r="DN17" s="159"/>
      <c r="DO17" s="159"/>
      <c r="DP17" s="159"/>
      <c r="DQ17" s="159"/>
      <c r="DR17" s="159"/>
      <c r="DS17" s="159"/>
      <c r="DT17" s="159"/>
      <c r="DU17" s="159"/>
      <c r="DV17" s="159"/>
      <c r="DW17" s="159"/>
      <c r="DX17" s="159"/>
      <c r="DY17" s="159"/>
      <c r="DZ17" s="159"/>
      <c r="EA17" s="159"/>
      <c r="EB17" s="159"/>
      <c r="EC17" s="159"/>
      <c r="ED17" s="159"/>
      <c r="EE17" s="159"/>
      <c r="EF17" s="159"/>
      <c r="EG17" s="159"/>
      <c r="EH17" s="159"/>
      <c r="EI17" s="159"/>
      <c r="EJ17" s="159"/>
      <c r="EK17" s="159"/>
      <c r="EL17" s="159"/>
      <c r="EM17" s="159"/>
      <c r="EN17" s="159"/>
      <c r="EO17" s="159"/>
      <c r="EP17" s="159"/>
      <c r="EQ17" s="159"/>
      <c r="ER17" s="159"/>
      <c r="ES17" s="159"/>
      <c r="ET17" s="159"/>
      <c r="EU17" s="159"/>
      <c r="EV17" s="159"/>
      <c r="EW17" s="159"/>
      <c r="EX17" s="159"/>
      <c r="EY17" s="159"/>
      <c r="EZ17" s="159"/>
      <c r="FA17" s="159"/>
      <c r="FB17" s="159"/>
      <c r="FC17" s="159"/>
      <c r="FD17" s="159"/>
      <c r="FE17" s="159"/>
      <c r="FF17" s="159"/>
      <c r="FG17" s="159"/>
      <c r="FH17" s="159"/>
      <c r="FI17" s="159"/>
      <c r="FJ17" s="159"/>
      <c r="FK17" s="159"/>
      <c r="FL17" s="159"/>
      <c r="FM17" s="159"/>
      <c r="FN17" s="159"/>
      <c r="FO17" s="159"/>
      <c r="FP17" s="159"/>
      <c r="FQ17" s="159"/>
      <c r="FR17" s="159"/>
      <c r="FS17" s="159"/>
      <c r="FT17" s="159"/>
      <c r="FU17" s="159"/>
      <c r="FV17" s="159"/>
      <c r="FW17" s="159"/>
      <c r="FX17" s="159"/>
      <c r="FY17" s="159"/>
      <c r="FZ17" s="159"/>
      <c r="GA17" s="159"/>
      <c r="GB17" s="159"/>
      <c r="GC17" s="159"/>
      <c r="GD17" s="159"/>
      <c r="GE17" s="159"/>
      <c r="GF17" s="159"/>
      <c r="GG17" s="159"/>
      <c r="GH17" s="159"/>
      <c r="GI17" s="159"/>
      <c r="GJ17" s="159"/>
      <c r="GK17" s="159"/>
      <c r="GL17" s="159"/>
      <c r="GM17" s="159"/>
      <c r="GN17" s="159"/>
      <c r="GO17" s="159"/>
      <c r="GP17" s="159"/>
      <c r="GQ17" s="159"/>
      <c r="GR17" s="159"/>
      <c r="GS17" s="159"/>
      <c r="GT17" s="159"/>
      <c r="GU17" s="159"/>
      <c r="GV17" s="159"/>
      <c r="GW17" s="159"/>
      <c r="GX17" s="159"/>
      <c r="GY17" s="159"/>
      <c r="GZ17" s="159"/>
      <c r="HA17" s="159"/>
      <c r="HB17" s="159"/>
      <c r="HC17" s="159"/>
      <c r="HD17" s="159"/>
      <c r="HE17" s="159"/>
      <c r="HF17" s="159"/>
      <c r="HG17" s="159"/>
      <c r="HH17" s="159"/>
      <c r="HI17" s="159"/>
      <c r="HJ17" s="159"/>
      <c r="HK17" s="159"/>
      <c r="HL17" s="159"/>
      <c r="HM17" s="159"/>
      <c r="HN17" s="159"/>
      <c r="HO17" s="159"/>
      <c r="HP17" s="159"/>
      <c r="HQ17" s="159"/>
      <c r="HR17" s="159"/>
      <c r="HS17" s="159"/>
      <c r="HT17" s="159"/>
      <c r="HU17" s="159"/>
      <c r="HV17" s="159"/>
      <c r="HW17" s="159"/>
      <c r="HX17" s="159"/>
      <c r="HY17" s="159"/>
      <c r="HZ17" s="159"/>
      <c r="IA17" s="159"/>
      <c r="IB17" s="159"/>
      <c r="IC17" s="159"/>
      <c r="ID17" s="159"/>
      <c r="IE17" s="159"/>
      <c r="IF17" s="159"/>
      <c r="IG17" s="159"/>
      <c r="IH17" s="159"/>
      <c r="II17" s="159"/>
      <c r="IJ17" s="159"/>
      <c r="IK17" s="159"/>
      <c r="IL17" s="159"/>
      <c r="IM17" s="159"/>
      <c r="IN17" s="159"/>
      <c r="IO17" s="159"/>
      <c r="IP17" s="159"/>
      <c r="IQ17" s="159"/>
      <c r="IR17" s="159"/>
      <c r="IS17" s="159"/>
      <c r="IT17" s="159"/>
    </row>
    <row r="18" spans="2:254" ht="9.9499999999999993" customHeight="1" x14ac:dyDescent="0.2">
      <c r="B18" s="155" t="s">
        <v>1065</v>
      </c>
      <c r="C18" s="156"/>
      <c r="D18" s="156"/>
      <c r="E18" s="156"/>
      <c r="F18" s="156"/>
      <c r="G18" s="156"/>
      <c r="H18" s="156"/>
      <c r="I18" s="156"/>
      <c r="J18" s="156"/>
      <c r="K18" s="156"/>
      <c r="L18" s="156"/>
      <c r="M18" s="156"/>
      <c r="N18" s="156"/>
      <c r="O18" s="156"/>
      <c r="P18" s="156"/>
      <c r="Q18" s="156"/>
      <c r="R18" s="156"/>
      <c r="S18" s="156"/>
      <c r="T18" s="156"/>
      <c r="U18" s="157" t="s">
        <v>1066</v>
      </c>
      <c r="V18" s="158" t="s">
        <v>1067</v>
      </c>
      <c r="W18" s="159"/>
      <c r="X18" s="159"/>
      <c r="Y18" s="159"/>
      <c r="Z18" s="159"/>
      <c r="AA18" s="159"/>
      <c r="AB18" s="159"/>
      <c r="AC18" s="159"/>
      <c r="AD18" s="159"/>
      <c r="AE18" s="159"/>
      <c r="AF18" s="159"/>
      <c r="AG18" s="159"/>
      <c r="AH18" s="159"/>
      <c r="AI18" s="159"/>
      <c r="AJ18" s="159"/>
      <c r="AK18" s="159"/>
      <c r="AL18" s="159"/>
      <c r="AM18" s="159"/>
      <c r="AN18" s="159"/>
      <c r="AO18" s="159"/>
      <c r="AP18" s="159"/>
      <c r="AQ18" s="159"/>
      <c r="AR18" s="159"/>
      <c r="AS18" s="159"/>
      <c r="AT18" s="159"/>
      <c r="AU18" s="159"/>
      <c r="AV18" s="159"/>
      <c r="AW18" s="159"/>
      <c r="AX18" s="159"/>
      <c r="AY18" s="159"/>
      <c r="AZ18" s="159"/>
      <c r="BA18" s="159"/>
      <c r="BB18" s="159"/>
      <c r="BC18" s="159"/>
      <c r="BD18" s="159"/>
      <c r="BE18" s="159"/>
      <c r="BF18" s="159"/>
      <c r="BG18" s="159"/>
      <c r="BH18" s="159"/>
      <c r="BI18" s="159"/>
      <c r="BJ18" s="159"/>
      <c r="BK18" s="159"/>
      <c r="BL18" s="159"/>
      <c r="BM18" s="159"/>
      <c r="BN18" s="159"/>
      <c r="BO18" s="159"/>
      <c r="BP18" s="159"/>
      <c r="BQ18" s="159"/>
      <c r="BR18" s="159"/>
      <c r="BS18" s="159"/>
      <c r="BT18" s="159"/>
      <c r="BU18" s="159"/>
      <c r="BV18" s="159"/>
      <c r="BW18" s="159"/>
      <c r="BX18" s="159"/>
      <c r="BY18" s="159"/>
      <c r="BZ18" s="159"/>
      <c r="CA18" s="159"/>
      <c r="CB18" s="159"/>
      <c r="CC18" s="159"/>
      <c r="CD18" s="159"/>
      <c r="CE18" s="159"/>
      <c r="CF18" s="159"/>
      <c r="CG18" s="159"/>
      <c r="CH18" s="159"/>
      <c r="CI18" s="159"/>
      <c r="CJ18" s="159"/>
      <c r="CK18" s="159"/>
      <c r="CL18" s="159"/>
      <c r="CM18" s="159"/>
      <c r="CN18" s="159"/>
      <c r="CO18" s="159"/>
      <c r="CP18" s="159"/>
      <c r="CQ18" s="159"/>
      <c r="CR18" s="159"/>
      <c r="CS18" s="159"/>
      <c r="CT18" s="159"/>
      <c r="CU18" s="159"/>
      <c r="CV18" s="159"/>
      <c r="CW18" s="159"/>
      <c r="CX18" s="159"/>
      <c r="CY18" s="159"/>
      <c r="CZ18" s="159"/>
      <c r="DA18" s="159"/>
      <c r="DB18" s="159"/>
      <c r="DC18" s="159"/>
      <c r="DD18" s="159"/>
      <c r="DE18" s="159"/>
      <c r="DF18" s="159"/>
      <c r="DG18" s="159"/>
      <c r="DH18" s="159"/>
      <c r="DI18" s="159"/>
      <c r="DJ18" s="159"/>
      <c r="DK18" s="159"/>
      <c r="DL18" s="159"/>
      <c r="DM18" s="159"/>
      <c r="DN18" s="159"/>
      <c r="DO18" s="159"/>
      <c r="DP18" s="159"/>
      <c r="DQ18" s="159"/>
      <c r="DR18" s="159"/>
      <c r="DS18" s="159"/>
      <c r="DT18" s="159"/>
      <c r="DU18" s="159"/>
      <c r="DV18" s="159"/>
      <c r="DW18" s="159"/>
      <c r="DX18" s="159"/>
      <c r="DY18" s="159"/>
      <c r="DZ18" s="159"/>
      <c r="EA18" s="159"/>
      <c r="EB18" s="159"/>
      <c r="EC18" s="159"/>
      <c r="ED18" s="159"/>
      <c r="EE18" s="159"/>
      <c r="EF18" s="159"/>
      <c r="EG18" s="159"/>
      <c r="EH18" s="159"/>
      <c r="EI18" s="159"/>
      <c r="EJ18" s="159"/>
      <c r="EK18" s="159"/>
      <c r="EL18" s="159"/>
      <c r="EM18" s="159"/>
      <c r="EN18" s="159"/>
      <c r="EO18" s="159"/>
      <c r="EP18" s="159"/>
      <c r="EQ18" s="159"/>
      <c r="ER18" s="159"/>
      <c r="ES18" s="159"/>
      <c r="ET18" s="159"/>
      <c r="EU18" s="159"/>
      <c r="EV18" s="159"/>
      <c r="EW18" s="159"/>
      <c r="EX18" s="159"/>
      <c r="EY18" s="159"/>
      <c r="EZ18" s="159"/>
      <c r="FA18" s="159"/>
      <c r="FB18" s="159"/>
      <c r="FC18" s="159"/>
      <c r="FD18" s="159"/>
      <c r="FE18" s="159"/>
      <c r="FF18" s="159"/>
      <c r="FG18" s="159"/>
      <c r="FH18" s="159"/>
      <c r="FI18" s="159"/>
      <c r="FJ18" s="159"/>
      <c r="FK18" s="159"/>
      <c r="FL18" s="159"/>
      <c r="FM18" s="159"/>
      <c r="FN18" s="159"/>
      <c r="FO18" s="159"/>
      <c r="FP18" s="159"/>
      <c r="FQ18" s="159"/>
      <c r="FR18" s="159"/>
      <c r="FS18" s="159"/>
      <c r="FT18" s="159"/>
      <c r="FU18" s="159"/>
      <c r="FV18" s="159"/>
      <c r="FW18" s="159"/>
      <c r="FX18" s="159"/>
      <c r="FY18" s="159"/>
      <c r="FZ18" s="159"/>
      <c r="GA18" s="159"/>
      <c r="GB18" s="159"/>
      <c r="GC18" s="159"/>
      <c r="GD18" s="159"/>
      <c r="GE18" s="159"/>
      <c r="GF18" s="159"/>
      <c r="GG18" s="159"/>
      <c r="GH18" s="159"/>
      <c r="GI18" s="159"/>
      <c r="GJ18" s="159"/>
      <c r="GK18" s="159"/>
      <c r="GL18" s="159"/>
      <c r="GM18" s="159"/>
      <c r="GN18" s="159"/>
      <c r="GO18" s="159"/>
      <c r="GP18" s="159"/>
      <c r="GQ18" s="159"/>
      <c r="GR18" s="159"/>
      <c r="GS18" s="159"/>
      <c r="GT18" s="159"/>
      <c r="GU18" s="159"/>
      <c r="GV18" s="159"/>
      <c r="GW18" s="159"/>
      <c r="GX18" s="159"/>
      <c r="GY18" s="159"/>
      <c r="GZ18" s="159"/>
      <c r="HA18" s="159"/>
      <c r="HB18" s="159"/>
      <c r="HC18" s="159"/>
      <c r="HD18" s="159"/>
      <c r="HE18" s="159"/>
      <c r="HF18" s="159"/>
      <c r="HG18" s="159"/>
      <c r="HH18" s="159"/>
      <c r="HI18" s="159"/>
      <c r="HJ18" s="159"/>
      <c r="HK18" s="159"/>
      <c r="HL18" s="159"/>
      <c r="HM18" s="159"/>
      <c r="HN18" s="159"/>
      <c r="HO18" s="159"/>
      <c r="HP18" s="159"/>
      <c r="HQ18" s="159"/>
      <c r="HR18" s="159"/>
      <c r="HS18" s="159"/>
      <c r="HT18" s="159"/>
      <c r="HU18" s="159"/>
      <c r="HV18" s="159"/>
      <c r="HW18" s="159"/>
      <c r="HX18" s="159"/>
      <c r="HY18" s="159"/>
      <c r="HZ18" s="159"/>
      <c r="IA18" s="159"/>
      <c r="IB18" s="159"/>
      <c r="IC18" s="159"/>
      <c r="ID18" s="159"/>
      <c r="IE18" s="159"/>
      <c r="IF18" s="159"/>
      <c r="IG18" s="159"/>
      <c r="IH18" s="159"/>
      <c r="II18" s="159"/>
      <c r="IJ18" s="159"/>
      <c r="IK18" s="159"/>
      <c r="IL18" s="159"/>
      <c r="IM18" s="159"/>
      <c r="IN18" s="159"/>
      <c r="IO18" s="159"/>
      <c r="IP18" s="159"/>
      <c r="IQ18" s="159"/>
      <c r="IR18" s="159"/>
      <c r="IS18" s="159"/>
      <c r="IT18" s="159"/>
    </row>
    <row r="19" spans="2:254" ht="5.0999999999999996" customHeight="1" x14ac:dyDescent="0.2">
      <c r="B19" s="160"/>
      <c r="C19" s="161"/>
      <c r="D19" s="161"/>
      <c r="E19" s="161"/>
      <c r="F19" s="161"/>
      <c r="G19" s="161"/>
      <c r="H19" s="161" t="s">
        <v>1062</v>
      </c>
      <c r="I19" s="161" t="s">
        <v>1062</v>
      </c>
      <c r="J19" s="161" t="s">
        <v>1062</v>
      </c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57"/>
      <c r="V19" s="158"/>
      <c r="W19" s="159">
        <v>3</v>
      </c>
      <c r="X19" s="159"/>
      <c r="Y19" s="159"/>
      <c r="Z19" s="159"/>
      <c r="AA19" s="159"/>
      <c r="AB19" s="159"/>
      <c r="AC19" s="159"/>
      <c r="AD19" s="159"/>
      <c r="AE19" s="159"/>
      <c r="AF19" s="159"/>
      <c r="AG19" s="159"/>
      <c r="AH19" s="159"/>
      <c r="AI19" s="159"/>
      <c r="AJ19" s="159"/>
      <c r="AK19" s="159"/>
      <c r="AL19" s="159"/>
      <c r="AM19" s="159"/>
      <c r="AN19" s="159"/>
      <c r="AO19" s="159"/>
      <c r="AP19" s="159"/>
      <c r="AQ19" s="159"/>
      <c r="AR19" s="159"/>
      <c r="AS19" s="159"/>
      <c r="AT19" s="159"/>
      <c r="AU19" s="159"/>
      <c r="AV19" s="159"/>
      <c r="AW19" s="159"/>
      <c r="AX19" s="159"/>
      <c r="AY19" s="159"/>
      <c r="AZ19" s="159"/>
      <c r="BA19" s="159"/>
      <c r="BB19" s="159"/>
      <c r="BC19" s="159"/>
      <c r="BD19" s="159"/>
      <c r="BE19" s="159"/>
      <c r="BF19" s="159"/>
      <c r="BG19" s="159"/>
      <c r="BH19" s="159"/>
      <c r="BI19" s="159"/>
      <c r="BJ19" s="159"/>
      <c r="BK19" s="159"/>
      <c r="BL19" s="159"/>
      <c r="BM19" s="159"/>
      <c r="BN19" s="159"/>
      <c r="BO19" s="159"/>
      <c r="BP19" s="159"/>
      <c r="BQ19" s="159"/>
      <c r="BR19" s="159"/>
      <c r="BS19" s="159"/>
      <c r="BT19" s="159"/>
      <c r="BU19" s="159"/>
      <c r="BV19" s="159"/>
      <c r="BW19" s="159"/>
      <c r="BX19" s="159"/>
      <c r="BY19" s="159"/>
      <c r="BZ19" s="159"/>
      <c r="CA19" s="159"/>
      <c r="CB19" s="159"/>
      <c r="CC19" s="159"/>
      <c r="CD19" s="159"/>
      <c r="CE19" s="159"/>
      <c r="CF19" s="159"/>
      <c r="CG19" s="159"/>
      <c r="CH19" s="159"/>
      <c r="CI19" s="159"/>
      <c r="CJ19" s="159"/>
      <c r="CK19" s="159"/>
      <c r="CL19" s="159"/>
      <c r="CM19" s="159"/>
      <c r="CN19" s="159"/>
      <c r="CO19" s="159"/>
      <c r="CP19" s="159"/>
      <c r="CQ19" s="159"/>
      <c r="CR19" s="159"/>
      <c r="CS19" s="159"/>
      <c r="CT19" s="159"/>
      <c r="CU19" s="159"/>
      <c r="CV19" s="159"/>
      <c r="CW19" s="159"/>
      <c r="CX19" s="159"/>
      <c r="CY19" s="159"/>
      <c r="CZ19" s="159"/>
      <c r="DA19" s="159"/>
      <c r="DB19" s="159"/>
      <c r="DC19" s="159"/>
      <c r="DD19" s="159"/>
      <c r="DE19" s="159"/>
      <c r="DF19" s="159"/>
      <c r="DG19" s="159"/>
      <c r="DH19" s="159"/>
      <c r="DI19" s="159"/>
      <c r="DJ19" s="159"/>
      <c r="DK19" s="159"/>
      <c r="DL19" s="159"/>
      <c r="DM19" s="159"/>
      <c r="DN19" s="159"/>
      <c r="DO19" s="159"/>
      <c r="DP19" s="159"/>
      <c r="DQ19" s="159"/>
      <c r="DR19" s="159"/>
      <c r="DS19" s="159"/>
      <c r="DT19" s="159"/>
      <c r="DU19" s="159"/>
      <c r="DV19" s="159"/>
      <c r="DW19" s="159"/>
      <c r="DX19" s="159"/>
      <c r="DY19" s="159"/>
      <c r="DZ19" s="159"/>
      <c r="EA19" s="159"/>
      <c r="EB19" s="159"/>
      <c r="EC19" s="159"/>
      <c r="ED19" s="159"/>
      <c r="EE19" s="159"/>
      <c r="EF19" s="159"/>
      <c r="EG19" s="159"/>
      <c r="EH19" s="159"/>
      <c r="EI19" s="159"/>
      <c r="EJ19" s="159"/>
      <c r="EK19" s="159"/>
      <c r="EL19" s="159"/>
      <c r="EM19" s="159"/>
      <c r="EN19" s="159"/>
      <c r="EO19" s="159"/>
      <c r="EP19" s="159"/>
      <c r="EQ19" s="159"/>
      <c r="ER19" s="159"/>
      <c r="ES19" s="159"/>
      <c r="ET19" s="159"/>
      <c r="EU19" s="159"/>
      <c r="EV19" s="159"/>
      <c r="EW19" s="159"/>
      <c r="EX19" s="159"/>
      <c r="EY19" s="159"/>
      <c r="EZ19" s="159"/>
      <c r="FA19" s="159"/>
      <c r="FB19" s="159"/>
      <c r="FC19" s="159"/>
      <c r="FD19" s="159"/>
      <c r="FE19" s="159"/>
      <c r="FF19" s="159"/>
      <c r="FG19" s="159"/>
      <c r="FH19" s="159"/>
      <c r="FI19" s="159"/>
      <c r="FJ19" s="159"/>
      <c r="FK19" s="159"/>
      <c r="FL19" s="159"/>
      <c r="FM19" s="159"/>
      <c r="FN19" s="159"/>
      <c r="FO19" s="159"/>
      <c r="FP19" s="159"/>
      <c r="FQ19" s="159"/>
      <c r="FR19" s="159"/>
      <c r="FS19" s="159"/>
      <c r="FT19" s="159"/>
      <c r="FU19" s="159"/>
      <c r="FV19" s="159"/>
      <c r="FW19" s="159"/>
      <c r="FX19" s="159"/>
      <c r="FY19" s="159"/>
      <c r="FZ19" s="159"/>
      <c r="GA19" s="159"/>
      <c r="GB19" s="159"/>
      <c r="GC19" s="159"/>
      <c r="GD19" s="159"/>
      <c r="GE19" s="159"/>
      <c r="GF19" s="159"/>
      <c r="GG19" s="159"/>
      <c r="GH19" s="159"/>
      <c r="GI19" s="159"/>
      <c r="GJ19" s="159"/>
      <c r="GK19" s="159"/>
      <c r="GL19" s="159"/>
      <c r="GM19" s="159"/>
      <c r="GN19" s="159"/>
      <c r="GO19" s="159"/>
      <c r="GP19" s="159"/>
      <c r="GQ19" s="159"/>
      <c r="GR19" s="159"/>
      <c r="GS19" s="159"/>
      <c r="GT19" s="159"/>
      <c r="GU19" s="159"/>
      <c r="GV19" s="159"/>
      <c r="GW19" s="159"/>
      <c r="GX19" s="159"/>
      <c r="GY19" s="159"/>
      <c r="GZ19" s="159"/>
      <c r="HA19" s="159"/>
      <c r="HB19" s="159"/>
      <c r="HC19" s="159"/>
      <c r="HD19" s="159"/>
      <c r="HE19" s="159"/>
      <c r="HF19" s="159"/>
      <c r="HG19" s="159"/>
      <c r="HH19" s="159"/>
      <c r="HI19" s="159"/>
      <c r="HJ19" s="159"/>
      <c r="HK19" s="159"/>
      <c r="HL19" s="159"/>
      <c r="HM19" s="159"/>
      <c r="HN19" s="159"/>
      <c r="HO19" s="159"/>
      <c r="HP19" s="159"/>
      <c r="HQ19" s="159"/>
      <c r="HR19" s="159"/>
      <c r="HS19" s="159"/>
      <c r="HT19" s="159"/>
      <c r="HU19" s="159"/>
      <c r="HV19" s="159"/>
      <c r="HW19" s="159"/>
      <c r="HX19" s="159"/>
      <c r="HY19" s="159"/>
      <c r="HZ19" s="159"/>
      <c r="IA19" s="159"/>
      <c r="IB19" s="159"/>
      <c r="IC19" s="159"/>
      <c r="ID19" s="159"/>
      <c r="IE19" s="159"/>
      <c r="IF19" s="159"/>
      <c r="IG19" s="159"/>
      <c r="IH19" s="159"/>
      <c r="II19" s="159"/>
      <c r="IJ19" s="159"/>
      <c r="IK19" s="159"/>
      <c r="IL19" s="159"/>
      <c r="IM19" s="159"/>
      <c r="IN19" s="159"/>
      <c r="IO19" s="159"/>
      <c r="IP19" s="159"/>
      <c r="IQ19" s="159"/>
      <c r="IR19" s="159"/>
      <c r="IS19" s="159"/>
      <c r="IT19" s="159"/>
    </row>
    <row r="20" spans="2:254" ht="5.0999999999999996" customHeight="1" x14ac:dyDescent="0.2">
      <c r="B20" s="160"/>
      <c r="C20" s="161"/>
      <c r="D20" s="161"/>
      <c r="E20" s="161"/>
      <c r="F20" s="161"/>
      <c r="G20" s="161"/>
      <c r="H20" s="161"/>
      <c r="I20" s="161"/>
      <c r="J20" s="161"/>
      <c r="K20" s="161"/>
      <c r="L20" s="161"/>
      <c r="M20" s="161"/>
      <c r="N20" s="161"/>
      <c r="O20" s="161"/>
      <c r="P20" s="161"/>
      <c r="Q20" s="161"/>
      <c r="R20" s="161"/>
      <c r="S20" s="161"/>
      <c r="T20" s="161"/>
      <c r="U20" s="157"/>
      <c r="V20" s="158"/>
      <c r="W20" s="159"/>
      <c r="X20" s="159"/>
      <c r="Y20" s="159"/>
      <c r="Z20" s="159"/>
      <c r="AA20" s="159"/>
      <c r="AB20" s="159"/>
      <c r="AC20" s="159"/>
      <c r="AD20" s="159"/>
      <c r="AE20" s="159"/>
      <c r="AF20" s="159"/>
      <c r="AG20" s="159"/>
      <c r="AH20" s="159"/>
      <c r="AI20" s="159"/>
      <c r="AJ20" s="159"/>
      <c r="AK20" s="159"/>
      <c r="AL20" s="159"/>
      <c r="AM20" s="159"/>
      <c r="AN20" s="159"/>
      <c r="AO20" s="159"/>
      <c r="AP20" s="159"/>
      <c r="AQ20" s="159"/>
      <c r="AR20" s="159"/>
      <c r="AS20" s="159"/>
      <c r="AT20" s="159"/>
      <c r="AU20" s="159"/>
      <c r="AV20" s="159"/>
      <c r="AW20" s="159"/>
      <c r="AX20" s="159"/>
      <c r="AY20" s="159"/>
      <c r="AZ20" s="159"/>
      <c r="BA20" s="159"/>
      <c r="BB20" s="159"/>
      <c r="BC20" s="159"/>
      <c r="BD20" s="159"/>
      <c r="BE20" s="159"/>
      <c r="BF20" s="159"/>
      <c r="BG20" s="159"/>
      <c r="BH20" s="159"/>
      <c r="BI20" s="159"/>
      <c r="BJ20" s="159"/>
      <c r="BK20" s="159"/>
      <c r="BL20" s="159"/>
      <c r="BM20" s="159"/>
      <c r="BN20" s="159"/>
      <c r="BO20" s="159"/>
      <c r="BP20" s="159"/>
      <c r="BQ20" s="159"/>
      <c r="BR20" s="159"/>
      <c r="BS20" s="159"/>
      <c r="BT20" s="159"/>
      <c r="BU20" s="159"/>
      <c r="BV20" s="159"/>
      <c r="BW20" s="159"/>
      <c r="BX20" s="159"/>
      <c r="BY20" s="159"/>
      <c r="BZ20" s="159"/>
      <c r="CA20" s="159"/>
      <c r="CB20" s="159"/>
      <c r="CC20" s="159"/>
      <c r="CD20" s="159"/>
      <c r="CE20" s="159"/>
      <c r="CF20" s="159"/>
      <c r="CG20" s="159"/>
      <c r="CH20" s="159"/>
      <c r="CI20" s="159"/>
      <c r="CJ20" s="159"/>
      <c r="CK20" s="159"/>
      <c r="CL20" s="159"/>
      <c r="CM20" s="159"/>
      <c r="CN20" s="159"/>
      <c r="CO20" s="159"/>
      <c r="CP20" s="159"/>
      <c r="CQ20" s="159"/>
      <c r="CR20" s="159"/>
      <c r="CS20" s="159"/>
      <c r="CT20" s="159"/>
      <c r="CU20" s="159"/>
      <c r="CV20" s="159"/>
      <c r="CW20" s="159"/>
      <c r="CX20" s="159"/>
      <c r="CY20" s="159"/>
      <c r="CZ20" s="159"/>
      <c r="DA20" s="159"/>
      <c r="DB20" s="159"/>
      <c r="DC20" s="159"/>
      <c r="DD20" s="159"/>
      <c r="DE20" s="159"/>
      <c r="DF20" s="159"/>
      <c r="DG20" s="159"/>
      <c r="DH20" s="159"/>
      <c r="DI20" s="159"/>
      <c r="DJ20" s="159"/>
      <c r="DK20" s="159"/>
      <c r="DL20" s="159"/>
      <c r="DM20" s="159"/>
      <c r="DN20" s="159"/>
      <c r="DO20" s="159"/>
      <c r="DP20" s="159"/>
      <c r="DQ20" s="159"/>
      <c r="DR20" s="159"/>
      <c r="DS20" s="159"/>
      <c r="DT20" s="159"/>
      <c r="DU20" s="159"/>
      <c r="DV20" s="159"/>
      <c r="DW20" s="159"/>
      <c r="DX20" s="159"/>
      <c r="DY20" s="159"/>
      <c r="DZ20" s="159"/>
      <c r="EA20" s="159"/>
      <c r="EB20" s="159"/>
      <c r="EC20" s="159"/>
      <c r="ED20" s="159"/>
      <c r="EE20" s="159"/>
      <c r="EF20" s="159"/>
      <c r="EG20" s="159"/>
      <c r="EH20" s="159"/>
      <c r="EI20" s="159"/>
      <c r="EJ20" s="159"/>
      <c r="EK20" s="159"/>
      <c r="EL20" s="159"/>
      <c r="EM20" s="159"/>
      <c r="EN20" s="159"/>
      <c r="EO20" s="159"/>
      <c r="EP20" s="159"/>
      <c r="EQ20" s="159"/>
      <c r="ER20" s="159"/>
      <c r="ES20" s="159"/>
      <c r="ET20" s="159"/>
      <c r="EU20" s="159"/>
      <c r="EV20" s="159"/>
      <c r="EW20" s="159"/>
      <c r="EX20" s="159"/>
      <c r="EY20" s="159"/>
      <c r="EZ20" s="159"/>
      <c r="FA20" s="159"/>
      <c r="FB20" s="159"/>
      <c r="FC20" s="159"/>
      <c r="FD20" s="159"/>
      <c r="FE20" s="159"/>
      <c r="FF20" s="159"/>
      <c r="FG20" s="159"/>
      <c r="FH20" s="159"/>
      <c r="FI20" s="159"/>
      <c r="FJ20" s="159"/>
      <c r="FK20" s="159"/>
      <c r="FL20" s="159"/>
      <c r="FM20" s="159"/>
      <c r="FN20" s="159"/>
      <c r="FO20" s="159"/>
      <c r="FP20" s="159"/>
      <c r="FQ20" s="159"/>
      <c r="FR20" s="159"/>
      <c r="FS20" s="159"/>
      <c r="FT20" s="159"/>
      <c r="FU20" s="159"/>
      <c r="FV20" s="159"/>
      <c r="FW20" s="159"/>
      <c r="FX20" s="159"/>
      <c r="FY20" s="159"/>
      <c r="FZ20" s="159"/>
      <c r="GA20" s="159"/>
      <c r="GB20" s="159"/>
      <c r="GC20" s="159"/>
      <c r="GD20" s="159"/>
      <c r="GE20" s="159"/>
      <c r="GF20" s="159"/>
      <c r="GG20" s="159"/>
      <c r="GH20" s="159"/>
      <c r="GI20" s="159"/>
      <c r="GJ20" s="159"/>
      <c r="GK20" s="159"/>
      <c r="GL20" s="159"/>
      <c r="GM20" s="159"/>
      <c r="GN20" s="159"/>
      <c r="GO20" s="159"/>
      <c r="GP20" s="159"/>
      <c r="GQ20" s="159"/>
      <c r="GR20" s="159"/>
      <c r="GS20" s="159"/>
      <c r="GT20" s="159"/>
      <c r="GU20" s="159"/>
      <c r="GV20" s="159"/>
      <c r="GW20" s="159"/>
      <c r="GX20" s="159"/>
      <c r="GY20" s="159"/>
      <c r="GZ20" s="159"/>
      <c r="HA20" s="159"/>
      <c r="HB20" s="159"/>
      <c r="HC20" s="159"/>
      <c r="HD20" s="159"/>
      <c r="HE20" s="159"/>
      <c r="HF20" s="159"/>
      <c r="HG20" s="159"/>
      <c r="HH20" s="159"/>
      <c r="HI20" s="159"/>
      <c r="HJ20" s="159"/>
      <c r="HK20" s="159"/>
      <c r="HL20" s="159"/>
      <c r="HM20" s="159"/>
      <c r="HN20" s="159"/>
      <c r="HO20" s="159"/>
      <c r="HP20" s="159"/>
      <c r="HQ20" s="159"/>
      <c r="HR20" s="159"/>
      <c r="HS20" s="159"/>
      <c r="HT20" s="159"/>
      <c r="HU20" s="159"/>
      <c r="HV20" s="159"/>
      <c r="HW20" s="159"/>
      <c r="HX20" s="159"/>
      <c r="HY20" s="159"/>
      <c r="HZ20" s="159"/>
      <c r="IA20" s="159"/>
      <c r="IB20" s="159"/>
      <c r="IC20" s="159"/>
      <c r="ID20" s="159"/>
      <c r="IE20" s="159"/>
      <c r="IF20" s="159"/>
      <c r="IG20" s="159"/>
      <c r="IH20" s="159"/>
      <c r="II20" s="159"/>
      <c r="IJ20" s="159"/>
      <c r="IK20" s="159"/>
      <c r="IL20" s="159"/>
      <c r="IM20" s="159"/>
      <c r="IN20" s="159"/>
      <c r="IO20" s="159"/>
      <c r="IP20" s="159"/>
      <c r="IQ20" s="159"/>
      <c r="IR20" s="159"/>
      <c r="IS20" s="159"/>
      <c r="IT20" s="159"/>
    </row>
    <row r="21" spans="2:254" ht="9.9499999999999993" customHeight="1" x14ac:dyDescent="0.2">
      <c r="B21" s="160"/>
      <c r="C21" s="162" t="str">
        <f t="shared" ref="C21:L21" si="1">IF(C19="x", $U18/COUNTIF($C19:$L19,"x"), "")</f>
        <v/>
      </c>
      <c r="D21" s="162" t="str">
        <f t="shared" si="1"/>
        <v/>
      </c>
      <c r="E21" s="162" t="str">
        <f t="shared" si="1"/>
        <v/>
      </c>
      <c r="F21" s="162" t="str">
        <f t="shared" si="1"/>
        <v/>
      </c>
      <c r="G21" s="162" t="str">
        <f t="shared" si="1"/>
        <v/>
      </c>
      <c r="H21" s="162">
        <v>135857.76</v>
      </c>
      <c r="I21" s="162">
        <v>135857.76</v>
      </c>
      <c r="J21" s="162">
        <v>135857.76</v>
      </c>
      <c r="K21" s="162" t="str">
        <f t="shared" si="1"/>
        <v/>
      </c>
      <c r="L21" s="162" t="str">
        <f t="shared" si="1"/>
        <v/>
      </c>
      <c r="M21" s="162"/>
      <c r="N21" s="162"/>
      <c r="O21" s="162"/>
      <c r="P21" s="162"/>
      <c r="Q21" s="162"/>
      <c r="R21" s="162"/>
      <c r="S21" s="162"/>
      <c r="T21" s="162"/>
      <c r="U21" s="157"/>
      <c r="V21" s="158"/>
      <c r="W21" s="159"/>
      <c r="X21" s="159"/>
      <c r="Y21" s="159"/>
      <c r="Z21" s="159"/>
      <c r="AA21" s="159"/>
      <c r="AB21" s="159"/>
      <c r="AC21" s="159"/>
      <c r="AD21" s="159"/>
      <c r="AE21" s="159"/>
      <c r="AF21" s="159"/>
      <c r="AG21" s="159"/>
      <c r="AH21" s="159"/>
      <c r="AI21" s="159"/>
      <c r="AJ21" s="159"/>
      <c r="AK21" s="159"/>
      <c r="AL21" s="159"/>
      <c r="AM21" s="159"/>
      <c r="AN21" s="159"/>
      <c r="AO21" s="159"/>
      <c r="AP21" s="159"/>
      <c r="AQ21" s="159"/>
      <c r="AR21" s="159"/>
      <c r="AS21" s="159"/>
      <c r="AT21" s="159"/>
      <c r="AU21" s="159"/>
      <c r="AV21" s="159"/>
      <c r="AW21" s="159"/>
      <c r="AX21" s="159"/>
      <c r="AY21" s="159"/>
      <c r="AZ21" s="159"/>
      <c r="BA21" s="159"/>
      <c r="BB21" s="159"/>
      <c r="BC21" s="159"/>
      <c r="BD21" s="159"/>
      <c r="BE21" s="159"/>
      <c r="BF21" s="159"/>
      <c r="BG21" s="159"/>
      <c r="BH21" s="159"/>
      <c r="BI21" s="159"/>
      <c r="BJ21" s="159"/>
      <c r="BK21" s="159"/>
      <c r="BL21" s="159"/>
      <c r="BM21" s="159"/>
      <c r="BN21" s="159"/>
      <c r="BO21" s="159"/>
      <c r="BP21" s="159"/>
      <c r="BQ21" s="159"/>
      <c r="BR21" s="159"/>
      <c r="BS21" s="159"/>
      <c r="BT21" s="159"/>
      <c r="BU21" s="159"/>
      <c r="BV21" s="159"/>
      <c r="BW21" s="159"/>
      <c r="BX21" s="159"/>
      <c r="BY21" s="159"/>
      <c r="BZ21" s="159"/>
      <c r="CA21" s="159"/>
      <c r="CB21" s="159"/>
      <c r="CC21" s="159"/>
      <c r="CD21" s="159"/>
      <c r="CE21" s="159"/>
      <c r="CF21" s="159"/>
      <c r="CG21" s="159"/>
      <c r="CH21" s="159"/>
      <c r="CI21" s="159"/>
      <c r="CJ21" s="159"/>
      <c r="CK21" s="159"/>
      <c r="CL21" s="159"/>
      <c r="CM21" s="159"/>
      <c r="CN21" s="159"/>
      <c r="CO21" s="159"/>
      <c r="CP21" s="159"/>
      <c r="CQ21" s="159"/>
      <c r="CR21" s="159"/>
      <c r="CS21" s="159"/>
      <c r="CT21" s="159"/>
      <c r="CU21" s="159"/>
      <c r="CV21" s="159"/>
      <c r="CW21" s="159"/>
      <c r="CX21" s="159"/>
      <c r="CY21" s="159"/>
      <c r="CZ21" s="159"/>
      <c r="DA21" s="159"/>
      <c r="DB21" s="159"/>
      <c r="DC21" s="159"/>
      <c r="DD21" s="159"/>
      <c r="DE21" s="159"/>
      <c r="DF21" s="159"/>
      <c r="DG21" s="159"/>
      <c r="DH21" s="159"/>
      <c r="DI21" s="159"/>
      <c r="DJ21" s="159"/>
      <c r="DK21" s="159"/>
      <c r="DL21" s="159"/>
      <c r="DM21" s="159"/>
      <c r="DN21" s="159"/>
      <c r="DO21" s="159"/>
      <c r="DP21" s="159"/>
      <c r="DQ21" s="159"/>
      <c r="DR21" s="159"/>
      <c r="DS21" s="159"/>
      <c r="DT21" s="159"/>
      <c r="DU21" s="159"/>
      <c r="DV21" s="159"/>
      <c r="DW21" s="159"/>
      <c r="DX21" s="159"/>
      <c r="DY21" s="159"/>
      <c r="DZ21" s="159"/>
      <c r="EA21" s="159"/>
      <c r="EB21" s="159"/>
      <c r="EC21" s="159"/>
      <c r="ED21" s="159"/>
      <c r="EE21" s="159"/>
      <c r="EF21" s="159"/>
      <c r="EG21" s="159"/>
      <c r="EH21" s="159"/>
      <c r="EI21" s="159"/>
      <c r="EJ21" s="159"/>
      <c r="EK21" s="159"/>
      <c r="EL21" s="159"/>
      <c r="EM21" s="159"/>
      <c r="EN21" s="159"/>
      <c r="EO21" s="159"/>
      <c r="EP21" s="159"/>
      <c r="EQ21" s="159"/>
      <c r="ER21" s="159"/>
      <c r="ES21" s="159"/>
      <c r="ET21" s="159"/>
      <c r="EU21" s="159"/>
      <c r="EV21" s="159"/>
      <c r="EW21" s="159"/>
      <c r="EX21" s="159"/>
      <c r="EY21" s="159"/>
      <c r="EZ21" s="159"/>
      <c r="FA21" s="159"/>
      <c r="FB21" s="159"/>
      <c r="FC21" s="159"/>
      <c r="FD21" s="159"/>
      <c r="FE21" s="159"/>
      <c r="FF21" s="159"/>
      <c r="FG21" s="159"/>
      <c r="FH21" s="159"/>
      <c r="FI21" s="159"/>
      <c r="FJ21" s="159"/>
      <c r="FK21" s="159"/>
      <c r="FL21" s="159"/>
      <c r="FM21" s="159"/>
      <c r="FN21" s="159"/>
      <c r="FO21" s="159"/>
      <c r="FP21" s="159"/>
      <c r="FQ21" s="159"/>
      <c r="FR21" s="159"/>
      <c r="FS21" s="159"/>
      <c r="FT21" s="159"/>
      <c r="FU21" s="159"/>
      <c r="FV21" s="159"/>
      <c r="FW21" s="159"/>
      <c r="FX21" s="159"/>
      <c r="FY21" s="159"/>
      <c r="FZ21" s="159"/>
      <c r="GA21" s="159"/>
      <c r="GB21" s="159"/>
      <c r="GC21" s="159"/>
      <c r="GD21" s="159"/>
      <c r="GE21" s="159"/>
      <c r="GF21" s="159"/>
      <c r="GG21" s="159"/>
      <c r="GH21" s="159"/>
      <c r="GI21" s="159"/>
      <c r="GJ21" s="159"/>
      <c r="GK21" s="159"/>
      <c r="GL21" s="159"/>
      <c r="GM21" s="159"/>
      <c r="GN21" s="159"/>
      <c r="GO21" s="159"/>
      <c r="GP21" s="159"/>
      <c r="GQ21" s="159"/>
      <c r="GR21" s="159"/>
      <c r="GS21" s="159"/>
      <c r="GT21" s="159"/>
      <c r="GU21" s="159"/>
      <c r="GV21" s="159"/>
      <c r="GW21" s="159"/>
      <c r="GX21" s="159"/>
      <c r="GY21" s="159"/>
      <c r="GZ21" s="159"/>
      <c r="HA21" s="159"/>
      <c r="HB21" s="159"/>
      <c r="HC21" s="159"/>
      <c r="HD21" s="159"/>
      <c r="HE21" s="159"/>
      <c r="HF21" s="159"/>
      <c r="HG21" s="159"/>
      <c r="HH21" s="159"/>
      <c r="HI21" s="159"/>
      <c r="HJ21" s="159"/>
      <c r="HK21" s="159"/>
      <c r="HL21" s="159"/>
      <c r="HM21" s="159"/>
      <c r="HN21" s="159"/>
      <c r="HO21" s="159"/>
      <c r="HP21" s="159"/>
      <c r="HQ21" s="159"/>
      <c r="HR21" s="159"/>
      <c r="HS21" s="159"/>
      <c r="HT21" s="159"/>
      <c r="HU21" s="159"/>
      <c r="HV21" s="159"/>
      <c r="HW21" s="159"/>
      <c r="HX21" s="159"/>
      <c r="HY21" s="159"/>
      <c r="HZ21" s="159"/>
      <c r="IA21" s="159"/>
      <c r="IB21" s="159"/>
      <c r="IC21" s="159"/>
      <c r="ID21" s="159"/>
      <c r="IE21" s="159"/>
      <c r="IF21" s="159"/>
      <c r="IG21" s="159"/>
      <c r="IH21" s="159"/>
      <c r="II21" s="159"/>
      <c r="IJ21" s="159"/>
      <c r="IK21" s="159"/>
      <c r="IL21" s="159"/>
      <c r="IM21" s="159"/>
      <c r="IN21" s="159"/>
      <c r="IO21" s="159"/>
      <c r="IP21" s="159"/>
      <c r="IQ21" s="159"/>
      <c r="IR21" s="159"/>
      <c r="IS21" s="159"/>
      <c r="IT21" s="159"/>
    </row>
    <row r="22" spans="2:254" ht="9.9499999999999993" customHeight="1" x14ac:dyDescent="0.2">
      <c r="B22" s="155" t="s">
        <v>1068</v>
      </c>
      <c r="C22" s="156"/>
      <c r="D22" s="156"/>
      <c r="E22" s="156"/>
      <c r="F22" s="156"/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6"/>
      <c r="U22" s="157">
        <v>261635.66</v>
      </c>
      <c r="V22" s="158" t="s">
        <v>1069</v>
      </c>
      <c r="W22" s="159"/>
      <c r="X22" s="159"/>
      <c r="Y22" s="159"/>
      <c r="Z22" s="159"/>
      <c r="AA22" s="159"/>
      <c r="AB22" s="159"/>
      <c r="AC22" s="159"/>
      <c r="AD22" s="159"/>
      <c r="AE22" s="159"/>
      <c r="AF22" s="159"/>
      <c r="AG22" s="159"/>
      <c r="AH22" s="159"/>
      <c r="AI22" s="159"/>
      <c r="AJ22" s="159"/>
      <c r="AK22" s="159"/>
      <c r="AL22" s="159"/>
      <c r="AM22" s="159"/>
      <c r="AN22" s="159"/>
      <c r="AO22" s="159"/>
      <c r="AP22" s="159"/>
      <c r="AQ22" s="159"/>
      <c r="AR22" s="159"/>
      <c r="AS22" s="159"/>
      <c r="AT22" s="159"/>
      <c r="AU22" s="159"/>
      <c r="AV22" s="159"/>
      <c r="AW22" s="159"/>
      <c r="AX22" s="159"/>
      <c r="AY22" s="159"/>
      <c r="AZ22" s="159"/>
      <c r="BA22" s="159"/>
      <c r="BB22" s="159"/>
      <c r="BC22" s="159"/>
      <c r="BD22" s="159"/>
      <c r="BE22" s="159"/>
      <c r="BF22" s="159"/>
      <c r="BG22" s="159"/>
      <c r="BH22" s="159"/>
      <c r="BI22" s="159"/>
      <c r="BJ22" s="159"/>
      <c r="BK22" s="159"/>
      <c r="BL22" s="159"/>
      <c r="BM22" s="159"/>
      <c r="BN22" s="159"/>
      <c r="BO22" s="159"/>
      <c r="BP22" s="159"/>
      <c r="BQ22" s="159"/>
      <c r="BR22" s="159"/>
      <c r="BS22" s="159"/>
      <c r="BT22" s="159"/>
      <c r="BU22" s="159"/>
      <c r="BV22" s="159"/>
      <c r="BW22" s="159"/>
      <c r="BX22" s="159"/>
      <c r="BY22" s="159"/>
      <c r="BZ22" s="159"/>
      <c r="CA22" s="159"/>
      <c r="CB22" s="159"/>
      <c r="CC22" s="159"/>
      <c r="CD22" s="159"/>
      <c r="CE22" s="159"/>
      <c r="CF22" s="159"/>
      <c r="CG22" s="159"/>
      <c r="CH22" s="159"/>
      <c r="CI22" s="159"/>
      <c r="CJ22" s="159"/>
      <c r="CK22" s="159"/>
      <c r="CL22" s="159"/>
      <c r="CM22" s="159"/>
      <c r="CN22" s="159"/>
      <c r="CO22" s="159"/>
      <c r="CP22" s="159"/>
      <c r="CQ22" s="159"/>
      <c r="CR22" s="159"/>
      <c r="CS22" s="159"/>
      <c r="CT22" s="159"/>
      <c r="CU22" s="159"/>
      <c r="CV22" s="159"/>
      <c r="CW22" s="159"/>
      <c r="CX22" s="159"/>
      <c r="CY22" s="159"/>
      <c r="CZ22" s="159"/>
      <c r="DA22" s="159"/>
      <c r="DB22" s="159"/>
      <c r="DC22" s="159"/>
      <c r="DD22" s="159"/>
      <c r="DE22" s="159"/>
      <c r="DF22" s="159"/>
      <c r="DG22" s="159"/>
      <c r="DH22" s="159"/>
      <c r="DI22" s="159"/>
      <c r="DJ22" s="159"/>
      <c r="DK22" s="159"/>
      <c r="DL22" s="159"/>
      <c r="DM22" s="159"/>
      <c r="DN22" s="159"/>
      <c r="DO22" s="159"/>
      <c r="DP22" s="159"/>
      <c r="DQ22" s="159"/>
      <c r="DR22" s="159"/>
      <c r="DS22" s="159"/>
      <c r="DT22" s="159"/>
      <c r="DU22" s="159"/>
      <c r="DV22" s="159"/>
      <c r="DW22" s="159"/>
      <c r="DX22" s="159"/>
      <c r="DY22" s="159"/>
      <c r="DZ22" s="159"/>
      <c r="EA22" s="159"/>
      <c r="EB22" s="159"/>
      <c r="EC22" s="159"/>
      <c r="ED22" s="159"/>
      <c r="EE22" s="159"/>
      <c r="EF22" s="159"/>
      <c r="EG22" s="159"/>
      <c r="EH22" s="159"/>
      <c r="EI22" s="159"/>
      <c r="EJ22" s="159"/>
      <c r="EK22" s="159"/>
      <c r="EL22" s="159"/>
      <c r="EM22" s="159"/>
      <c r="EN22" s="159"/>
      <c r="EO22" s="159"/>
      <c r="EP22" s="159"/>
      <c r="EQ22" s="159"/>
      <c r="ER22" s="159"/>
      <c r="ES22" s="159"/>
      <c r="ET22" s="159"/>
      <c r="EU22" s="159"/>
      <c r="EV22" s="159"/>
      <c r="EW22" s="159"/>
      <c r="EX22" s="159"/>
      <c r="EY22" s="159"/>
      <c r="EZ22" s="159"/>
      <c r="FA22" s="159"/>
      <c r="FB22" s="159"/>
      <c r="FC22" s="159"/>
      <c r="FD22" s="159"/>
      <c r="FE22" s="159"/>
      <c r="FF22" s="159"/>
      <c r="FG22" s="159"/>
      <c r="FH22" s="159"/>
      <c r="FI22" s="159"/>
      <c r="FJ22" s="159"/>
      <c r="FK22" s="159"/>
      <c r="FL22" s="159"/>
      <c r="FM22" s="159"/>
      <c r="FN22" s="159"/>
      <c r="FO22" s="159"/>
      <c r="FP22" s="159"/>
      <c r="FQ22" s="159"/>
      <c r="FR22" s="159"/>
      <c r="FS22" s="159"/>
      <c r="FT22" s="159"/>
      <c r="FU22" s="159"/>
      <c r="FV22" s="159"/>
      <c r="FW22" s="159"/>
      <c r="FX22" s="159"/>
      <c r="FY22" s="159"/>
      <c r="FZ22" s="159"/>
      <c r="GA22" s="159"/>
      <c r="GB22" s="159"/>
      <c r="GC22" s="159"/>
      <c r="GD22" s="159"/>
      <c r="GE22" s="159"/>
      <c r="GF22" s="159"/>
      <c r="GG22" s="159"/>
      <c r="GH22" s="159"/>
      <c r="GI22" s="159"/>
      <c r="GJ22" s="159"/>
      <c r="GK22" s="159"/>
      <c r="GL22" s="159"/>
      <c r="GM22" s="159"/>
      <c r="GN22" s="159"/>
      <c r="GO22" s="159"/>
      <c r="GP22" s="159"/>
      <c r="GQ22" s="159"/>
      <c r="GR22" s="159"/>
      <c r="GS22" s="159"/>
      <c r="GT22" s="159"/>
      <c r="GU22" s="159"/>
      <c r="GV22" s="159"/>
      <c r="GW22" s="159"/>
      <c r="GX22" s="159"/>
      <c r="GY22" s="159"/>
      <c r="GZ22" s="159"/>
      <c r="HA22" s="159"/>
      <c r="HB22" s="159"/>
      <c r="HC22" s="159"/>
      <c r="HD22" s="159"/>
      <c r="HE22" s="159"/>
      <c r="HF22" s="159"/>
      <c r="HG22" s="159"/>
      <c r="HH22" s="159"/>
      <c r="HI22" s="159"/>
      <c r="HJ22" s="159"/>
      <c r="HK22" s="159"/>
      <c r="HL22" s="159"/>
      <c r="HM22" s="159"/>
      <c r="HN22" s="159"/>
      <c r="HO22" s="159"/>
      <c r="HP22" s="159"/>
      <c r="HQ22" s="159"/>
      <c r="HR22" s="159"/>
      <c r="HS22" s="159"/>
      <c r="HT22" s="159"/>
      <c r="HU22" s="159"/>
      <c r="HV22" s="159"/>
      <c r="HW22" s="159"/>
      <c r="HX22" s="159"/>
      <c r="HY22" s="159"/>
      <c r="HZ22" s="159"/>
      <c r="IA22" s="159"/>
      <c r="IB22" s="159"/>
      <c r="IC22" s="159"/>
      <c r="ID22" s="159"/>
      <c r="IE22" s="159"/>
      <c r="IF22" s="159"/>
      <c r="IG22" s="159"/>
      <c r="IH22" s="159"/>
      <c r="II22" s="159"/>
      <c r="IJ22" s="159"/>
      <c r="IK22" s="159"/>
      <c r="IL22" s="159"/>
      <c r="IM22" s="159"/>
      <c r="IN22" s="159"/>
      <c r="IO22" s="159"/>
      <c r="IP22" s="159"/>
      <c r="IQ22" s="159"/>
      <c r="IR22" s="159"/>
      <c r="IS22" s="159"/>
      <c r="IT22" s="159"/>
    </row>
    <row r="23" spans="2:254" ht="9.9499999999999993" customHeight="1" x14ac:dyDescent="0.2">
      <c r="B23" s="160"/>
      <c r="C23" s="161"/>
      <c r="D23" s="161"/>
      <c r="E23" s="161"/>
      <c r="F23" s="161"/>
      <c r="G23" s="161"/>
      <c r="H23" s="161" t="s">
        <v>1062</v>
      </c>
      <c r="I23" s="161" t="s">
        <v>1062</v>
      </c>
      <c r="J23" s="161" t="s">
        <v>1062</v>
      </c>
      <c r="K23" s="161" t="s">
        <v>1062</v>
      </c>
      <c r="L23" s="161"/>
      <c r="M23" s="161"/>
      <c r="N23" s="161"/>
      <c r="O23" s="161"/>
      <c r="P23" s="161"/>
      <c r="Q23" s="161"/>
      <c r="R23" s="161"/>
      <c r="S23" s="161"/>
      <c r="T23" s="161"/>
      <c r="U23" s="157"/>
      <c r="V23" s="158"/>
      <c r="W23" s="159"/>
      <c r="X23" s="159"/>
      <c r="Y23" s="159"/>
      <c r="Z23" s="159"/>
      <c r="AA23" s="159"/>
      <c r="AB23" s="159"/>
      <c r="AC23" s="159"/>
      <c r="AD23" s="159"/>
      <c r="AE23" s="159"/>
      <c r="AF23" s="159"/>
      <c r="AG23" s="159"/>
      <c r="AH23" s="159"/>
      <c r="AI23" s="159"/>
      <c r="AJ23" s="159"/>
      <c r="AK23" s="159"/>
      <c r="AL23" s="159"/>
      <c r="AM23" s="159"/>
      <c r="AN23" s="159"/>
      <c r="AO23" s="159"/>
      <c r="AP23" s="159"/>
      <c r="AQ23" s="159"/>
      <c r="AR23" s="159"/>
      <c r="AS23" s="159"/>
      <c r="AT23" s="159"/>
      <c r="AU23" s="159"/>
      <c r="AV23" s="159"/>
      <c r="AW23" s="159"/>
      <c r="AX23" s="159"/>
      <c r="AY23" s="159"/>
      <c r="AZ23" s="159"/>
      <c r="BA23" s="159"/>
      <c r="BB23" s="159"/>
      <c r="BC23" s="159"/>
      <c r="BD23" s="159"/>
      <c r="BE23" s="159"/>
      <c r="BF23" s="159"/>
      <c r="BG23" s="159"/>
      <c r="BH23" s="159"/>
      <c r="BI23" s="159"/>
      <c r="BJ23" s="159"/>
      <c r="BK23" s="159"/>
      <c r="BL23" s="159"/>
      <c r="BM23" s="159"/>
      <c r="BN23" s="159"/>
      <c r="BO23" s="159"/>
      <c r="BP23" s="159"/>
      <c r="BQ23" s="159"/>
      <c r="BR23" s="159"/>
      <c r="BS23" s="159"/>
      <c r="BT23" s="159"/>
      <c r="BU23" s="159"/>
      <c r="BV23" s="159"/>
      <c r="BW23" s="159"/>
      <c r="BX23" s="159"/>
      <c r="BY23" s="159"/>
      <c r="BZ23" s="159"/>
      <c r="CA23" s="159"/>
      <c r="CB23" s="159"/>
      <c r="CC23" s="159"/>
      <c r="CD23" s="159"/>
      <c r="CE23" s="159"/>
      <c r="CF23" s="159"/>
      <c r="CG23" s="159"/>
      <c r="CH23" s="159"/>
      <c r="CI23" s="159"/>
      <c r="CJ23" s="159"/>
      <c r="CK23" s="159"/>
      <c r="CL23" s="159"/>
      <c r="CM23" s="159"/>
      <c r="CN23" s="159"/>
      <c r="CO23" s="159"/>
      <c r="CP23" s="159"/>
      <c r="CQ23" s="159"/>
      <c r="CR23" s="159"/>
      <c r="CS23" s="159"/>
      <c r="CT23" s="159"/>
      <c r="CU23" s="159"/>
      <c r="CV23" s="159"/>
      <c r="CW23" s="159"/>
      <c r="CX23" s="159"/>
      <c r="CY23" s="159"/>
      <c r="CZ23" s="159"/>
      <c r="DA23" s="159"/>
      <c r="DB23" s="159"/>
      <c r="DC23" s="159"/>
      <c r="DD23" s="159"/>
      <c r="DE23" s="159"/>
      <c r="DF23" s="159"/>
      <c r="DG23" s="159"/>
      <c r="DH23" s="159"/>
      <c r="DI23" s="159"/>
      <c r="DJ23" s="159"/>
      <c r="DK23" s="159"/>
      <c r="DL23" s="159"/>
      <c r="DM23" s="159"/>
      <c r="DN23" s="159"/>
      <c r="DO23" s="159"/>
      <c r="DP23" s="159"/>
      <c r="DQ23" s="159"/>
      <c r="DR23" s="159"/>
      <c r="DS23" s="159"/>
      <c r="DT23" s="159"/>
      <c r="DU23" s="159"/>
      <c r="DV23" s="159"/>
      <c r="DW23" s="159"/>
      <c r="DX23" s="159"/>
      <c r="DY23" s="159"/>
      <c r="DZ23" s="159"/>
      <c r="EA23" s="159"/>
      <c r="EB23" s="159"/>
      <c r="EC23" s="159"/>
      <c r="ED23" s="159"/>
      <c r="EE23" s="159"/>
      <c r="EF23" s="159"/>
      <c r="EG23" s="159"/>
      <c r="EH23" s="159"/>
      <c r="EI23" s="159"/>
      <c r="EJ23" s="159"/>
      <c r="EK23" s="159"/>
      <c r="EL23" s="159"/>
      <c r="EM23" s="159"/>
      <c r="EN23" s="159"/>
      <c r="EO23" s="159"/>
      <c r="EP23" s="159"/>
      <c r="EQ23" s="159"/>
      <c r="ER23" s="159"/>
      <c r="ES23" s="159"/>
      <c r="ET23" s="159"/>
      <c r="EU23" s="159"/>
      <c r="EV23" s="159"/>
      <c r="EW23" s="159"/>
      <c r="EX23" s="159"/>
      <c r="EY23" s="159"/>
      <c r="EZ23" s="159"/>
      <c r="FA23" s="159"/>
      <c r="FB23" s="159"/>
      <c r="FC23" s="159"/>
      <c r="FD23" s="159"/>
      <c r="FE23" s="159"/>
      <c r="FF23" s="159"/>
      <c r="FG23" s="159"/>
      <c r="FH23" s="159"/>
      <c r="FI23" s="159"/>
      <c r="FJ23" s="159"/>
      <c r="FK23" s="159"/>
      <c r="FL23" s="159"/>
      <c r="FM23" s="159"/>
      <c r="FN23" s="159"/>
      <c r="FO23" s="159"/>
      <c r="FP23" s="159"/>
      <c r="FQ23" s="159"/>
      <c r="FR23" s="159"/>
      <c r="FS23" s="159"/>
      <c r="FT23" s="159"/>
      <c r="FU23" s="159"/>
      <c r="FV23" s="159"/>
      <c r="FW23" s="159"/>
      <c r="FX23" s="159"/>
      <c r="FY23" s="159"/>
      <c r="FZ23" s="159"/>
      <c r="GA23" s="159"/>
      <c r="GB23" s="159"/>
      <c r="GC23" s="159"/>
      <c r="GD23" s="159"/>
      <c r="GE23" s="159"/>
      <c r="GF23" s="159"/>
      <c r="GG23" s="159"/>
      <c r="GH23" s="159"/>
      <c r="GI23" s="159"/>
      <c r="GJ23" s="159"/>
      <c r="GK23" s="159"/>
      <c r="GL23" s="159"/>
      <c r="GM23" s="159"/>
      <c r="GN23" s="159"/>
      <c r="GO23" s="159"/>
      <c r="GP23" s="159"/>
      <c r="GQ23" s="159"/>
      <c r="GR23" s="159"/>
      <c r="GS23" s="159"/>
      <c r="GT23" s="159"/>
      <c r="GU23" s="159"/>
      <c r="GV23" s="159"/>
      <c r="GW23" s="159"/>
      <c r="GX23" s="159"/>
      <c r="GY23" s="159"/>
      <c r="GZ23" s="159"/>
      <c r="HA23" s="159"/>
      <c r="HB23" s="159"/>
      <c r="HC23" s="159"/>
      <c r="HD23" s="159"/>
      <c r="HE23" s="159"/>
      <c r="HF23" s="159"/>
      <c r="HG23" s="159"/>
      <c r="HH23" s="159"/>
      <c r="HI23" s="159"/>
      <c r="HJ23" s="159"/>
      <c r="HK23" s="159"/>
      <c r="HL23" s="159"/>
      <c r="HM23" s="159"/>
      <c r="HN23" s="159"/>
      <c r="HO23" s="159"/>
      <c r="HP23" s="159"/>
      <c r="HQ23" s="159"/>
      <c r="HR23" s="159"/>
      <c r="HS23" s="159"/>
      <c r="HT23" s="159"/>
      <c r="HU23" s="159"/>
      <c r="HV23" s="159"/>
      <c r="HW23" s="159"/>
      <c r="HX23" s="159"/>
      <c r="HY23" s="159"/>
      <c r="HZ23" s="159"/>
      <c r="IA23" s="159"/>
      <c r="IB23" s="159"/>
      <c r="IC23" s="159"/>
      <c r="ID23" s="159"/>
      <c r="IE23" s="159"/>
      <c r="IF23" s="159"/>
      <c r="IG23" s="159"/>
      <c r="IH23" s="159"/>
      <c r="II23" s="159"/>
      <c r="IJ23" s="159"/>
      <c r="IK23" s="159"/>
      <c r="IL23" s="159"/>
      <c r="IM23" s="159"/>
      <c r="IN23" s="159"/>
      <c r="IO23" s="159"/>
      <c r="IP23" s="159"/>
      <c r="IQ23" s="159"/>
      <c r="IR23" s="159"/>
      <c r="IS23" s="159"/>
      <c r="IT23" s="159"/>
    </row>
    <row r="24" spans="2:254" ht="9.9499999999999993" customHeight="1" x14ac:dyDescent="0.2">
      <c r="B24" s="160"/>
      <c r="C24" s="162" t="str">
        <f t="shared" ref="C24:L24" si="2">IF(C23="x", $U22/COUNTIF($C23:$L23,"x"), "")</f>
        <v/>
      </c>
      <c r="D24" s="162" t="str">
        <f t="shared" si="2"/>
        <v/>
      </c>
      <c r="E24" s="162" t="str">
        <f t="shared" si="2"/>
        <v/>
      </c>
      <c r="F24" s="162" t="str">
        <f t="shared" si="2"/>
        <v/>
      </c>
      <c r="G24" s="162" t="str">
        <f t="shared" si="2"/>
        <v/>
      </c>
      <c r="H24" s="162">
        <f t="shared" si="2"/>
        <v>65408.915000000001</v>
      </c>
      <c r="I24" s="162">
        <f t="shared" si="2"/>
        <v>65408.915000000001</v>
      </c>
      <c r="J24" s="162">
        <f t="shared" si="2"/>
        <v>65408.915000000001</v>
      </c>
      <c r="K24" s="162">
        <f t="shared" si="2"/>
        <v>65408.915000000001</v>
      </c>
      <c r="L24" s="162" t="str">
        <f t="shared" si="2"/>
        <v/>
      </c>
      <c r="M24" s="162"/>
      <c r="N24" s="162"/>
      <c r="O24" s="162"/>
      <c r="P24" s="162"/>
      <c r="Q24" s="162"/>
      <c r="R24" s="162"/>
      <c r="S24" s="162"/>
      <c r="T24" s="162"/>
      <c r="U24" s="157"/>
      <c r="V24" s="158"/>
      <c r="W24" s="159"/>
      <c r="X24" s="159"/>
      <c r="Y24" s="159"/>
      <c r="Z24" s="159"/>
      <c r="AA24" s="159"/>
      <c r="AB24" s="159"/>
      <c r="AC24" s="159"/>
      <c r="AD24" s="159"/>
      <c r="AE24" s="159"/>
      <c r="AF24" s="159"/>
      <c r="AG24" s="159"/>
      <c r="AH24" s="159"/>
      <c r="AI24" s="159"/>
      <c r="AJ24" s="159"/>
      <c r="AK24" s="159"/>
      <c r="AL24" s="159"/>
      <c r="AM24" s="159"/>
      <c r="AN24" s="159"/>
      <c r="AO24" s="159"/>
      <c r="AP24" s="159"/>
      <c r="AQ24" s="159"/>
      <c r="AR24" s="159"/>
      <c r="AS24" s="159"/>
      <c r="AT24" s="159"/>
      <c r="AU24" s="159"/>
      <c r="AV24" s="159"/>
      <c r="AW24" s="159"/>
      <c r="AX24" s="159"/>
      <c r="AY24" s="159"/>
      <c r="AZ24" s="159"/>
      <c r="BA24" s="159"/>
      <c r="BB24" s="159"/>
      <c r="BC24" s="159"/>
      <c r="BD24" s="159"/>
      <c r="BE24" s="159"/>
      <c r="BF24" s="159"/>
      <c r="BG24" s="159"/>
      <c r="BH24" s="159"/>
      <c r="BI24" s="159"/>
      <c r="BJ24" s="159"/>
      <c r="BK24" s="159"/>
      <c r="BL24" s="159"/>
      <c r="BM24" s="159"/>
      <c r="BN24" s="159"/>
      <c r="BO24" s="159"/>
      <c r="BP24" s="159"/>
      <c r="BQ24" s="159"/>
      <c r="BR24" s="159"/>
      <c r="BS24" s="159"/>
      <c r="BT24" s="159"/>
      <c r="BU24" s="159"/>
      <c r="BV24" s="159"/>
      <c r="BW24" s="159"/>
      <c r="BX24" s="159"/>
      <c r="BY24" s="159"/>
      <c r="BZ24" s="159"/>
      <c r="CA24" s="159"/>
      <c r="CB24" s="159"/>
      <c r="CC24" s="159"/>
      <c r="CD24" s="159"/>
      <c r="CE24" s="159"/>
      <c r="CF24" s="159"/>
      <c r="CG24" s="159"/>
      <c r="CH24" s="159"/>
      <c r="CI24" s="159"/>
      <c r="CJ24" s="159"/>
      <c r="CK24" s="159"/>
      <c r="CL24" s="159"/>
      <c r="CM24" s="159"/>
      <c r="CN24" s="159"/>
      <c r="CO24" s="159"/>
      <c r="CP24" s="159"/>
      <c r="CQ24" s="159"/>
      <c r="CR24" s="159"/>
      <c r="CS24" s="159"/>
      <c r="CT24" s="159"/>
      <c r="CU24" s="159"/>
      <c r="CV24" s="159"/>
      <c r="CW24" s="159"/>
      <c r="CX24" s="159"/>
      <c r="CY24" s="159"/>
      <c r="CZ24" s="159"/>
      <c r="DA24" s="159"/>
      <c r="DB24" s="159"/>
      <c r="DC24" s="159"/>
      <c r="DD24" s="159"/>
      <c r="DE24" s="159"/>
      <c r="DF24" s="159"/>
      <c r="DG24" s="159"/>
      <c r="DH24" s="159"/>
      <c r="DI24" s="159"/>
      <c r="DJ24" s="159"/>
      <c r="DK24" s="159"/>
      <c r="DL24" s="159"/>
      <c r="DM24" s="159"/>
      <c r="DN24" s="159"/>
      <c r="DO24" s="159"/>
      <c r="DP24" s="159"/>
      <c r="DQ24" s="159"/>
      <c r="DR24" s="159"/>
      <c r="DS24" s="159"/>
      <c r="DT24" s="159"/>
      <c r="DU24" s="159"/>
      <c r="DV24" s="159"/>
      <c r="DW24" s="159"/>
      <c r="DX24" s="159"/>
      <c r="DY24" s="159"/>
      <c r="DZ24" s="159"/>
      <c r="EA24" s="159"/>
      <c r="EB24" s="159"/>
      <c r="EC24" s="159"/>
      <c r="ED24" s="159"/>
      <c r="EE24" s="159"/>
      <c r="EF24" s="159"/>
      <c r="EG24" s="159"/>
      <c r="EH24" s="159"/>
      <c r="EI24" s="159"/>
      <c r="EJ24" s="159"/>
      <c r="EK24" s="159"/>
      <c r="EL24" s="159"/>
      <c r="EM24" s="159"/>
      <c r="EN24" s="159"/>
      <c r="EO24" s="159"/>
      <c r="EP24" s="159"/>
      <c r="EQ24" s="159"/>
      <c r="ER24" s="159"/>
      <c r="ES24" s="159"/>
      <c r="ET24" s="159"/>
      <c r="EU24" s="159"/>
      <c r="EV24" s="159"/>
      <c r="EW24" s="159"/>
      <c r="EX24" s="159"/>
      <c r="EY24" s="159"/>
      <c r="EZ24" s="159"/>
      <c r="FA24" s="159"/>
      <c r="FB24" s="159"/>
      <c r="FC24" s="159"/>
      <c r="FD24" s="159"/>
      <c r="FE24" s="159"/>
      <c r="FF24" s="159"/>
      <c r="FG24" s="159"/>
      <c r="FH24" s="159"/>
      <c r="FI24" s="159"/>
      <c r="FJ24" s="159"/>
      <c r="FK24" s="159"/>
      <c r="FL24" s="159"/>
      <c r="FM24" s="159"/>
      <c r="FN24" s="159"/>
      <c r="FO24" s="159"/>
      <c r="FP24" s="159"/>
      <c r="FQ24" s="159"/>
      <c r="FR24" s="159"/>
      <c r="FS24" s="159"/>
      <c r="FT24" s="159"/>
      <c r="FU24" s="159"/>
      <c r="FV24" s="159"/>
      <c r="FW24" s="159"/>
      <c r="FX24" s="159"/>
      <c r="FY24" s="159"/>
      <c r="FZ24" s="159"/>
      <c r="GA24" s="159"/>
      <c r="GB24" s="159"/>
      <c r="GC24" s="159"/>
      <c r="GD24" s="159"/>
      <c r="GE24" s="159"/>
      <c r="GF24" s="159"/>
      <c r="GG24" s="159"/>
      <c r="GH24" s="159"/>
      <c r="GI24" s="159"/>
      <c r="GJ24" s="159"/>
      <c r="GK24" s="159"/>
      <c r="GL24" s="159"/>
      <c r="GM24" s="159"/>
      <c r="GN24" s="159"/>
      <c r="GO24" s="159"/>
      <c r="GP24" s="159"/>
      <c r="GQ24" s="159"/>
      <c r="GR24" s="159"/>
      <c r="GS24" s="159"/>
      <c r="GT24" s="159"/>
      <c r="GU24" s="159"/>
      <c r="GV24" s="159"/>
      <c r="GW24" s="159"/>
      <c r="GX24" s="159"/>
      <c r="GY24" s="159"/>
      <c r="GZ24" s="159"/>
      <c r="HA24" s="159"/>
      <c r="HB24" s="159"/>
      <c r="HC24" s="159"/>
      <c r="HD24" s="159"/>
      <c r="HE24" s="159"/>
      <c r="HF24" s="159"/>
      <c r="HG24" s="159"/>
      <c r="HH24" s="159"/>
      <c r="HI24" s="159"/>
      <c r="HJ24" s="159"/>
      <c r="HK24" s="159"/>
      <c r="HL24" s="159"/>
      <c r="HM24" s="159"/>
      <c r="HN24" s="159"/>
      <c r="HO24" s="159"/>
      <c r="HP24" s="159"/>
      <c r="HQ24" s="159"/>
      <c r="HR24" s="159"/>
      <c r="HS24" s="159"/>
      <c r="HT24" s="159"/>
      <c r="HU24" s="159"/>
      <c r="HV24" s="159"/>
      <c r="HW24" s="159"/>
      <c r="HX24" s="159"/>
      <c r="HY24" s="159"/>
      <c r="HZ24" s="159"/>
      <c r="IA24" s="159"/>
      <c r="IB24" s="159"/>
      <c r="IC24" s="159"/>
      <c r="ID24" s="159"/>
      <c r="IE24" s="159"/>
      <c r="IF24" s="159"/>
      <c r="IG24" s="159"/>
      <c r="IH24" s="159"/>
      <c r="II24" s="159"/>
      <c r="IJ24" s="159"/>
      <c r="IK24" s="159"/>
      <c r="IL24" s="159"/>
      <c r="IM24" s="159"/>
      <c r="IN24" s="159"/>
      <c r="IO24" s="159"/>
      <c r="IP24" s="159"/>
      <c r="IQ24" s="159"/>
      <c r="IR24" s="159"/>
      <c r="IS24" s="159"/>
      <c r="IT24" s="159"/>
    </row>
    <row r="25" spans="2:254" ht="9.9499999999999993" customHeight="1" x14ac:dyDescent="0.2">
      <c r="B25" s="155" t="s">
        <v>1070</v>
      </c>
      <c r="C25" s="156"/>
      <c r="D25" s="156"/>
      <c r="E25" s="156"/>
      <c r="F25" s="156"/>
      <c r="G25" s="156"/>
      <c r="H25" s="156"/>
      <c r="I25" s="156"/>
      <c r="J25" s="156"/>
      <c r="K25" s="156"/>
      <c r="L25" s="156"/>
      <c r="M25" s="156"/>
      <c r="N25" s="156"/>
      <c r="O25" s="156"/>
      <c r="P25" s="156"/>
      <c r="Q25" s="156"/>
      <c r="R25" s="156"/>
      <c r="S25" s="156"/>
      <c r="T25" s="156"/>
      <c r="U25" s="157">
        <v>130515.51</v>
      </c>
      <c r="V25" s="158" t="s">
        <v>1071</v>
      </c>
      <c r="W25" s="159"/>
      <c r="X25" s="159"/>
      <c r="Y25" s="159"/>
      <c r="Z25" s="159"/>
      <c r="AA25" s="159"/>
      <c r="AB25" s="159"/>
      <c r="AC25" s="159"/>
      <c r="AD25" s="159"/>
      <c r="AE25" s="159"/>
      <c r="AF25" s="159"/>
      <c r="AG25" s="159"/>
      <c r="AH25" s="159"/>
      <c r="AI25" s="159"/>
      <c r="AJ25" s="159"/>
      <c r="AK25" s="159"/>
      <c r="AL25" s="159"/>
      <c r="AM25" s="159"/>
      <c r="AN25" s="159"/>
      <c r="AO25" s="159"/>
      <c r="AP25" s="159"/>
      <c r="AQ25" s="159"/>
      <c r="AR25" s="159"/>
      <c r="AS25" s="159"/>
      <c r="AT25" s="159"/>
      <c r="AU25" s="159"/>
      <c r="AV25" s="159"/>
      <c r="AW25" s="159"/>
      <c r="AX25" s="159"/>
      <c r="AY25" s="159"/>
      <c r="AZ25" s="159"/>
      <c r="BA25" s="159"/>
      <c r="BB25" s="159"/>
      <c r="BC25" s="159"/>
      <c r="BD25" s="159"/>
      <c r="BE25" s="159"/>
      <c r="BF25" s="159"/>
      <c r="BG25" s="159"/>
      <c r="BH25" s="159"/>
      <c r="BI25" s="159"/>
      <c r="BJ25" s="159"/>
      <c r="BK25" s="159"/>
      <c r="BL25" s="159"/>
      <c r="BM25" s="159"/>
      <c r="BN25" s="159"/>
      <c r="BO25" s="159"/>
      <c r="BP25" s="159"/>
      <c r="BQ25" s="159"/>
      <c r="BR25" s="159"/>
      <c r="BS25" s="159"/>
      <c r="BT25" s="159"/>
      <c r="BU25" s="159"/>
      <c r="BV25" s="159"/>
      <c r="BW25" s="159"/>
      <c r="BX25" s="159"/>
      <c r="BY25" s="159"/>
      <c r="BZ25" s="159"/>
      <c r="CA25" s="159"/>
      <c r="CB25" s="159"/>
      <c r="CC25" s="159"/>
      <c r="CD25" s="159"/>
      <c r="CE25" s="159"/>
      <c r="CF25" s="159"/>
      <c r="CG25" s="159"/>
      <c r="CH25" s="159"/>
      <c r="CI25" s="159"/>
      <c r="CJ25" s="159"/>
      <c r="CK25" s="159"/>
      <c r="CL25" s="159"/>
      <c r="CM25" s="159"/>
      <c r="CN25" s="159"/>
      <c r="CO25" s="159"/>
      <c r="CP25" s="159"/>
      <c r="CQ25" s="159"/>
      <c r="CR25" s="159"/>
      <c r="CS25" s="159"/>
      <c r="CT25" s="159"/>
      <c r="CU25" s="159"/>
      <c r="CV25" s="159"/>
      <c r="CW25" s="159"/>
      <c r="CX25" s="159"/>
      <c r="CY25" s="159"/>
      <c r="CZ25" s="159"/>
      <c r="DA25" s="159"/>
      <c r="DB25" s="159"/>
      <c r="DC25" s="159"/>
      <c r="DD25" s="159"/>
      <c r="DE25" s="159"/>
      <c r="DF25" s="159"/>
      <c r="DG25" s="159"/>
      <c r="DH25" s="159"/>
      <c r="DI25" s="159"/>
      <c r="DJ25" s="159"/>
      <c r="DK25" s="159"/>
      <c r="DL25" s="159"/>
      <c r="DM25" s="159"/>
      <c r="DN25" s="159"/>
      <c r="DO25" s="159"/>
      <c r="DP25" s="159"/>
      <c r="DQ25" s="159"/>
      <c r="DR25" s="159"/>
      <c r="DS25" s="159"/>
      <c r="DT25" s="159"/>
      <c r="DU25" s="159"/>
      <c r="DV25" s="159"/>
      <c r="DW25" s="159"/>
      <c r="DX25" s="159"/>
      <c r="DY25" s="159"/>
      <c r="DZ25" s="159"/>
      <c r="EA25" s="159"/>
      <c r="EB25" s="159"/>
      <c r="EC25" s="159"/>
      <c r="ED25" s="159"/>
      <c r="EE25" s="159"/>
      <c r="EF25" s="159"/>
      <c r="EG25" s="159"/>
      <c r="EH25" s="159"/>
      <c r="EI25" s="159"/>
      <c r="EJ25" s="159"/>
      <c r="EK25" s="159"/>
      <c r="EL25" s="159"/>
      <c r="EM25" s="159"/>
      <c r="EN25" s="159"/>
      <c r="EO25" s="159"/>
      <c r="EP25" s="159"/>
      <c r="EQ25" s="159"/>
      <c r="ER25" s="159"/>
      <c r="ES25" s="159"/>
      <c r="ET25" s="159"/>
      <c r="EU25" s="159"/>
      <c r="EV25" s="159"/>
      <c r="EW25" s="159"/>
      <c r="EX25" s="159"/>
      <c r="EY25" s="159"/>
      <c r="EZ25" s="159"/>
      <c r="FA25" s="159"/>
      <c r="FB25" s="159"/>
      <c r="FC25" s="159"/>
      <c r="FD25" s="159"/>
      <c r="FE25" s="159"/>
      <c r="FF25" s="159"/>
      <c r="FG25" s="159"/>
      <c r="FH25" s="159"/>
      <c r="FI25" s="159"/>
      <c r="FJ25" s="159"/>
      <c r="FK25" s="159"/>
      <c r="FL25" s="159"/>
      <c r="FM25" s="159"/>
      <c r="FN25" s="159"/>
      <c r="FO25" s="159"/>
      <c r="FP25" s="159"/>
      <c r="FQ25" s="159"/>
      <c r="FR25" s="159"/>
      <c r="FS25" s="159"/>
      <c r="FT25" s="159"/>
      <c r="FU25" s="159"/>
      <c r="FV25" s="159"/>
      <c r="FW25" s="159"/>
      <c r="FX25" s="159"/>
      <c r="FY25" s="159"/>
      <c r="FZ25" s="159"/>
      <c r="GA25" s="159"/>
      <c r="GB25" s="159"/>
      <c r="GC25" s="159"/>
      <c r="GD25" s="159"/>
      <c r="GE25" s="159"/>
      <c r="GF25" s="159"/>
      <c r="GG25" s="159"/>
      <c r="GH25" s="159"/>
      <c r="GI25" s="159"/>
      <c r="GJ25" s="159"/>
      <c r="GK25" s="159"/>
      <c r="GL25" s="159"/>
      <c r="GM25" s="159"/>
      <c r="GN25" s="159"/>
      <c r="GO25" s="159"/>
      <c r="GP25" s="159"/>
      <c r="GQ25" s="159"/>
      <c r="GR25" s="159"/>
      <c r="GS25" s="159"/>
      <c r="GT25" s="159"/>
      <c r="GU25" s="159"/>
      <c r="GV25" s="159"/>
      <c r="GW25" s="159"/>
      <c r="GX25" s="159"/>
      <c r="GY25" s="159"/>
      <c r="GZ25" s="159"/>
      <c r="HA25" s="159"/>
      <c r="HB25" s="159"/>
      <c r="HC25" s="159"/>
      <c r="HD25" s="159"/>
      <c r="HE25" s="159"/>
      <c r="HF25" s="159"/>
      <c r="HG25" s="159"/>
      <c r="HH25" s="159"/>
      <c r="HI25" s="159"/>
      <c r="HJ25" s="159"/>
      <c r="HK25" s="159"/>
      <c r="HL25" s="159"/>
      <c r="HM25" s="159"/>
      <c r="HN25" s="159"/>
      <c r="HO25" s="159"/>
      <c r="HP25" s="159"/>
      <c r="HQ25" s="159"/>
      <c r="HR25" s="159"/>
      <c r="HS25" s="159"/>
      <c r="HT25" s="159"/>
      <c r="HU25" s="159"/>
      <c r="HV25" s="159"/>
      <c r="HW25" s="159"/>
      <c r="HX25" s="159"/>
      <c r="HY25" s="159"/>
      <c r="HZ25" s="159"/>
      <c r="IA25" s="159"/>
      <c r="IB25" s="159"/>
      <c r="IC25" s="159"/>
      <c r="ID25" s="159"/>
      <c r="IE25" s="159"/>
      <c r="IF25" s="159"/>
      <c r="IG25" s="159"/>
      <c r="IH25" s="159"/>
      <c r="II25" s="159"/>
      <c r="IJ25" s="159"/>
      <c r="IK25" s="159"/>
      <c r="IL25" s="159"/>
      <c r="IM25" s="159"/>
      <c r="IN25" s="159"/>
      <c r="IO25" s="159"/>
      <c r="IP25" s="159"/>
      <c r="IQ25" s="159"/>
      <c r="IR25" s="159"/>
      <c r="IS25" s="159"/>
      <c r="IT25" s="159"/>
    </row>
    <row r="26" spans="2:254" ht="9.9499999999999993" customHeight="1" x14ac:dyDescent="0.2">
      <c r="B26" s="160"/>
      <c r="C26" s="161"/>
      <c r="D26" s="161"/>
      <c r="E26" s="161"/>
      <c r="F26" s="161"/>
      <c r="G26" s="161"/>
      <c r="H26" s="161"/>
      <c r="I26" s="161" t="s">
        <v>1062</v>
      </c>
      <c r="J26" s="161" t="s">
        <v>1062</v>
      </c>
      <c r="K26" s="161" t="s">
        <v>1062</v>
      </c>
      <c r="L26" s="161"/>
      <c r="M26" s="161"/>
      <c r="N26" s="161"/>
      <c r="O26" s="161"/>
      <c r="P26" s="161"/>
      <c r="Q26" s="161"/>
      <c r="R26" s="161"/>
      <c r="S26" s="161"/>
      <c r="T26" s="161"/>
      <c r="U26" s="157"/>
      <c r="V26" s="158"/>
      <c r="W26" s="159"/>
      <c r="X26" s="159"/>
      <c r="Y26" s="159"/>
      <c r="Z26" s="159"/>
      <c r="AA26" s="159"/>
      <c r="AB26" s="159"/>
      <c r="AC26" s="159"/>
      <c r="AD26" s="159"/>
      <c r="AE26" s="159"/>
      <c r="AF26" s="159"/>
      <c r="AG26" s="159"/>
      <c r="AH26" s="159"/>
      <c r="AI26" s="159"/>
      <c r="AJ26" s="159"/>
      <c r="AK26" s="159"/>
      <c r="AL26" s="159"/>
      <c r="AM26" s="159"/>
      <c r="AN26" s="159"/>
      <c r="AO26" s="159"/>
      <c r="AP26" s="159"/>
      <c r="AQ26" s="159"/>
      <c r="AR26" s="159"/>
      <c r="AS26" s="159"/>
      <c r="AT26" s="159"/>
      <c r="AU26" s="159"/>
      <c r="AV26" s="159"/>
      <c r="AW26" s="159"/>
      <c r="AX26" s="159"/>
      <c r="AY26" s="159"/>
      <c r="AZ26" s="159"/>
      <c r="BA26" s="159"/>
      <c r="BB26" s="159"/>
      <c r="BC26" s="159"/>
      <c r="BD26" s="159"/>
      <c r="BE26" s="159"/>
      <c r="BF26" s="159"/>
      <c r="BG26" s="159"/>
      <c r="BH26" s="159"/>
      <c r="BI26" s="159"/>
      <c r="BJ26" s="159"/>
      <c r="BK26" s="159"/>
      <c r="BL26" s="159"/>
      <c r="BM26" s="159"/>
      <c r="BN26" s="159"/>
      <c r="BO26" s="159"/>
      <c r="BP26" s="159"/>
      <c r="BQ26" s="159"/>
      <c r="BR26" s="159"/>
      <c r="BS26" s="159"/>
      <c r="BT26" s="159"/>
      <c r="BU26" s="159"/>
      <c r="BV26" s="159"/>
      <c r="BW26" s="159"/>
      <c r="BX26" s="159"/>
      <c r="BY26" s="159"/>
      <c r="BZ26" s="159"/>
      <c r="CA26" s="159"/>
      <c r="CB26" s="159"/>
      <c r="CC26" s="159"/>
      <c r="CD26" s="159"/>
      <c r="CE26" s="159"/>
      <c r="CF26" s="159"/>
      <c r="CG26" s="159"/>
      <c r="CH26" s="159"/>
      <c r="CI26" s="159"/>
      <c r="CJ26" s="159"/>
      <c r="CK26" s="159"/>
      <c r="CL26" s="159"/>
      <c r="CM26" s="159"/>
      <c r="CN26" s="159"/>
      <c r="CO26" s="159"/>
      <c r="CP26" s="159"/>
      <c r="CQ26" s="159"/>
      <c r="CR26" s="159"/>
      <c r="CS26" s="159"/>
      <c r="CT26" s="159"/>
      <c r="CU26" s="159"/>
      <c r="CV26" s="159"/>
      <c r="CW26" s="159"/>
      <c r="CX26" s="159"/>
      <c r="CY26" s="159"/>
      <c r="CZ26" s="159"/>
      <c r="DA26" s="159"/>
      <c r="DB26" s="159"/>
      <c r="DC26" s="159"/>
      <c r="DD26" s="159"/>
      <c r="DE26" s="159"/>
      <c r="DF26" s="159"/>
      <c r="DG26" s="159"/>
      <c r="DH26" s="159"/>
      <c r="DI26" s="159"/>
      <c r="DJ26" s="159"/>
      <c r="DK26" s="159"/>
      <c r="DL26" s="159"/>
      <c r="DM26" s="159"/>
      <c r="DN26" s="159"/>
      <c r="DO26" s="159"/>
      <c r="DP26" s="159"/>
      <c r="DQ26" s="159"/>
      <c r="DR26" s="159"/>
      <c r="DS26" s="159"/>
      <c r="DT26" s="159"/>
      <c r="DU26" s="159"/>
      <c r="DV26" s="159"/>
      <c r="DW26" s="159"/>
      <c r="DX26" s="159"/>
      <c r="DY26" s="159"/>
      <c r="DZ26" s="159"/>
      <c r="EA26" s="159"/>
      <c r="EB26" s="159"/>
      <c r="EC26" s="159"/>
      <c r="ED26" s="159"/>
      <c r="EE26" s="159"/>
      <c r="EF26" s="159"/>
      <c r="EG26" s="159"/>
      <c r="EH26" s="159"/>
      <c r="EI26" s="159"/>
      <c r="EJ26" s="159"/>
      <c r="EK26" s="159"/>
      <c r="EL26" s="159"/>
      <c r="EM26" s="159"/>
      <c r="EN26" s="159"/>
      <c r="EO26" s="159"/>
      <c r="EP26" s="159"/>
      <c r="EQ26" s="159"/>
      <c r="ER26" s="159"/>
      <c r="ES26" s="159"/>
      <c r="ET26" s="159"/>
      <c r="EU26" s="159"/>
      <c r="EV26" s="159"/>
      <c r="EW26" s="159"/>
      <c r="EX26" s="159"/>
      <c r="EY26" s="159"/>
      <c r="EZ26" s="159"/>
      <c r="FA26" s="159"/>
      <c r="FB26" s="159"/>
      <c r="FC26" s="159"/>
      <c r="FD26" s="159"/>
      <c r="FE26" s="159"/>
      <c r="FF26" s="159"/>
      <c r="FG26" s="159"/>
      <c r="FH26" s="159"/>
      <c r="FI26" s="159"/>
      <c r="FJ26" s="159"/>
      <c r="FK26" s="159"/>
      <c r="FL26" s="159"/>
      <c r="FM26" s="159"/>
      <c r="FN26" s="159"/>
      <c r="FO26" s="159"/>
      <c r="FP26" s="159"/>
      <c r="FQ26" s="159"/>
      <c r="FR26" s="159"/>
      <c r="FS26" s="159"/>
      <c r="FT26" s="159"/>
      <c r="FU26" s="159"/>
      <c r="FV26" s="159"/>
      <c r="FW26" s="159"/>
      <c r="FX26" s="159"/>
      <c r="FY26" s="159"/>
      <c r="FZ26" s="159"/>
      <c r="GA26" s="159"/>
      <c r="GB26" s="159"/>
      <c r="GC26" s="159"/>
      <c r="GD26" s="159"/>
      <c r="GE26" s="159"/>
      <c r="GF26" s="159"/>
      <c r="GG26" s="159"/>
      <c r="GH26" s="159"/>
      <c r="GI26" s="159"/>
      <c r="GJ26" s="159"/>
      <c r="GK26" s="159"/>
      <c r="GL26" s="159"/>
      <c r="GM26" s="159"/>
      <c r="GN26" s="159"/>
      <c r="GO26" s="159"/>
      <c r="GP26" s="159"/>
      <c r="GQ26" s="159"/>
      <c r="GR26" s="159"/>
      <c r="GS26" s="159"/>
      <c r="GT26" s="159"/>
      <c r="GU26" s="159"/>
      <c r="GV26" s="159"/>
      <c r="GW26" s="159"/>
      <c r="GX26" s="159"/>
      <c r="GY26" s="159"/>
      <c r="GZ26" s="159"/>
      <c r="HA26" s="159"/>
      <c r="HB26" s="159"/>
      <c r="HC26" s="159"/>
      <c r="HD26" s="159"/>
      <c r="HE26" s="159"/>
      <c r="HF26" s="159"/>
      <c r="HG26" s="159"/>
      <c r="HH26" s="159"/>
      <c r="HI26" s="159"/>
      <c r="HJ26" s="159"/>
      <c r="HK26" s="159"/>
      <c r="HL26" s="159"/>
      <c r="HM26" s="159"/>
      <c r="HN26" s="159"/>
      <c r="HO26" s="159"/>
      <c r="HP26" s="159"/>
      <c r="HQ26" s="159"/>
      <c r="HR26" s="159"/>
      <c r="HS26" s="159"/>
      <c r="HT26" s="159"/>
      <c r="HU26" s="159"/>
      <c r="HV26" s="159"/>
      <c r="HW26" s="159"/>
      <c r="HX26" s="159"/>
      <c r="HY26" s="159"/>
      <c r="HZ26" s="159"/>
      <c r="IA26" s="159"/>
      <c r="IB26" s="159"/>
      <c r="IC26" s="159"/>
      <c r="ID26" s="159"/>
      <c r="IE26" s="159"/>
      <c r="IF26" s="159"/>
      <c r="IG26" s="159"/>
      <c r="IH26" s="159"/>
      <c r="II26" s="159"/>
      <c r="IJ26" s="159"/>
      <c r="IK26" s="159"/>
      <c r="IL26" s="159"/>
      <c r="IM26" s="159"/>
      <c r="IN26" s="159"/>
      <c r="IO26" s="159"/>
      <c r="IP26" s="159"/>
      <c r="IQ26" s="159"/>
      <c r="IR26" s="159"/>
      <c r="IS26" s="159"/>
      <c r="IT26" s="159"/>
    </row>
    <row r="27" spans="2:254" ht="9.9499999999999993" customHeight="1" x14ac:dyDescent="0.2">
      <c r="B27" s="160"/>
      <c r="C27" s="162" t="str">
        <f t="shared" ref="C27:L27" si="3">IF(C26="x", $U25/COUNTIF($C26:$L26,"x"), "")</f>
        <v/>
      </c>
      <c r="D27" s="162" t="str">
        <f t="shared" si="3"/>
        <v/>
      </c>
      <c r="E27" s="162" t="str">
        <f t="shared" si="3"/>
        <v/>
      </c>
      <c r="F27" s="162" t="str">
        <f t="shared" si="3"/>
        <v/>
      </c>
      <c r="G27" s="162" t="str">
        <f t="shared" si="3"/>
        <v/>
      </c>
      <c r="H27" s="162" t="str">
        <f t="shared" si="3"/>
        <v/>
      </c>
      <c r="I27" s="162">
        <f t="shared" si="3"/>
        <v>43505.17</v>
      </c>
      <c r="J27" s="162">
        <f t="shared" si="3"/>
        <v>43505.17</v>
      </c>
      <c r="K27" s="162">
        <f t="shared" si="3"/>
        <v>43505.17</v>
      </c>
      <c r="L27" s="162" t="str">
        <f t="shared" si="3"/>
        <v/>
      </c>
      <c r="M27" s="162"/>
      <c r="N27" s="162"/>
      <c r="O27" s="162"/>
      <c r="P27" s="162"/>
      <c r="Q27" s="162"/>
      <c r="R27" s="162"/>
      <c r="S27" s="162"/>
      <c r="T27" s="162"/>
      <c r="U27" s="157"/>
      <c r="V27" s="158"/>
      <c r="W27" s="159"/>
      <c r="X27" s="159"/>
      <c r="Y27" s="159"/>
      <c r="Z27" s="159"/>
      <c r="AA27" s="159"/>
      <c r="AB27" s="159"/>
      <c r="AC27" s="159"/>
      <c r="AD27" s="159"/>
      <c r="AE27" s="159"/>
      <c r="AF27" s="159"/>
      <c r="AG27" s="159"/>
      <c r="AH27" s="159"/>
      <c r="AI27" s="159"/>
      <c r="AJ27" s="159"/>
      <c r="AK27" s="159"/>
      <c r="AL27" s="159"/>
      <c r="AM27" s="159"/>
      <c r="AN27" s="159"/>
      <c r="AO27" s="159"/>
      <c r="AP27" s="159"/>
      <c r="AQ27" s="159"/>
      <c r="AR27" s="159"/>
      <c r="AS27" s="159"/>
      <c r="AT27" s="159"/>
      <c r="AU27" s="159"/>
      <c r="AV27" s="159"/>
      <c r="AW27" s="159"/>
      <c r="AX27" s="159"/>
      <c r="AY27" s="159"/>
      <c r="AZ27" s="159"/>
      <c r="BA27" s="159"/>
      <c r="BB27" s="159"/>
      <c r="BC27" s="159"/>
      <c r="BD27" s="159"/>
      <c r="BE27" s="159"/>
      <c r="BF27" s="159"/>
      <c r="BG27" s="159"/>
      <c r="BH27" s="159"/>
      <c r="BI27" s="159"/>
      <c r="BJ27" s="159"/>
      <c r="BK27" s="159"/>
      <c r="BL27" s="159"/>
      <c r="BM27" s="159"/>
      <c r="BN27" s="159"/>
      <c r="BO27" s="159"/>
      <c r="BP27" s="159"/>
      <c r="BQ27" s="159"/>
      <c r="BR27" s="159"/>
      <c r="BS27" s="159"/>
      <c r="BT27" s="159"/>
      <c r="BU27" s="159"/>
      <c r="BV27" s="159"/>
      <c r="BW27" s="159"/>
      <c r="BX27" s="159"/>
      <c r="BY27" s="159"/>
      <c r="BZ27" s="159"/>
      <c r="CA27" s="159"/>
      <c r="CB27" s="159"/>
      <c r="CC27" s="159"/>
      <c r="CD27" s="159"/>
      <c r="CE27" s="159"/>
      <c r="CF27" s="159"/>
      <c r="CG27" s="159"/>
      <c r="CH27" s="159"/>
      <c r="CI27" s="159"/>
      <c r="CJ27" s="159"/>
      <c r="CK27" s="159"/>
      <c r="CL27" s="159"/>
      <c r="CM27" s="159"/>
      <c r="CN27" s="159"/>
      <c r="CO27" s="159"/>
      <c r="CP27" s="159"/>
      <c r="CQ27" s="159"/>
      <c r="CR27" s="159"/>
      <c r="CS27" s="159"/>
      <c r="CT27" s="159"/>
      <c r="CU27" s="159"/>
      <c r="CV27" s="159"/>
      <c r="CW27" s="159"/>
      <c r="CX27" s="159"/>
      <c r="CY27" s="159"/>
      <c r="CZ27" s="159"/>
      <c r="DA27" s="159"/>
      <c r="DB27" s="159"/>
      <c r="DC27" s="159"/>
      <c r="DD27" s="159"/>
      <c r="DE27" s="159"/>
      <c r="DF27" s="159"/>
      <c r="DG27" s="159"/>
      <c r="DH27" s="159"/>
      <c r="DI27" s="159"/>
      <c r="DJ27" s="159"/>
      <c r="DK27" s="159"/>
      <c r="DL27" s="159"/>
      <c r="DM27" s="159"/>
      <c r="DN27" s="159"/>
      <c r="DO27" s="159"/>
      <c r="DP27" s="159"/>
      <c r="DQ27" s="159"/>
      <c r="DR27" s="159"/>
      <c r="DS27" s="159"/>
      <c r="DT27" s="159"/>
      <c r="DU27" s="159"/>
      <c r="DV27" s="159"/>
      <c r="DW27" s="159"/>
      <c r="DX27" s="159"/>
      <c r="DY27" s="159"/>
      <c r="DZ27" s="159"/>
      <c r="EA27" s="159"/>
      <c r="EB27" s="159"/>
      <c r="EC27" s="159"/>
      <c r="ED27" s="159"/>
      <c r="EE27" s="159"/>
      <c r="EF27" s="159"/>
      <c r="EG27" s="159"/>
      <c r="EH27" s="159"/>
      <c r="EI27" s="159"/>
      <c r="EJ27" s="159"/>
      <c r="EK27" s="159"/>
      <c r="EL27" s="159"/>
      <c r="EM27" s="159"/>
      <c r="EN27" s="159"/>
      <c r="EO27" s="159"/>
      <c r="EP27" s="159"/>
      <c r="EQ27" s="159"/>
      <c r="ER27" s="159"/>
      <c r="ES27" s="159"/>
      <c r="ET27" s="159"/>
      <c r="EU27" s="159"/>
      <c r="EV27" s="159"/>
      <c r="EW27" s="159"/>
      <c r="EX27" s="159"/>
      <c r="EY27" s="159"/>
      <c r="EZ27" s="159"/>
      <c r="FA27" s="159"/>
      <c r="FB27" s="159"/>
      <c r="FC27" s="159"/>
      <c r="FD27" s="159"/>
      <c r="FE27" s="159"/>
      <c r="FF27" s="159"/>
      <c r="FG27" s="159"/>
      <c r="FH27" s="159"/>
      <c r="FI27" s="159"/>
      <c r="FJ27" s="159"/>
      <c r="FK27" s="159"/>
      <c r="FL27" s="159"/>
      <c r="FM27" s="159"/>
      <c r="FN27" s="159"/>
      <c r="FO27" s="159"/>
      <c r="FP27" s="159"/>
      <c r="FQ27" s="159"/>
      <c r="FR27" s="159"/>
      <c r="FS27" s="159"/>
      <c r="FT27" s="159"/>
      <c r="FU27" s="159"/>
      <c r="FV27" s="159"/>
      <c r="FW27" s="159"/>
      <c r="FX27" s="159"/>
      <c r="FY27" s="159"/>
      <c r="FZ27" s="159"/>
      <c r="GA27" s="159"/>
      <c r="GB27" s="159"/>
      <c r="GC27" s="159"/>
      <c r="GD27" s="159"/>
      <c r="GE27" s="159"/>
      <c r="GF27" s="159"/>
      <c r="GG27" s="159"/>
      <c r="GH27" s="159"/>
      <c r="GI27" s="159"/>
      <c r="GJ27" s="159"/>
      <c r="GK27" s="159"/>
      <c r="GL27" s="159"/>
      <c r="GM27" s="159"/>
      <c r="GN27" s="159"/>
      <c r="GO27" s="159"/>
      <c r="GP27" s="159"/>
      <c r="GQ27" s="159"/>
      <c r="GR27" s="159"/>
      <c r="GS27" s="159"/>
      <c r="GT27" s="159"/>
      <c r="GU27" s="159"/>
      <c r="GV27" s="159"/>
      <c r="GW27" s="159"/>
      <c r="GX27" s="159"/>
      <c r="GY27" s="159"/>
      <c r="GZ27" s="159"/>
      <c r="HA27" s="159"/>
      <c r="HB27" s="159"/>
      <c r="HC27" s="159"/>
      <c r="HD27" s="159"/>
      <c r="HE27" s="159"/>
      <c r="HF27" s="159"/>
      <c r="HG27" s="159"/>
      <c r="HH27" s="159"/>
      <c r="HI27" s="159"/>
      <c r="HJ27" s="159"/>
      <c r="HK27" s="159"/>
      <c r="HL27" s="159"/>
      <c r="HM27" s="159"/>
      <c r="HN27" s="159"/>
      <c r="HO27" s="159"/>
      <c r="HP27" s="159"/>
      <c r="HQ27" s="159"/>
      <c r="HR27" s="159"/>
      <c r="HS27" s="159"/>
      <c r="HT27" s="159"/>
      <c r="HU27" s="159"/>
      <c r="HV27" s="159"/>
      <c r="HW27" s="159"/>
      <c r="HX27" s="159"/>
      <c r="HY27" s="159"/>
      <c r="HZ27" s="159"/>
      <c r="IA27" s="159"/>
      <c r="IB27" s="159"/>
      <c r="IC27" s="159"/>
      <c r="ID27" s="159"/>
      <c r="IE27" s="159"/>
      <c r="IF27" s="159"/>
      <c r="IG27" s="159"/>
      <c r="IH27" s="159"/>
      <c r="II27" s="159"/>
      <c r="IJ27" s="159"/>
      <c r="IK27" s="159"/>
      <c r="IL27" s="159"/>
      <c r="IM27" s="159"/>
      <c r="IN27" s="159"/>
      <c r="IO27" s="159"/>
      <c r="IP27" s="159"/>
      <c r="IQ27" s="159"/>
      <c r="IR27" s="159"/>
      <c r="IS27" s="159"/>
      <c r="IT27" s="159"/>
    </row>
    <row r="28" spans="2:254" ht="9.9499999999999993" customHeight="1" x14ac:dyDescent="0.2">
      <c r="B28" s="155" t="s">
        <v>1072</v>
      </c>
      <c r="C28" s="156"/>
      <c r="D28" s="156"/>
      <c r="E28" s="156"/>
      <c r="F28" s="156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7">
        <v>19599.28</v>
      </c>
      <c r="V28" s="158" t="s">
        <v>1073</v>
      </c>
      <c r="W28" s="159"/>
      <c r="X28" s="159"/>
      <c r="Y28" s="159"/>
      <c r="Z28" s="159"/>
      <c r="AA28" s="159"/>
      <c r="AB28" s="159"/>
      <c r="AC28" s="159"/>
      <c r="AD28" s="159"/>
      <c r="AE28" s="159"/>
      <c r="AF28" s="159"/>
      <c r="AG28" s="159"/>
      <c r="AH28" s="159"/>
      <c r="AI28" s="159"/>
      <c r="AJ28" s="159"/>
      <c r="AK28" s="159"/>
      <c r="AL28" s="159"/>
      <c r="AM28" s="159"/>
      <c r="AN28" s="159"/>
      <c r="AO28" s="159"/>
      <c r="AP28" s="159"/>
      <c r="AQ28" s="159"/>
      <c r="AR28" s="159"/>
      <c r="AS28" s="159"/>
      <c r="AT28" s="159"/>
      <c r="AU28" s="159"/>
      <c r="AV28" s="159"/>
      <c r="AW28" s="159"/>
      <c r="AX28" s="159"/>
      <c r="AY28" s="159"/>
      <c r="AZ28" s="159"/>
      <c r="BA28" s="159"/>
      <c r="BB28" s="159"/>
      <c r="BC28" s="159"/>
      <c r="BD28" s="159"/>
      <c r="BE28" s="159"/>
      <c r="BF28" s="159"/>
      <c r="BG28" s="159"/>
      <c r="BH28" s="159"/>
      <c r="BI28" s="159"/>
      <c r="BJ28" s="159"/>
      <c r="BK28" s="159"/>
      <c r="BL28" s="159"/>
      <c r="BM28" s="159"/>
      <c r="BN28" s="159"/>
      <c r="BO28" s="159"/>
      <c r="BP28" s="159"/>
      <c r="BQ28" s="159"/>
      <c r="BR28" s="159"/>
      <c r="BS28" s="159"/>
      <c r="BT28" s="159"/>
      <c r="BU28" s="159"/>
      <c r="BV28" s="159"/>
      <c r="BW28" s="159"/>
      <c r="BX28" s="159"/>
      <c r="BY28" s="159"/>
      <c r="BZ28" s="159"/>
      <c r="CA28" s="159"/>
      <c r="CB28" s="159"/>
      <c r="CC28" s="159"/>
      <c r="CD28" s="159"/>
      <c r="CE28" s="159"/>
      <c r="CF28" s="159"/>
      <c r="CG28" s="159"/>
      <c r="CH28" s="159"/>
      <c r="CI28" s="159"/>
      <c r="CJ28" s="159"/>
      <c r="CK28" s="159"/>
      <c r="CL28" s="159"/>
      <c r="CM28" s="159"/>
      <c r="CN28" s="159"/>
      <c r="CO28" s="159"/>
      <c r="CP28" s="159"/>
      <c r="CQ28" s="159"/>
      <c r="CR28" s="159"/>
      <c r="CS28" s="159"/>
      <c r="CT28" s="159"/>
      <c r="CU28" s="159"/>
      <c r="CV28" s="159"/>
      <c r="CW28" s="159"/>
      <c r="CX28" s="159"/>
      <c r="CY28" s="159"/>
      <c r="CZ28" s="159"/>
      <c r="DA28" s="159"/>
      <c r="DB28" s="159"/>
      <c r="DC28" s="159"/>
      <c r="DD28" s="159"/>
      <c r="DE28" s="159"/>
      <c r="DF28" s="159"/>
      <c r="DG28" s="159"/>
      <c r="DH28" s="159"/>
      <c r="DI28" s="159"/>
      <c r="DJ28" s="159"/>
      <c r="DK28" s="159"/>
      <c r="DL28" s="159"/>
      <c r="DM28" s="159"/>
      <c r="DN28" s="159"/>
      <c r="DO28" s="159"/>
      <c r="DP28" s="159"/>
      <c r="DQ28" s="159"/>
      <c r="DR28" s="159"/>
      <c r="DS28" s="159"/>
      <c r="DT28" s="159"/>
      <c r="DU28" s="159"/>
      <c r="DV28" s="159"/>
      <c r="DW28" s="159"/>
      <c r="DX28" s="159"/>
      <c r="DY28" s="159"/>
      <c r="DZ28" s="159"/>
      <c r="EA28" s="159"/>
      <c r="EB28" s="159"/>
      <c r="EC28" s="159"/>
      <c r="ED28" s="159"/>
      <c r="EE28" s="159"/>
      <c r="EF28" s="159"/>
      <c r="EG28" s="159"/>
      <c r="EH28" s="159"/>
      <c r="EI28" s="159"/>
      <c r="EJ28" s="159"/>
      <c r="EK28" s="159"/>
      <c r="EL28" s="159"/>
      <c r="EM28" s="159"/>
      <c r="EN28" s="159"/>
      <c r="EO28" s="159"/>
      <c r="EP28" s="159"/>
      <c r="EQ28" s="159"/>
      <c r="ER28" s="159"/>
      <c r="ES28" s="159"/>
      <c r="ET28" s="159"/>
      <c r="EU28" s="159"/>
      <c r="EV28" s="159"/>
      <c r="EW28" s="159"/>
      <c r="EX28" s="159"/>
      <c r="EY28" s="159"/>
      <c r="EZ28" s="159"/>
      <c r="FA28" s="159"/>
      <c r="FB28" s="159"/>
      <c r="FC28" s="159"/>
      <c r="FD28" s="159"/>
      <c r="FE28" s="159"/>
      <c r="FF28" s="159"/>
      <c r="FG28" s="159"/>
      <c r="FH28" s="159"/>
      <c r="FI28" s="159"/>
      <c r="FJ28" s="159"/>
      <c r="FK28" s="159"/>
      <c r="FL28" s="159"/>
      <c r="FM28" s="159"/>
      <c r="FN28" s="159"/>
      <c r="FO28" s="159"/>
      <c r="FP28" s="159"/>
      <c r="FQ28" s="159"/>
      <c r="FR28" s="159"/>
      <c r="FS28" s="159"/>
      <c r="FT28" s="159"/>
      <c r="FU28" s="159"/>
      <c r="FV28" s="159"/>
      <c r="FW28" s="159"/>
      <c r="FX28" s="159"/>
      <c r="FY28" s="159"/>
      <c r="FZ28" s="159"/>
      <c r="GA28" s="159"/>
      <c r="GB28" s="159"/>
      <c r="GC28" s="159"/>
      <c r="GD28" s="159"/>
      <c r="GE28" s="159"/>
      <c r="GF28" s="159"/>
      <c r="GG28" s="159"/>
      <c r="GH28" s="159"/>
      <c r="GI28" s="159"/>
      <c r="GJ28" s="159"/>
      <c r="GK28" s="159"/>
      <c r="GL28" s="159"/>
      <c r="GM28" s="159"/>
      <c r="GN28" s="159"/>
      <c r="GO28" s="159"/>
      <c r="GP28" s="159"/>
      <c r="GQ28" s="159"/>
      <c r="GR28" s="159"/>
      <c r="GS28" s="159"/>
      <c r="GT28" s="159"/>
      <c r="GU28" s="159"/>
      <c r="GV28" s="159"/>
      <c r="GW28" s="159"/>
      <c r="GX28" s="159"/>
      <c r="GY28" s="159"/>
      <c r="GZ28" s="159"/>
      <c r="HA28" s="159"/>
      <c r="HB28" s="159"/>
      <c r="HC28" s="159"/>
      <c r="HD28" s="159"/>
      <c r="HE28" s="159"/>
      <c r="HF28" s="159"/>
      <c r="HG28" s="159"/>
      <c r="HH28" s="159"/>
      <c r="HI28" s="159"/>
      <c r="HJ28" s="159"/>
      <c r="HK28" s="159"/>
      <c r="HL28" s="159"/>
      <c r="HM28" s="159"/>
      <c r="HN28" s="159"/>
      <c r="HO28" s="159"/>
      <c r="HP28" s="159"/>
      <c r="HQ28" s="159"/>
      <c r="HR28" s="159"/>
      <c r="HS28" s="159"/>
      <c r="HT28" s="159"/>
      <c r="HU28" s="159"/>
      <c r="HV28" s="159"/>
      <c r="HW28" s="159"/>
      <c r="HX28" s="159"/>
      <c r="HY28" s="159"/>
      <c r="HZ28" s="159"/>
      <c r="IA28" s="159"/>
      <c r="IB28" s="159"/>
      <c r="IC28" s="159"/>
      <c r="ID28" s="159"/>
      <c r="IE28" s="159"/>
      <c r="IF28" s="159"/>
      <c r="IG28" s="159"/>
      <c r="IH28" s="159"/>
      <c r="II28" s="159"/>
      <c r="IJ28" s="159"/>
      <c r="IK28" s="159"/>
      <c r="IL28" s="159"/>
      <c r="IM28" s="159"/>
      <c r="IN28" s="159"/>
      <c r="IO28" s="159"/>
      <c r="IP28" s="159"/>
      <c r="IQ28" s="159"/>
      <c r="IR28" s="159"/>
      <c r="IS28" s="159"/>
      <c r="IT28" s="159"/>
    </row>
    <row r="29" spans="2:254" ht="9.9499999999999993" customHeight="1" x14ac:dyDescent="0.2">
      <c r="B29" s="160"/>
      <c r="C29" s="161"/>
      <c r="D29" s="161"/>
      <c r="E29" s="161"/>
      <c r="F29" s="161"/>
      <c r="G29" s="161"/>
      <c r="H29" s="161"/>
      <c r="I29" s="161"/>
      <c r="J29" s="161" t="s">
        <v>1062</v>
      </c>
      <c r="K29" s="161"/>
      <c r="L29" s="161"/>
      <c r="M29" s="161"/>
      <c r="N29" s="161"/>
      <c r="O29" s="161"/>
      <c r="P29" s="161"/>
      <c r="Q29" s="161"/>
      <c r="R29" s="161"/>
      <c r="S29" s="161"/>
      <c r="T29" s="161"/>
      <c r="U29" s="157"/>
      <c r="V29" s="158"/>
      <c r="W29" s="159"/>
      <c r="X29" s="159"/>
      <c r="Y29" s="159"/>
      <c r="Z29" s="159"/>
      <c r="AA29" s="159"/>
      <c r="AB29" s="159"/>
      <c r="AC29" s="159"/>
      <c r="AD29" s="159"/>
      <c r="AE29" s="159"/>
      <c r="AF29" s="159"/>
      <c r="AG29" s="159"/>
      <c r="AH29" s="159"/>
      <c r="AI29" s="159"/>
      <c r="AJ29" s="159"/>
      <c r="AK29" s="159"/>
      <c r="AL29" s="159"/>
      <c r="AM29" s="159"/>
      <c r="AN29" s="159"/>
      <c r="AO29" s="159"/>
      <c r="AP29" s="159"/>
      <c r="AQ29" s="159"/>
      <c r="AR29" s="159"/>
      <c r="AS29" s="159"/>
      <c r="AT29" s="159"/>
      <c r="AU29" s="159"/>
      <c r="AV29" s="159"/>
      <c r="AW29" s="159"/>
      <c r="AX29" s="159"/>
      <c r="AY29" s="159"/>
      <c r="AZ29" s="159"/>
      <c r="BA29" s="159"/>
      <c r="BB29" s="159"/>
      <c r="BC29" s="159"/>
      <c r="BD29" s="159"/>
      <c r="BE29" s="159"/>
      <c r="BF29" s="159"/>
      <c r="BG29" s="159"/>
      <c r="BH29" s="159"/>
      <c r="BI29" s="159"/>
      <c r="BJ29" s="159"/>
      <c r="BK29" s="159"/>
      <c r="BL29" s="159"/>
      <c r="BM29" s="159"/>
      <c r="BN29" s="159"/>
      <c r="BO29" s="159"/>
      <c r="BP29" s="159"/>
      <c r="BQ29" s="159"/>
      <c r="BR29" s="159"/>
      <c r="BS29" s="159"/>
      <c r="BT29" s="159"/>
      <c r="BU29" s="159"/>
      <c r="BV29" s="159"/>
      <c r="BW29" s="159"/>
      <c r="BX29" s="159"/>
      <c r="BY29" s="159"/>
      <c r="BZ29" s="159"/>
      <c r="CA29" s="159"/>
      <c r="CB29" s="159"/>
      <c r="CC29" s="159"/>
      <c r="CD29" s="159"/>
      <c r="CE29" s="159"/>
      <c r="CF29" s="159"/>
      <c r="CG29" s="159"/>
      <c r="CH29" s="159"/>
      <c r="CI29" s="159"/>
      <c r="CJ29" s="159"/>
      <c r="CK29" s="159"/>
      <c r="CL29" s="159"/>
      <c r="CM29" s="159"/>
      <c r="CN29" s="159"/>
      <c r="CO29" s="159"/>
      <c r="CP29" s="159"/>
      <c r="CQ29" s="159"/>
      <c r="CR29" s="159"/>
      <c r="CS29" s="159"/>
      <c r="CT29" s="159"/>
      <c r="CU29" s="159"/>
      <c r="CV29" s="159"/>
      <c r="CW29" s="159"/>
      <c r="CX29" s="159"/>
      <c r="CY29" s="159"/>
      <c r="CZ29" s="159"/>
      <c r="DA29" s="159"/>
      <c r="DB29" s="159"/>
      <c r="DC29" s="159"/>
      <c r="DD29" s="159"/>
      <c r="DE29" s="159"/>
      <c r="DF29" s="159"/>
      <c r="DG29" s="159"/>
      <c r="DH29" s="159"/>
      <c r="DI29" s="159"/>
      <c r="DJ29" s="159"/>
      <c r="DK29" s="159"/>
      <c r="DL29" s="159"/>
      <c r="DM29" s="159"/>
      <c r="DN29" s="159"/>
      <c r="DO29" s="159"/>
      <c r="DP29" s="159"/>
      <c r="DQ29" s="159"/>
      <c r="DR29" s="159"/>
      <c r="DS29" s="159"/>
      <c r="DT29" s="159"/>
      <c r="DU29" s="159"/>
      <c r="DV29" s="159"/>
      <c r="DW29" s="159"/>
      <c r="DX29" s="159"/>
      <c r="DY29" s="159"/>
      <c r="DZ29" s="159"/>
      <c r="EA29" s="159"/>
      <c r="EB29" s="159"/>
      <c r="EC29" s="159"/>
      <c r="ED29" s="159"/>
      <c r="EE29" s="159"/>
      <c r="EF29" s="159"/>
      <c r="EG29" s="159"/>
      <c r="EH29" s="159"/>
      <c r="EI29" s="159"/>
      <c r="EJ29" s="159"/>
      <c r="EK29" s="159"/>
      <c r="EL29" s="159"/>
      <c r="EM29" s="159"/>
      <c r="EN29" s="159"/>
      <c r="EO29" s="159"/>
      <c r="EP29" s="159"/>
      <c r="EQ29" s="159"/>
      <c r="ER29" s="159"/>
      <c r="ES29" s="159"/>
      <c r="ET29" s="159"/>
      <c r="EU29" s="159"/>
      <c r="EV29" s="159"/>
      <c r="EW29" s="159"/>
      <c r="EX29" s="159"/>
      <c r="EY29" s="159"/>
      <c r="EZ29" s="159"/>
      <c r="FA29" s="159"/>
      <c r="FB29" s="159"/>
      <c r="FC29" s="159"/>
      <c r="FD29" s="159"/>
      <c r="FE29" s="159"/>
      <c r="FF29" s="159"/>
      <c r="FG29" s="159"/>
      <c r="FH29" s="159"/>
      <c r="FI29" s="159"/>
      <c r="FJ29" s="159"/>
      <c r="FK29" s="159"/>
      <c r="FL29" s="159"/>
      <c r="FM29" s="159"/>
      <c r="FN29" s="159"/>
      <c r="FO29" s="159"/>
      <c r="FP29" s="159"/>
      <c r="FQ29" s="159"/>
      <c r="FR29" s="159"/>
      <c r="FS29" s="159"/>
      <c r="FT29" s="159"/>
      <c r="FU29" s="159"/>
      <c r="FV29" s="159"/>
      <c r="FW29" s="159"/>
      <c r="FX29" s="159"/>
      <c r="FY29" s="159"/>
      <c r="FZ29" s="159"/>
      <c r="GA29" s="159"/>
      <c r="GB29" s="159"/>
      <c r="GC29" s="159"/>
      <c r="GD29" s="159"/>
      <c r="GE29" s="159"/>
      <c r="GF29" s="159"/>
      <c r="GG29" s="159"/>
      <c r="GH29" s="159"/>
      <c r="GI29" s="159"/>
      <c r="GJ29" s="159"/>
      <c r="GK29" s="159"/>
      <c r="GL29" s="159"/>
      <c r="GM29" s="159"/>
      <c r="GN29" s="159"/>
      <c r="GO29" s="159"/>
      <c r="GP29" s="159"/>
      <c r="GQ29" s="159"/>
      <c r="GR29" s="159"/>
      <c r="GS29" s="159"/>
      <c r="GT29" s="159"/>
      <c r="GU29" s="159"/>
      <c r="GV29" s="159"/>
      <c r="GW29" s="159"/>
      <c r="GX29" s="159"/>
      <c r="GY29" s="159"/>
      <c r="GZ29" s="159"/>
      <c r="HA29" s="159"/>
      <c r="HB29" s="159"/>
      <c r="HC29" s="159"/>
      <c r="HD29" s="159"/>
      <c r="HE29" s="159"/>
      <c r="HF29" s="159"/>
      <c r="HG29" s="159"/>
      <c r="HH29" s="159"/>
      <c r="HI29" s="159"/>
      <c r="HJ29" s="159"/>
      <c r="HK29" s="159"/>
      <c r="HL29" s="159"/>
      <c r="HM29" s="159"/>
      <c r="HN29" s="159"/>
      <c r="HO29" s="159"/>
      <c r="HP29" s="159"/>
      <c r="HQ29" s="159"/>
      <c r="HR29" s="159"/>
      <c r="HS29" s="159"/>
      <c r="HT29" s="159"/>
      <c r="HU29" s="159"/>
      <c r="HV29" s="159"/>
      <c r="HW29" s="159"/>
      <c r="HX29" s="159"/>
      <c r="HY29" s="159"/>
      <c r="HZ29" s="159"/>
      <c r="IA29" s="159"/>
      <c r="IB29" s="159"/>
      <c r="IC29" s="159"/>
      <c r="ID29" s="159"/>
      <c r="IE29" s="159"/>
      <c r="IF29" s="159"/>
      <c r="IG29" s="159"/>
      <c r="IH29" s="159"/>
      <c r="II29" s="159"/>
      <c r="IJ29" s="159"/>
      <c r="IK29" s="159"/>
      <c r="IL29" s="159"/>
      <c r="IM29" s="159"/>
      <c r="IN29" s="159"/>
      <c r="IO29" s="159"/>
      <c r="IP29" s="159"/>
      <c r="IQ29" s="159"/>
      <c r="IR29" s="159"/>
      <c r="IS29" s="159"/>
      <c r="IT29" s="159"/>
    </row>
    <row r="30" spans="2:254" ht="9.9499999999999993" customHeight="1" x14ac:dyDescent="0.2">
      <c r="B30" s="160"/>
      <c r="C30" s="161"/>
      <c r="D30" s="161"/>
      <c r="E30" s="161"/>
      <c r="F30" s="161"/>
      <c r="G30" s="161"/>
      <c r="H30" s="161"/>
      <c r="I30" s="161"/>
      <c r="J30" s="161"/>
      <c r="K30" s="161"/>
      <c r="L30" s="161"/>
      <c r="M30" s="161"/>
      <c r="N30" s="161"/>
      <c r="O30" s="161"/>
      <c r="P30" s="161"/>
      <c r="Q30" s="161"/>
      <c r="R30" s="161"/>
      <c r="S30" s="161"/>
      <c r="T30" s="161"/>
      <c r="U30" s="157"/>
      <c r="V30" s="158"/>
      <c r="W30" s="159"/>
      <c r="X30" s="159"/>
      <c r="Y30" s="159"/>
      <c r="Z30" s="159"/>
      <c r="AA30" s="159"/>
      <c r="AB30" s="159"/>
      <c r="AC30" s="159"/>
      <c r="AD30" s="159"/>
      <c r="AE30" s="159"/>
      <c r="AF30" s="159"/>
      <c r="AG30" s="159"/>
      <c r="AH30" s="159"/>
      <c r="AI30" s="159"/>
      <c r="AJ30" s="159"/>
      <c r="AK30" s="159"/>
      <c r="AL30" s="159"/>
      <c r="AM30" s="159"/>
      <c r="AN30" s="159"/>
      <c r="AO30" s="159"/>
      <c r="AP30" s="159"/>
      <c r="AQ30" s="159"/>
      <c r="AR30" s="159"/>
      <c r="AS30" s="159"/>
      <c r="AT30" s="159"/>
      <c r="AU30" s="159"/>
      <c r="AV30" s="159"/>
      <c r="AW30" s="159"/>
      <c r="AX30" s="159"/>
      <c r="AY30" s="159"/>
      <c r="AZ30" s="159"/>
      <c r="BA30" s="159"/>
      <c r="BB30" s="159"/>
      <c r="BC30" s="159"/>
      <c r="BD30" s="159"/>
      <c r="BE30" s="159"/>
      <c r="BF30" s="159"/>
      <c r="BG30" s="159"/>
      <c r="BH30" s="159"/>
      <c r="BI30" s="159"/>
      <c r="BJ30" s="159"/>
      <c r="BK30" s="159"/>
      <c r="BL30" s="159"/>
      <c r="BM30" s="159"/>
      <c r="BN30" s="159"/>
      <c r="BO30" s="159"/>
      <c r="BP30" s="159"/>
      <c r="BQ30" s="159"/>
      <c r="BR30" s="159"/>
      <c r="BS30" s="159"/>
      <c r="BT30" s="159"/>
      <c r="BU30" s="159"/>
      <c r="BV30" s="159"/>
      <c r="BW30" s="159"/>
      <c r="BX30" s="159"/>
      <c r="BY30" s="159"/>
      <c r="BZ30" s="159"/>
      <c r="CA30" s="159"/>
      <c r="CB30" s="159"/>
      <c r="CC30" s="159"/>
      <c r="CD30" s="159"/>
      <c r="CE30" s="159"/>
      <c r="CF30" s="159"/>
      <c r="CG30" s="159"/>
      <c r="CH30" s="159"/>
      <c r="CI30" s="159"/>
      <c r="CJ30" s="159"/>
      <c r="CK30" s="159"/>
      <c r="CL30" s="159"/>
      <c r="CM30" s="159"/>
      <c r="CN30" s="159"/>
      <c r="CO30" s="159"/>
      <c r="CP30" s="159"/>
      <c r="CQ30" s="159"/>
      <c r="CR30" s="159"/>
      <c r="CS30" s="159"/>
      <c r="CT30" s="159"/>
      <c r="CU30" s="159"/>
      <c r="CV30" s="159"/>
      <c r="CW30" s="159"/>
      <c r="CX30" s="159"/>
      <c r="CY30" s="159"/>
      <c r="CZ30" s="159"/>
      <c r="DA30" s="159"/>
      <c r="DB30" s="159"/>
      <c r="DC30" s="159"/>
      <c r="DD30" s="159"/>
      <c r="DE30" s="159"/>
      <c r="DF30" s="159"/>
      <c r="DG30" s="159"/>
      <c r="DH30" s="159"/>
      <c r="DI30" s="159"/>
      <c r="DJ30" s="159"/>
      <c r="DK30" s="159"/>
      <c r="DL30" s="159"/>
      <c r="DM30" s="159"/>
      <c r="DN30" s="159"/>
      <c r="DO30" s="159"/>
      <c r="DP30" s="159"/>
      <c r="DQ30" s="159"/>
      <c r="DR30" s="159"/>
      <c r="DS30" s="159"/>
      <c r="DT30" s="159"/>
      <c r="DU30" s="159"/>
      <c r="DV30" s="159"/>
      <c r="DW30" s="159"/>
      <c r="DX30" s="159"/>
      <c r="DY30" s="159"/>
      <c r="DZ30" s="159"/>
      <c r="EA30" s="159"/>
      <c r="EB30" s="159"/>
      <c r="EC30" s="159"/>
      <c r="ED30" s="159"/>
      <c r="EE30" s="159"/>
      <c r="EF30" s="159"/>
      <c r="EG30" s="159"/>
      <c r="EH30" s="159"/>
      <c r="EI30" s="159"/>
      <c r="EJ30" s="159"/>
      <c r="EK30" s="159"/>
      <c r="EL30" s="159"/>
      <c r="EM30" s="159"/>
      <c r="EN30" s="159"/>
      <c r="EO30" s="159"/>
      <c r="EP30" s="159"/>
      <c r="EQ30" s="159"/>
      <c r="ER30" s="159"/>
      <c r="ES30" s="159"/>
      <c r="ET30" s="159"/>
      <c r="EU30" s="159"/>
      <c r="EV30" s="159"/>
      <c r="EW30" s="159"/>
      <c r="EX30" s="159"/>
      <c r="EY30" s="159"/>
      <c r="EZ30" s="159"/>
      <c r="FA30" s="159"/>
      <c r="FB30" s="159"/>
      <c r="FC30" s="159"/>
      <c r="FD30" s="159"/>
      <c r="FE30" s="159"/>
      <c r="FF30" s="159"/>
      <c r="FG30" s="159"/>
      <c r="FH30" s="159"/>
      <c r="FI30" s="159"/>
      <c r="FJ30" s="159"/>
      <c r="FK30" s="159"/>
      <c r="FL30" s="159"/>
      <c r="FM30" s="159"/>
      <c r="FN30" s="159"/>
      <c r="FO30" s="159"/>
      <c r="FP30" s="159"/>
      <c r="FQ30" s="159"/>
      <c r="FR30" s="159"/>
      <c r="FS30" s="159"/>
      <c r="FT30" s="159"/>
      <c r="FU30" s="159"/>
      <c r="FV30" s="159"/>
      <c r="FW30" s="159"/>
      <c r="FX30" s="159"/>
      <c r="FY30" s="159"/>
      <c r="FZ30" s="159"/>
      <c r="GA30" s="159"/>
      <c r="GB30" s="159"/>
      <c r="GC30" s="159"/>
      <c r="GD30" s="159"/>
      <c r="GE30" s="159"/>
      <c r="GF30" s="159"/>
      <c r="GG30" s="159"/>
      <c r="GH30" s="159"/>
      <c r="GI30" s="159"/>
      <c r="GJ30" s="159"/>
      <c r="GK30" s="159"/>
      <c r="GL30" s="159"/>
      <c r="GM30" s="159"/>
      <c r="GN30" s="159"/>
      <c r="GO30" s="159"/>
      <c r="GP30" s="159"/>
      <c r="GQ30" s="159"/>
      <c r="GR30" s="159"/>
      <c r="GS30" s="159"/>
      <c r="GT30" s="159"/>
      <c r="GU30" s="159"/>
      <c r="GV30" s="159"/>
      <c r="GW30" s="159"/>
      <c r="GX30" s="159"/>
      <c r="GY30" s="159"/>
      <c r="GZ30" s="159"/>
      <c r="HA30" s="159"/>
      <c r="HB30" s="159"/>
      <c r="HC30" s="159"/>
      <c r="HD30" s="159"/>
      <c r="HE30" s="159"/>
      <c r="HF30" s="159"/>
      <c r="HG30" s="159"/>
      <c r="HH30" s="159"/>
      <c r="HI30" s="159"/>
      <c r="HJ30" s="159"/>
      <c r="HK30" s="159"/>
      <c r="HL30" s="159"/>
      <c r="HM30" s="159"/>
      <c r="HN30" s="159"/>
      <c r="HO30" s="159"/>
      <c r="HP30" s="159"/>
      <c r="HQ30" s="159"/>
      <c r="HR30" s="159"/>
      <c r="HS30" s="159"/>
      <c r="HT30" s="159"/>
      <c r="HU30" s="159"/>
      <c r="HV30" s="159"/>
      <c r="HW30" s="159"/>
      <c r="HX30" s="159"/>
      <c r="HY30" s="159"/>
      <c r="HZ30" s="159"/>
      <c r="IA30" s="159"/>
      <c r="IB30" s="159"/>
      <c r="IC30" s="159"/>
      <c r="ID30" s="159"/>
      <c r="IE30" s="159"/>
      <c r="IF30" s="159"/>
      <c r="IG30" s="159"/>
      <c r="IH30" s="159"/>
      <c r="II30" s="159"/>
      <c r="IJ30" s="159"/>
      <c r="IK30" s="159"/>
      <c r="IL30" s="159"/>
      <c r="IM30" s="159"/>
      <c r="IN30" s="159"/>
      <c r="IO30" s="159"/>
      <c r="IP30" s="159"/>
      <c r="IQ30" s="159"/>
      <c r="IR30" s="159"/>
      <c r="IS30" s="159"/>
      <c r="IT30" s="159"/>
    </row>
    <row r="31" spans="2:254" ht="9.9499999999999993" customHeight="1" x14ac:dyDescent="0.2">
      <c r="B31" s="160"/>
      <c r="C31" s="162" t="str">
        <f t="shared" ref="C31:L31" si="4">IF(C29="x", $U28/COUNTIF($C29:$L29,"x"), "")</f>
        <v/>
      </c>
      <c r="D31" s="162" t="str">
        <f t="shared" si="4"/>
        <v/>
      </c>
      <c r="E31" s="162" t="str">
        <f t="shared" si="4"/>
        <v/>
      </c>
      <c r="F31" s="162" t="str">
        <f t="shared" si="4"/>
        <v/>
      </c>
      <c r="G31" s="162" t="str">
        <f t="shared" si="4"/>
        <v/>
      </c>
      <c r="H31" s="162" t="str">
        <f t="shared" si="4"/>
        <v/>
      </c>
      <c r="I31" s="162" t="str">
        <f t="shared" si="4"/>
        <v/>
      </c>
      <c r="J31" s="162">
        <f t="shared" si="4"/>
        <v>19599.28</v>
      </c>
      <c r="K31" s="162" t="str">
        <f t="shared" si="4"/>
        <v/>
      </c>
      <c r="L31" s="162" t="str">
        <f t="shared" si="4"/>
        <v/>
      </c>
      <c r="M31" s="162"/>
      <c r="N31" s="162"/>
      <c r="O31" s="162"/>
      <c r="P31" s="162"/>
      <c r="Q31" s="162"/>
      <c r="R31" s="162"/>
      <c r="S31" s="162"/>
      <c r="T31" s="162"/>
      <c r="U31" s="157"/>
      <c r="V31" s="158"/>
      <c r="W31" s="159"/>
      <c r="X31" s="159"/>
      <c r="Y31" s="159"/>
      <c r="Z31" s="159"/>
      <c r="AA31" s="159"/>
      <c r="AB31" s="159"/>
      <c r="AC31" s="159"/>
      <c r="AD31" s="159"/>
      <c r="AE31" s="159"/>
      <c r="AF31" s="159"/>
      <c r="AG31" s="159"/>
      <c r="AH31" s="159"/>
      <c r="AI31" s="159"/>
      <c r="AJ31" s="159"/>
      <c r="AK31" s="159"/>
      <c r="AL31" s="159"/>
      <c r="AM31" s="159"/>
      <c r="AN31" s="159"/>
      <c r="AO31" s="159"/>
      <c r="AP31" s="159"/>
      <c r="AQ31" s="159"/>
      <c r="AR31" s="159"/>
      <c r="AS31" s="159"/>
      <c r="AT31" s="159"/>
      <c r="AU31" s="159"/>
      <c r="AV31" s="159"/>
      <c r="AW31" s="159"/>
      <c r="AX31" s="159"/>
      <c r="AY31" s="159"/>
      <c r="AZ31" s="159"/>
      <c r="BA31" s="159"/>
      <c r="BB31" s="159"/>
      <c r="BC31" s="159"/>
      <c r="BD31" s="159"/>
      <c r="BE31" s="159"/>
      <c r="BF31" s="159"/>
      <c r="BG31" s="159"/>
      <c r="BH31" s="159"/>
      <c r="BI31" s="159"/>
      <c r="BJ31" s="159"/>
      <c r="BK31" s="159"/>
      <c r="BL31" s="159"/>
      <c r="BM31" s="159"/>
      <c r="BN31" s="159"/>
      <c r="BO31" s="159"/>
      <c r="BP31" s="159"/>
      <c r="BQ31" s="159"/>
      <c r="BR31" s="159"/>
      <c r="BS31" s="159"/>
      <c r="BT31" s="159"/>
      <c r="BU31" s="159"/>
      <c r="BV31" s="159"/>
      <c r="BW31" s="159"/>
      <c r="BX31" s="159"/>
      <c r="BY31" s="159"/>
      <c r="BZ31" s="159"/>
      <c r="CA31" s="159"/>
      <c r="CB31" s="159"/>
      <c r="CC31" s="159"/>
      <c r="CD31" s="159"/>
      <c r="CE31" s="159"/>
      <c r="CF31" s="159"/>
      <c r="CG31" s="159"/>
      <c r="CH31" s="159"/>
      <c r="CI31" s="159"/>
      <c r="CJ31" s="159"/>
      <c r="CK31" s="159"/>
      <c r="CL31" s="159"/>
      <c r="CM31" s="159"/>
      <c r="CN31" s="159"/>
      <c r="CO31" s="159"/>
      <c r="CP31" s="159"/>
      <c r="CQ31" s="159"/>
      <c r="CR31" s="159"/>
      <c r="CS31" s="159"/>
      <c r="CT31" s="159"/>
      <c r="CU31" s="159"/>
      <c r="CV31" s="159"/>
      <c r="CW31" s="159"/>
      <c r="CX31" s="159"/>
      <c r="CY31" s="159"/>
      <c r="CZ31" s="159"/>
      <c r="DA31" s="159"/>
      <c r="DB31" s="159"/>
      <c r="DC31" s="159"/>
      <c r="DD31" s="159"/>
      <c r="DE31" s="159"/>
      <c r="DF31" s="159"/>
      <c r="DG31" s="159"/>
      <c r="DH31" s="159"/>
      <c r="DI31" s="159"/>
      <c r="DJ31" s="159"/>
      <c r="DK31" s="159"/>
      <c r="DL31" s="159"/>
      <c r="DM31" s="159"/>
      <c r="DN31" s="159"/>
      <c r="DO31" s="159"/>
      <c r="DP31" s="159"/>
      <c r="DQ31" s="159"/>
      <c r="DR31" s="159"/>
      <c r="DS31" s="159"/>
      <c r="DT31" s="159"/>
      <c r="DU31" s="159"/>
      <c r="DV31" s="159"/>
      <c r="DW31" s="159"/>
      <c r="DX31" s="159"/>
      <c r="DY31" s="159"/>
      <c r="DZ31" s="159"/>
      <c r="EA31" s="159"/>
      <c r="EB31" s="159"/>
      <c r="EC31" s="159"/>
      <c r="ED31" s="159"/>
      <c r="EE31" s="159"/>
      <c r="EF31" s="159"/>
      <c r="EG31" s="159"/>
      <c r="EH31" s="159"/>
      <c r="EI31" s="159"/>
      <c r="EJ31" s="159"/>
      <c r="EK31" s="159"/>
      <c r="EL31" s="159"/>
      <c r="EM31" s="159"/>
      <c r="EN31" s="159"/>
      <c r="EO31" s="159"/>
      <c r="EP31" s="159"/>
      <c r="EQ31" s="159"/>
      <c r="ER31" s="159"/>
      <c r="ES31" s="159"/>
      <c r="ET31" s="159"/>
      <c r="EU31" s="159"/>
      <c r="EV31" s="159"/>
      <c r="EW31" s="159"/>
      <c r="EX31" s="159"/>
      <c r="EY31" s="159"/>
      <c r="EZ31" s="159"/>
      <c r="FA31" s="159"/>
      <c r="FB31" s="159"/>
      <c r="FC31" s="159"/>
      <c r="FD31" s="159"/>
      <c r="FE31" s="159"/>
      <c r="FF31" s="159"/>
      <c r="FG31" s="159"/>
      <c r="FH31" s="159"/>
      <c r="FI31" s="159"/>
      <c r="FJ31" s="159"/>
      <c r="FK31" s="159"/>
      <c r="FL31" s="159"/>
      <c r="FM31" s="159"/>
      <c r="FN31" s="159"/>
      <c r="FO31" s="159"/>
      <c r="FP31" s="159"/>
      <c r="FQ31" s="159"/>
      <c r="FR31" s="159"/>
      <c r="FS31" s="159"/>
      <c r="FT31" s="159"/>
      <c r="FU31" s="159"/>
      <c r="FV31" s="159"/>
      <c r="FW31" s="159"/>
      <c r="FX31" s="159"/>
      <c r="FY31" s="159"/>
      <c r="FZ31" s="159"/>
      <c r="GA31" s="159"/>
      <c r="GB31" s="159"/>
      <c r="GC31" s="159"/>
      <c r="GD31" s="159"/>
      <c r="GE31" s="159"/>
      <c r="GF31" s="159"/>
      <c r="GG31" s="159"/>
      <c r="GH31" s="159"/>
      <c r="GI31" s="159"/>
      <c r="GJ31" s="159"/>
      <c r="GK31" s="159"/>
      <c r="GL31" s="159"/>
      <c r="GM31" s="159"/>
      <c r="GN31" s="159"/>
      <c r="GO31" s="159"/>
      <c r="GP31" s="159"/>
      <c r="GQ31" s="159"/>
      <c r="GR31" s="159"/>
      <c r="GS31" s="159"/>
      <c r="GT31" s="159"/>
      <c r="GU31" s="159"/>
      <c r="GV31" s="159"/>
      <c r="GW31" s="159"/>
      <c r="GX31" s="159"/>
      <c r="GY31" s="159"/>
      <c r="GZ31" s="159"/>
      <c r="HA31" s="159"/>
      <c r="HB31" s="159"/>
      <c r="HC31" s="159"/>
      <c r="HD31" s="159"/>
      <c r="HE31" s="159"/>
      <c r="HF31" s="159"/>
      <c r="HG31" s="159"/>
      <c r="HH31" s="159"/>
      <c r="HI31" s="159"/>
      <c r="HJ31" s="159"/>
      <c r="HK31" s="159"/>
      <c r="HL31" s="159"/>
      <c r="HM31" s="159"/>
      <c r="HN31" s="159"/>
      <c r="HO31" s="159"/>
      <c r="HP31" s="159"/>
      <c r="HQ31" s="159"/>
      <c r="HR31" s="159"/>
      <c r="HS31" s="159"/>
      <c r="HT31" s="159"/>
      <c r="HU31" s="159"/>
      <c r="HV31" s="159"/>
      <c r="HW31" s="159"/>
      <c r="HX31" s="159"/>
      <c r="HY31" s="159"/>
      <c r="HZ31" s="159"/>
      <c r="IA31" s="159"/>
      <c r="IB31" s="159"/>
      <c r="IC31" s="159"/>
      <c r="ID31" s="159"/>
      <c r="IE31" s="159"/>
      <c r="IF31" s="159"/>
      <c r="IG31" s="159"/>
      <c r="IH31" s="159"/>
      <c r="II31" s="159"/>
      <c r="IJ31" s="159"/>
      <c r="IK31" s="159"/>
      <c r="IL31" s="159"/>
      <c r="IM31" s="159"/>
      <c r="IN31" s="159"/>
      <c r="IO31" s="159"/>
      <c r="IP31" s="159"/>
      <c r="IQ31" s="159"/>
      <c r="IR31" s="159"/>
      <c r="IS31" s="159"/>
      <c r="IT31" s="159"/>
    </row>
    <row r="32" spans="2:254" ht="9.9499999999999993" customHeight="1" x14ac:dyDescent="0.2">
      <c r="B32" s="155" t="s">
        <v>1074</v>
      </c>
      <c r="C32" s="156"/>
      <c r="D32" s="156"/>
      <c r="E32" s="156"/>
      <c r="F32" s="156"/>
      <c r="G32" s="156"/>
      <c r="H32" s="156"/>
      <c r="I32" s="156"/>
      <c r="J32" s="156"/>
      <c r="K32" s="156"/>
      <c r="L32" s="156"/>
      <c r="M32" s="156"/>
      <c r="N32" s="156"/>
      <c r="O32" s="156"/>
      <c r="P32" s="156"/>
      <c r="Q32" s="156"/>
      <c r="R32" s="156"/>
      <c r="S32" s="156"/>
      <c r="T32" s="156"/>
      <c r="U32" s="157">
        <v>267584.53999999998</v>
      </c>
      <c r="V32" s="158" t="s">
        <v>1075</v>
      </c>
      <c r="W32" s="159"/>
      <c r="X32" s="159"/>
      <c r="Y32" s="159"/>
      <c r="Z32" s="159"/>
      <c r="AA32" s="159"/>
      <c r="AB32" s="159"/>
      <c r="AC32" s="159"/>
      <c r="AD32" s="159"/>
      <c r="AE32" s="159"/>
      <c r="AF32" s="159"/>
      <c r="AG32" s="159"/>
      <c r="AH32" s="159"/>
      <c r="AI32" s="159"/>
      <c r="AJ32" s="159"/>
      <c r="AK32" s="159"/>
      <c r="AL32" s="159"/>
      <c r="AM32" s="159"/>
      <c r="AN32" s="159"/>
      <c r="AO32" s="159"/>
      <c r="AP32" s="159"/>
      <c r="AQ32" s="159"/>
      <c r="AR32" s="159"/>
      <c r="AS32" s="159"/>
      <c r="AT32" s="159"/>
      <c r="AU32" s="159"/>
      <c r="AV32" s="159"/>
      <c r="AW32" s="159"/>
      <c r="AX32" s="159"/>
      <c r="AY32" s="159"/>
      <c r="AZ32" s="159"/>
      <c r="BA32" s="159"/>
      <c r="BB32" s="159"/>
      <c r="BC32" s="159"/>
      <c r="BD32" s="159"/>
      <c r="BE32" s="159"/>
      <c r="BF32" s="159"/>
      <c r="BG32" s="159"/>
      <c r="BH32" s="159"/>
      <c r="BI32" s="159"/>
      <c r="BJ32" s="159"/>
      <c r="BK32" s="159"/>
      <c r="BL32" s="159"/>
      <c r="BM32" s="159"/>
      <c r="BN32" s="159"/>
      <c r="BO32" s="159"/>
      <c r="BP32" s="159"/>
      <c r="BQ32" s="159"/>
      <c r="BR32" s="159"/>
      <c r="BS32" s="159"/>
      <c r="BT32" s="159"/>
      <c r="BU32" s="159"/>
      <c r="BV32" s="159"/>
      <c r="BW32" s="159"/>
      <c r="BX32" s="159"/>
      <c r="BY32" s="159"/>
      <c r="BZ32" s="159"/>
      <c r="CA32" s="159"/>
      <c r="CB32" s="159"/>
      <c r="CC32" s="159"/>
      <c r="CD32" s="159"/>
      <c r="CE32" s="159"/>
      <c r="CF32" s="159"/>
      <c r="CG32" s="159"/>
      <c r="CH32" s="159"/>
      <c r="CI32" s="159"/>
      <c r="CJ32" s="159"/>
      <c r="CK32" s="159"/>
      <c r="CL32" s="159"/>
      <c r="CM32" s="159"/>
      <c r="CN32" s="159"/>
      <c r="CO32" s="159"/>
      <c r="CP32" s="159"/>
      <c r="CQ32" s="159"/>
      <c r="CR32" s="159"/>
      <c r="CS32" s="159"/>
      <c r="CT32" s="159"/>
      <c r="CU32" s="159"/>
      <c r="CV32" s="159"/>
      <c r="CW32" s="159"/>
      <c r="CX32" s="159"/>
      <c r="CY32" s="159"/>
      <c r="CZ32" s="159"/>
      <c r="DA32" s="159"/>
      <c r="DB32" s="159"/>
      <c r="DC32" s="159"/>
      <c r="DD32" s="159"/>
      <c r="DE32" s="159"/>
      <c r="DF32" s="159"/>
      <c r="DG32" s="159"/>
      <c r="DH32" s="159"/>
      <c r="DI32" s="159"/>
      <c r="DJ32" s="159"/>
      <c r="DK32" s="159"/>
      <c r="DL32" s="159"/>
      <c r="DM32" s="159"/>
      <c r="DN32" s="159"/>
      <c r="DO32" s="159"/>
      <c r="DP32" s="159"/>
      <c r="DQ32" s="159"/>
      <c r="DR32" s="159"/>
      <c r="DS32" s="159"/>
      <c r="DT32" s="159"/>
      <c r="DU32" s="159"/>
      <c r="DV32" s="159"/>
      <c r="DW32" s="159"/>
      <c r="DX32" s="159"/>
      <c r="DY32" s="159"/>
      <c r="DZ32" s="159"/>
      <c r="EA32" s="159"/>
      <c r="EB32" s="159"/>
      <c r="EC32" s="159"/>
      <c r="ED32" s="159"/>
      <c r="EE32" s="159"/>
      <c r="EF32" s="159"/>
      <c r="EG32" s="159"/>
      <c r="EH32" s="159"/>
      <c r="EI32" s="159"/>
      <c r="EJ32" s="159"/>
      <c r="EK32" s="159"/>
      <c r="EL32" s="159"/>
      <c r="EM32" s="159"/>
      <c r="EN32" s="159"/>
      <c r="EO32" s="159"/>
      <c r="EP32" s="159"/>
      <c r="EQ32" s="159"/>
      <c r="ER32" s="159"/>
      <c r="ES32" s="159"/>
      <c r="ET32" s="159"/>
      <c r="EU32" s="159"/>
      <c r="EV32" s="159"/>
      <c r="EW32" s="159"/>
      <c r="EX32" s="159"/>
      <c r="EY32" s="159"/>
      <c r="EZ32" s="159"/>
      <c r="FA32" s="159"/>
      <c r="FB32" s="159"/>
      <c r="FC32" s="159"/>
      <c r="FD32" s="159"/>
      <c r="FE32" s="159"/>
      <c r="FF32" s="159"/>
      <c r="FG32" s="159"/>
      <c r="FH32" s="159"/>
      <c r="FI32" s="159"/>
      <c r="FJ32" s="159"/>
      <c r="FK32" s="159"/>
      <c r="FL32" s="159"/>
      <c r="FM32" s="159"/>
      <c r="FN32" s="159"/>
      <c r="FO32" s="159"/>
      <c r="FP32" s="159"/>
      <c r="FQ32" s="159"/>
      <c r="FR32" s="159"/>
      <c r="FS32" s="159"/>
      <c r="FT32" s="159"/>
      <c r="FU32" s="159"/>
      <c r="FV32" s="159"/>
      <c r="FW32" s="159"/>
      <c r="FX32" s="159"/>
      <c r="FY32" s="159"/>
      <c r="FZ32" s="159"/>
      <c r="GA32" s="159"/>
      <c r="GB32" s="159"/>
      <c r="GC32" s="159"/>
      <c r="GD32" s="159"/>
      <c r="GE32" s="159"/>
      <c r="GF32" s="159"/>
      <c r="GG32" s="159"/>
      <c r="GH32" s="159"/>
      <c r="GI32" s="159"/>
      <c r="GJ32" s="159"/>
      <c r="GK32" s="159"/>
      <c r="GL32" s="159"/>
      <c r="GM32" s="159"/>
      <c r="GN32" s="159"/>
      <c r="GO32" s="159"/>
      <c r="GP32" s="159"/>
      <c r="GQ32" s="159"/>
      <c r="GR32" s="159"/>
      <c r="GS32" s="159"/>
      <c r="GT32" s="159"/>
      <c r="GU32" s="159"/>
      <c r="GV32" s="159"/>
      <c r="GW32" s="159"/>
      <c r="GX32" s="159"/>
      <c r="GY32" s="159"/>
      <c r="GZ32" s="159"/>
      <c r="HA32" s="159"/>
      <c r="HB32" s="159"/>
      <c r="HC32" s="159"/>
      <c r="HD32" s="159"/>
      <c r="HE32" s="159"/>
      <c r="HF32" s="159"/>
      <c r="HG32" s="159"/>
      <c r="HH32" s="159"/>
      <c r="HI32" s="159"/>
      <c r="HJ32" s="159"/>
      <c r="HK32" s="159"/>
      <c r="HL32" s="159"/>
      <c r="HM32" s="159"/>
      <c r="HN32" s="159"/>
      <c r="HO32" s="159"/>
      <c r="HP32" s="159"/>
      <c r="HQ32" s="159"/>
      <c r="HR32" s="159"/>
      <c r="HS32" s="159"/>
      <c r="HT32" s="159"/>
      <c r="HU32" s="159"/>
      <c r="HV32" s="159"/>
      <c r="HW32" s="159"/>
      <c r="HX32" s="159"/>
      <c r="HY32" s="159"/>
      <c r="HZ32" s="159"/>
      <c r="IA32" s="159"/>
      <c r="IB32" s="159"/>
      <c r="IC32" s="159"/>
      <c r="ID32" s="159"/>
      <c r="IE32" s="159"/>
      <c r="IF32" s="159"/>
      <c r="IG32" s="159"/>
      <c r="IH32" s="159"/>
      <c r="II32" s="159"/>
      <c r="IJ32" s="159"/>
      <c r="IK32" s="159"/>
      <c r="IL32" s="159"/>
      <c r="IM32" s="159"/>
      <c r="IN32" s="159"/>
      <c r="IO32" s="159"/>
      <c r="IP32" s="159"/>
      <c r="IQ32" s="159"/>
      <c r="IR32" s="159"/>
      <c r="IS32" s="159"/>
      <c r="IT32" s="159"/>
    </row>
    <row r="33" spans="2:254" ht="9.9499999999999993" customHeight="1" x14ac:dyDescent="0.2">
      <c r="B33" s="160"/>
      <c r="C33" s="161"/>
      <c r="D33" s="161"/>
      <c r="E33" s="161"/>
      <c r="F33" s="161"/>
      <c r="G33" s="161"/>
      <c r="H33" s="161"/>
      <c r="I33" s="161"/>
      <c r="J33" s="161" t="s">
        <v>1062</v>
      </c>
      <c r="K33" s="161" t="s">
        <v>1062</v>
      </c>
      <c r="L33" s="161" t="s">
        <v>1062</v>
      </c>
      <c r="M33" s="161" t="s">
        <v>1062</v>
      </c>
      <c r="N33" s="161"/>
      <c r="O33" s="161"/>
      <c r="P33" s="161"/>
      <c r="Q33" s="161"/>
      <c r="R33" s="161"/>
      <c r="S33" s="161"/>
      <c r="T33" s="161"/>
      <c r="U33" s="157"/>
      <c r="V33" s="158"/>
      <c r="W33" s="159"/>
      <c r="X33" s="159"/>
      <c r="Y33" s="159"/>
      <c r="Z33" s="159"/>
      <c r="AA33" s="159"/>
      <c r="AB33" s="159"/>
      <c r="AC33" s="159"/>
      <c r="AD33" s="159"/>
      <c r="AE33" s="159"/>
      <c r="AF33" s="159"/>
      <c r="AG33" s="159"/>
      <c r="AH33" s="159"/>
      <c r="AI33" s="159"/>
      <c r="AJ33" s="159"/>
      <c r="AK33" s="159"/>
      <c r="AL33" s="159"/>
      <c r="AM33" s="159"/>
      <c r="AN33" s="159"/>
      <c r="AO33" s="159"/>
      <c r="AP33" s="159"/>
      <c r="AQ33" s="159"/>
      <c r="AR33" s="159"/>
      <c r="AS33" s="159"/>
      <c r="AT33" s="159"/>
      <c r="AU33" s="159"/>
      <c r="AV33" s="159"/>
      <c r="AW33" s="159"/>
      <c r="AX33" s="159"/>
      <c r="AY33" s="159"/>
      <c r="AZ33" s="159"/>
      <c r="BA33" s="159"/>
      <c r="BB33" s="159"/>
      <c r="BC33" s="159"/>
      <c r="BD33" s="159"/>
      <c r="BE33" s="159"/>
      <c r="BF33" s="159"/>
      <c r="BG33" s="159"/>
      <c r="BH33" s="159"/>
      <c r="BI33" s="159"/>
      <c r="BJ33" s="159"/>
      <c r="BK33" s="159"/>
      <c r="BL33" s="159"/>
      <c r="BM33" s="159"/>
      <c r="BN33" s="159"/>
      <c r="BO33" s="159"/>
      <c r="BP33" s="159"/>
      <c r="BQ33" s="159"/>
      <c r="BR33" s="159"/>
      <c r="BS33" s="159"/>
      <c r="BT33" s="159"/>
      <c r="BU33" s="159"/>
      <c r="BV33" s="159"/>
      <c r="BW33" s="159"/>
      <c r="BX33" s="159"/>
      <c r="BY33" s="159"/>
      <c r="BZ33" s="159"/>
      <c r="CA33" s="159"/>
      <c r="CB33" s="159"/>
      <c r="CC33" s="159"/>
      <c r="CD33" s="159"/>
      <c r="CE33" s="159"/>
      <c r="CF33" s="159"/>
      <c r="CG33" s="159"/>
      <c r="CH33" s="159"/>
      <c r="CI33" s="159"/>
      <c r="CJ33" s="159"/>
      <c r="CK33" s="159"/>
      <c r="CL33" s="159"/>
      <c r="CM33" s="159"/>
      <c r="CN33" s="159"/>
      <c r="CO33" s="159"/>
      <c r="CP33" s="159"/>
      <c r="CQ33" s="159"/>
      <c r="CR33" s="159"/>
      <c r="CS33" s="159"/>
      <c r="CT33" s="159"/>
      <c r="CU33" s="159"/>
      <c r="CV33" s="159"/>
      <c r="CW33" s="159"/>
      <c r="CX33" s="159"/>
      <c r="CY33" s="159"/>
      <c r="CZ33" s="159"/>
      <c r="DA33" s="159"/>
      <c r="DB33" s="159"/>
      <c r="DC33" s="159"/>
      <c r="DD33" s="159"/>
      <c r="DE33" s="159"/>
      <c r="DF33" s="159"/>
      <c r="DG33" s="159"/>
      <c r="DH33" s="159"/>
      <c r="DI33" s="159"/>
      <c r="DJ33" s="159"/>
      <c r="DK33" s="159"/>
      <c r="DL33" s="159"/>
      <c r="DM33" s="159"/>
      <c r="DN33" s="159"/>
      <c r="DO33" s="159"/>
      <c r="DP33" s="159"/>
      <c r="DQ33" s="159"/>
      <c r="DR33" s="159"/>
      <c r="DS33" s="159"/>
      <c r="DT33" s="159"/>
      <c r="DU33" s="159"/>
      <c r="DV33" s="159"/>
      <c r="DW33" s="159"/>
      <c r="DX33" s="159"/>
      <c r="DY33" s="159"/>
      <c r="DZ33" s="159"/>
      <c r="EA33" s="159"/>
      <c r="EB33" s="159"/>
      <c r="EC33" s="159"/>
      <c r="ED33" s="159"/>
      <c r="EE33" s="159"/>
      <c r="EF33" s="159"/>
      <c r="EG33" s="159"/>
      <c r="EH33" s="159"/>
      <c r="EI33" s="159"/>
      <c r="EJ33" s="159"/>
      <c r="EK33" s="159"/>
      <c r="EL33" s="159"/>
      <c r="EM33" s="159"/>
      <c r="EN33" s="159"/>
      <c r="EO33" s="159"/>
      <c r="EP33" s="159"/>
      <c r="EQ33" s="159"/>
      <c r="ER33" s="159"/>
      <c r="ES33" s="159"/>
      <c r="ET33" s="159"/>
      <c r="EU33" s="159"/>
      <c r="EV33" s="159"/>
      <c r="EW33" s="159"/>
      <c r="EX33" s="159"/>
      <c r="EY33" s="159"/>
      <c r="EZ33" s="159"/>
      <c r="FA33" s="159"/>
      <c r="FB33" s="159"/>
      <c r="FC33" s="159"/>
      <c r="FD33" s="159"/>
      <c r="FE33" s="159"/>
      <c r="FF33" s="159"/>
      <c r="FG33" s="159"/>
      <c r="FH33" s="159"/>
      <c r="FI33" s="159"/>
      <c r="FJ33" s="159"/>
      <c r="FK33" s="159"/>
      <c r="FL33" s="159"/>
      <c r="FM33" s="159"/>
      <c r="FN33" s="159"/>
      <c r="FO33" s="159"/>
      <c r="FP33" s="159"/>
      <c r="FQ33" s="159"/>
      <c r="FR33" s="159"/>
      <c r="FS33" s="159"/>
      <c r="FT33" s="159"/>
      <c r="FU33" s="159"/>
      <c r="FV33" s="159"/>
      <c r="FW33" s="159"/>
      <c r="FX33" s="159"/>
      <c r="FY33" s="159"/>
      <c r="FZ33" s="159"/>
      <c r="GA33" s="159"/>
      <c r="GB33" s="159"/>
      <c r="GC33" s="159"/>
      <c r="GD33" s="159"/>
      <c r="GE33" s="159"/>
      <c r="GF33" s="159"/>
      <c r="GG33" s="159"/>
      <c r="GH33" s="159"/>
      <c r="GI33" s="159"/>
      <c r="GJ33" s="159"/>
      <c r="GK33" s="159"/>
      <c r="GL33" s="159"/>
      <c r="GM33" s="159"/>
      <c r="GN33" s="159"/>
      <c r="GO33" s="159"/>
      <c r="GP33" s="159"/>
      <c r="GQ33" s="159"/>
      <c r="GR33" s="159"/>
      <c r="GS33" s="159"/>
      <c r="GT33" s="159"/>
      <c r="GU33" s="159"/>
      <c r="GV33" s="159"/>
      <c r="GW33" s="159"/>
      <c r="GX33" s="159"/>
      <c r="GY33" s="159"/>
      <c r="GZ33" s="159"/>
      <c r="HA33" s="159"/>
      <c r="HB33" s="159"/>
      <c r="HC33" s="159"/>
      <c r="HD33" s="159"/>
      <c r="HE33" s="159"/>
      <c r="HF33" s="159"/>
      <c r="HG33" s="159"/>
      <c r="HH33" s="159"/>
      <c r="HI33" s="159"/>
      <c r="HJ33" s="159"/>
      <c r="HK33" s="159"/>
      <c r="HL33" s="159"/>
      <c r="HM33" s="159"/>
      <c r="HN33" s="159"/>
      <c r="HO33" s="159"/>
      <c r="HP33" s="159"/>
      <c r="HQ33" s="159"/>
      <c r="HR33" s="159"/>
      <c r="HS33" s="159"/>
      <c r="HT33" s="159"/>
      <c r="HU33" s="159"/>
      <c r="HV33" s="159"/>
      <c r="HW33" s="159"/>
      <c r="HX33" s="159"/>
      <c r="HY33" s="159"/>
      <c r="HZ33" s="159"/>
      <c r="IA33" s="159"/>
      <c r="IB33" s="159"/>
      <c r="IC33" s="159"/>
      <c r="ID33" s="159"/>
      <c r="IE33" s="159"/>
      <c r="IF33" s="159"/>
      <c r="IG33" s="159"/>
      <c r="IH33" s="159"/>
      <c r="II33" s="159"/>
      <c r="IJ33" s="159"/>
      <c r="IK33" s="159"/>
      <c r="IL33" s="159"/>
      <c r="IM33" s="159"/>
      <c r="IN33" s="159"/>
      <c r="IO33" s="159"/>
      <c r="IP33" s="159"/>
      <c r="IQ33" s="159"/>
      <c r="IR33" s="159"/>
      <c r="IS33" s="159"/>
      <c r="IT33" s="159"/>
    </row>
    <row r="34" spans="2:254" ht="9.9499999999999993" customHeight="1" x14ac:dyDescent="0.2">
      <c r="B34" s="163"/>
      <c r="C34" s="164" t="str">
        <f t="shared" ref="C34:I34" si="5">IF(C33="x", $U32/COUNTIF($C33:$L33,"x"), "")</f>
        <v/>
      </c>
      <c r="D34" s="164" t="str">
        <f t="shared" si="5"/>
        <v/>
      </c>
      <c r="E34" s="164" t="str">
        <f t="shared" si="5"/>
        <v/>
      </c>
      <c r="F34" s="164" t="str">
        <f t="shared" si="5"/>
        <v/>
      </c>
      <c r="G34" s="164" t="str">
        <f t="shared" si="5"/>
        <v/>
      </c>
      <c r="H34" s="164" t="str">
        <f t="shared" si="5"/>
        <v/>
      </c>
      <c r="I34" s="164" t="str">
        <f t="shared" si="5"/>
        <v/>
      </c>
      <c r="J34" s="164">
        <v>66896.13</v>
      </c>
      <c r="K34" s="164">
        <v>66896.13</v>
      </c>
      <c r="L34" s="164">
        <v>66896.13</v>
      </c>
      <c r="M34" s="164">
        <v>66896.13</v>
      </c>
      <c r="N34" s="164"/>
      <c r="O34" s="164"/>
      <c r="P34" s="164"/>
      <c r="Q34" s="164"/>
      <c r="R34" s="164"/>
      <c r="S34" s="164"/>
      <c r="T34" s="164"/>
      <c r="U34" s="157"/>
      <c r="V34" s="158"/>
      <c r="W34" s="159"/>
      <c r="X34" s="159"/>
      <c r="Y34" s="159"/>
      <c r="Z34" s="159"/>
      <c r="AA34" s="159"/>
      <c r="AB34" s="159"/>
      <c r="AC34" s="159"/>
      <c r="AD34" s="159"/>
      <c r="AE34" s="159"/>
      <c r="AF34" s="159"/>
      <c r="AG34" s="159"/>
      <c r="AH34" s="159"/>
      <c r="AI34" s="159"/>
      <c r="AJ34" s="159"/>
      <c r="AK34" s="159"/>
      <c r="AL34" s="159"/>
      <c r="AM34" s="159"/>
      <c r="AN34" s="159"/>
      <c r="AO34" s="159"/>
      <c r="AP34" s="159"/>
      <c r="AQ34" s="159"/>
      <c r="AR34" s="159"/>
      <c r="AS34" s="159"/>
      <c r="AT34" s="159"/>
      <c r="AU34" s="159"/>
      <c r="AV34" s="159"/>
      <c r="AW34" s="159"/>
      <c r="AX34" s="159"/>
      <c r="AY34" s="159"/>
      <c r="AZ34" s="159"/>
      <c r="BA34" s="159"/>
      <c r="BB34" s="159"/>
      <c r="BC34" s="159"/>
      <c r="BD34" s="159"/>
      <c r="BE34" s="159"/>
      <c r="BF34" s="159"/>
      <c r="BG34" s="159"/>
      <c r="BH34" s="159"/>
      <c r="BI34" s="159"/>
      <c r="BJ34" s="159"/>
      <c r="BK34" s="159"/>
      <c r="BL34" s="159"/>
      <c r="BM34" s="159"/>
      <c r="BN34" s="159"/>
      <c r="BO34" s="159"/>
      <c r="BP34" s="159"/>
      <c r="BQ34" s="159"/>
      <c r="BR34" s="159"/>
      <c r="BS34" s="159"/>
      <c r="BT34" s="159"/>
      <c r="BU34" s="159"/>
      <c r="BV34" s="159"/>
      <c r="BW34" s="159"/>
      <c r="BX34" s="159"/>
      <c r="BY34" s="159"/>
      <c r="BZ34" s="159"/>
      <c r="CA34" s="159"/>
      <c r="CB34" s="159"/>
      <c r="CC34" s="159"/>
      <c r="CD34" s="159"/>
      <c r="CE34" s="159"/>
      <c r="CF34" s="159"/>
      <c r="CG34" s="159"/>
      <c r="CH34" s="159"/>
      <c r="CI34" s="159"/>
      <c r="CJ34" s="159"/>
      <c r="CK34" s="159"/>
      <c r="CL34" s="159"/>
      <c r="CM34" s="159"/>
      <c r="CN34" s="159"/>
      <c r="CO34" s="159"/>
      <c r="CP34" s="159"/>
      <c r="CQ34" s="159"/>
      <c r="CR34" s="159"/>
      <c r="CS34" s="159"/>
      <c r="CT34" s="159"/>
      <c r="CU34" s="159"/>
      <c r="CV34" s="159"/>
      <c r="CW34" s="159"/>
      <c r="CX34" s="159"/>
      <c r="CY34" s="159"/>
      <c r="CZ34" s="159"/>
      <c r="DA34" s="159"/>
      <c r="DB34" s="159"/>
      <c r="DC34" s="159"/>
      <c r="DD34" s="159"/>
      <c r="DE34" s="159"/>
      <c r="DF34" s="159"/>
      <c r="DG34" s="159"/>
      <c r="DH34" s="159"/>
      <c r="DI34" s="159"/>
      <c r="DJ34" s="159"/>
      <c r="DK34" s="159"/>
      <c r="DL34" s="159"/>
      <c r="DM34" s="159"/>
      <c r="DN34" s="159"/>
      <c r="DO34" s="159"/>
      <c r="DP34" s="159"/>
      <c r="DQ34" s="159"/>
      <c r="DR34" s="159"/>
      <c r="DS34" s="159"/>
      <c r="DT34" s="159"/>
      <c r="DU34" s="159"/>
      <c r="DV34" s="159"/>
      <c r="DW34" s="159"/>
      <c r="DX34" s="159"/>
      <c r="DY34" s="159"/>
      <c r="DZ34" s="159"/>
      <c r="EA34" s="159"/>
      <c r="EB34" s="159"/>
      <c r="EC34" s="159"/>
      <c r="ED34" s="159"/>
      <c r="EE34" s="159"/>
      <c r="EF34" s="159"/>
      <c r="EG34" s="159"/>
      <c r="EH34" s="159"/>
      <c r="EI34" s="159"/>
      <c r="EJ34" s="159"/>
      <c r="EK34" s="159"/>
      <c r="EL34" s="159"/>
      <c r="EM34" s="159"/>
      <c r="EN34" s="159"/>
      <c r="EO34" s="159"/>
      <c r="EP34" s="159"/>
      <c r="EQ34" s="159"/>
      <c r="ER34" s="159"/>
      <c r="ES34" s="159"/>
      <c r="ET34" s="159"/>
      <c r="EU34" s="159"/>
      <c r="EV34" s="159"/>
      <c r="EW34" s="159"/>
      <c r="EX34" s="159"/>
      <c r="EY34" s="159"/>
      <c r="EZ34" s="159"/>
      <c r="FA34" s="159"/>
      <c r="FB34" s="159"/>
      <c r="FC34" s="159"/>
      <c r="FD34" s="159"/>
      <c r="FE34" s="159"/>
      <c r="FF34" s="159"/>
      <c r="FG34" s="159"/>
      <c r="FH34" s="159"/>
      <c r="FI34" s="159"/>
      <c r="FJ34" s="159"/>
      <c r="FK34" s="159"/>
      <c r="FL34" s="159"/>
      <c r="FM34" s="159"/>
      <c r="FN34" s="159"/>
      <c r="FO34" s="159"/>
      <c r="FP34" s="159"/>
      <c r="FQ34" s="159"/>
      <c r="FR34" s="159"/>
      <c r="FS34" s="159"/>
      <c r="FT34" s="159"/>
      <c r="FU34" s="159"/>
      <c r="FV34" s="159"/>
      <c r="FW34" s="159"/>
      <c r="FX34" s="159"/>
      <c r="FY34" s="159"/>
      <c r="FZ34" s="159"/>
      <c r="GA34" s="159"/>
      <c r="GB34" s="159"/>
      <c r="GC34" s="159"/>
      <c r="GD34" s="159"/>
      <c r="GE34" s="159"/>
      <c r="GF34" s="159"/>
      <c r="GG34" s="159"/>
      <c r="GH34" s="159"/>
      <c r="GI34" s="159"/>
      <c r="GJ34" s="159"/>
      <c r="GK34" s="159"/>
      <c r="GL34" s="159"/>
      <c r="GM34" s="159"/>
      <c r="GN34" s="159"/>
      <c r="GO34" s="159"/>
      <c r="GP34" s="159"/>
      <c r="GQ34" s="159"/>
      <c r="GR34" s="159"/>
      <c r="GS34" s="159"/>
      <c r="GT34" s="159"/>
      <c r="GU34" s="159"/>
      <c r="GV34" s="159"/>
      <c r="GW34" s="159"/>
      <c r="GX34" s="159"/>
      <c r="GY34" s="159"/>
      <c r="GZ34" s="159"/>
      <c r="HA34" s="159"/>
      <c r="HB34" s="159"/>
      <c r="HC34" s="159"/>
      <c r="HD34" s="159"/>
      <c r="HE34" s="159"/>
      <c r="HF34" s="159"/>
      <c r="HG34" s="159"/>
      <c r="HH34" s="159"/>
      <c r="HI34" s="159"/>
      <c r="HJ34" s="159"/>
      <c r="HK34" s="159"/>
      <c r="HL34" s="159"/>
      <c r="HM34" s="159"/>
      <c r="HN34" s="159"/>
      <c r="HO34" s="159"/>
      <c r="HP34" s="159"/>
      <c r="HQ34" s="159"/>
      <c r="HR34" s="159"/>
      <c r="HS34" s="159"/>
      <c r="HT34" s="159"/>
      <c r="HU34" s="159"/>
      <c r="HV34" s="159"/>
      <c r="HW34" s="159"/>
      <c r="HX34" s="159"/>
      <c r="HY34" s="159"/>
      <c r="HZ34" s="159"/>
      <c r="IA34" s="159"/>
      <c r="IB34" s="159"/>
      <c r="IC34" s="159"/>
      <c r="ID34" s="159"/>
      <c r="IE34" s="159"/>
      <c r="IF34" s="159"/>
      <c r="IG34" s="159"/>
      <c r="IH34" s="159"/>
      <c r="II34" s="159"/>
      <c r="IJ34" s="159"/>
      <c r="IK34" s="159"/>
      <c r="IL34" s="159"/>
      <c r="IM34" s="159"/>
      <c r="IN34" s="159"/>
      <c r="IO34" s="159"/>
      <c r="IP34" s="159"/>
      <c r="IQ34" s="159"/>
      <c r="IR34" s="159"/>
      <c r="IS34" s="159"/>
      <c r="IT34" s="159"/>
    </row>
    <row r="35" spans="2:254" ht="9.9499999999999993" customHeight="1" x14ac:dyDescent="0.2">
      <c r="B35" s="165" t="s">
        <v>1076</v>
      </c>
      <c r="C35" s="156"/>
      <c r="D35" s="156"/>
      <c r="E35" s="156"/>
      <c r="F35" s="156"/>
      <c r="G35" s="156"/>
      <c r="H35" s="156"/>
      <c r="I35" s="156"/>
      <c r="J35" s="156"/>
      <c r="K35" s="156"/>
      <c r="L35" s="156"/>
      <c r="M35" s="166"/>
      <c r="N35" s="166"/>
      <c r="O35" s="156"/>
      <c r="P35" s="156"/>
      <c r="Q35" s="156"/>
      <c r="R35" s="156"/>
      <c r="S35" s="156"/>
      <c r="T35" s="156"/>
      <c r="U35" s="167">
        <v>118306.76</v>
      </c>
      <c r="V35" s="158" t="s">
        <v>1077</v>
      </c>
      <c r="W35" s="159"/>
      <c r="X35" s="159"/>
      <c r="Y35" s="159"/>
      <c r="Z35" s="159"/>
      <c r="AA35" s="159"/>
      <c r="AB35" s="159"/>
      <c r="AC35" s="159"/>
      <c r="AD35" s="159"/>
      <c r="AE35" s="159"/>
      <c r="AF35" s="159"/>
      <c r="AG35" s="159"/>
      <c r="AH35" s="159"/>
      <c r="AI35" s="159"/>
      <c r="AJ35" s="159"/>
      <c r="AK35" s="159"/>
      <c r="AL35" s="159"/>
      <c r="AM35" s="159"/>
      <c r="AN35" s="159"/>
      <c r="AO35" s="159"/>
      <c r="AP35" s="159"/>
      <c r="AQ35" s="159"/>
      <c r="AR35" s="159"/>
      <c r="AS35" s="159"/>
      <c r="AT35" s="159"/>
      <c r="AU35" s="159"/>
      <c r="AV35" s="159"/>
      <c r="AW35" s="159"/>
      <c r="AX35" s="159"/>
      <c r="AY35" s="159"/>
      <c r="AZ35" s="159"/>
      <c r="BA35" s="159"/>
      <c r="BB35" s="159"/>
      <c r="BC35" s="159"/>
      <c r="BD35" s="159"/>
      <c r="BE35" s="159"/>
      <c r="BF35" s="159"/>
      <c r="BG35" s="159"/>
      <c r="BH35" s="159"/>
      <c r="BI35" s="159"/>
      <c r="BJ35" s="159"/>
      <c r="BK35" s="159"/>
      <c r="BL35" s="159"/>
      <c r="BM35" s="159"/>
      <c r="BN35" s="159"/>
      <c r="BO35" s="159"/>
      <c r="BP35" s="159"/>
      <c r="BQ35" s="159"/>
      <c r="BR35" s="159"/>
      <c r="BS35" s="159"/>
      <c r="BT35" s="159"/>
      <c r="BU35" s="159"/>
      <c r="BV35" s="159"/>
      <c r="BW35" s="159"/>
      <c r="BX35" s="159"/>
      <c r="BY35" s="159"/>
      <c r="BZ35" s="159"/>
      <c r="CA35" s="159"/>
      <c r="CB35" s="159"/>
      <c r="CC35" s="159"/>
      <c r="CD35" s="159"/>
      <c r="CE35" s="159"/>
      <c r="CF35" s="159"/>
      <c r="CG35" s="159"/>
      <c r="CH35" s="159"/>
      <c r="CI35" s="159"/>
      <c r="CJ35" s="159"/>
      <c r="CK35" s="159"/>
      <c r="CL35" s="159"/>
      <c r="CM35" s="159"/>
      <c r="CN35" s="159"/>
      <c r="CO35" s="159"/>
      <c r="CP35" s="159"/>
      <c r="CQ35" s="159"/>
      <c r="CR35" s="159"/>
      <c r="CS35" s="159"/>
      <c r="CT35" s="159"/>
      <c r="CU35" s="159"/>
      <c r="CV35" s="159"/>
      <c r="CW35" s="159"/>
      <c r="CX35" s="159"/>
      <c r="CY35" s="159"/>
      <c r="CZ35" s="159"/>
      <c r="DA35" s="159"/>
      <c r="DB35" s="159"/>
      <c r="DC35" s="159"/>
      <c r="DD35" s="159"/>
      <c r="DE35" s="159"/>
      <c r="DF35" s="159"/>
      <c r="DG35" s="159"/>
      <c r="DH35" s="159"/>
      <c r="DI35" s="159"/>
      <c r="DJ35" s="159"/>
      <c r="DK35" s="159"/>
      <c r="DL35" s="159"/>
      <c r="DM35" s="159"/>
      <c r="DN35" s="159"/>
      <c r="DO35" s="159"/>
      <c r="DP35" s="159"/>
      <c r="DQ35" s="159"/>
      <c r="DR35" s="159"/>
      <c r="DS35" s="159"/>
      <c r="DT35" s="159"/>
      <c r="DU35" s="159"/>
      <c r="DV35" s="159"/>
      <c r="DW35" s="159"/>
      <c r="DX35" s="159"/>
      <c r="DY35" s="159"/>
      <c r="DZ35" s="159"/>
      <c r="EA35" s="159"/>
      <c r="EB35" s="159"/>
      <c r="EC35" s="159"/>
      <c r="ED35" s="159"/>
      <c r="EE35" s="159"/>
      <c r="EF35" s="159"/>
      <c r="EG35" s="159"/>
      <c r="EH35" s="159"/>
      <c r="EI35" s="159"/>
      <c r="EJ35" s="159"/>
      <c r="EK35" s="159"/>
      <c r="EL35" s="159"/>
      <c r="EM35" s="159"/>
      <c r="EN35" s="159"/>
      <c r="EO35" s="159"/>
      <c r="EP35" s="159"/>
      <c r="EQ35" s="159"/>
      <c r="ER35" s="159"/>
      <c r="ES35" s="159"/>
      <c r="ET35" s="159"/>
      <c r="EU35" s="159"/>
      <c r="EV35" s="159"/>
      <c r="EW35" s="159"/>
      <c r="EX35" s="159"/>
      <c r="EY35" s="159"/>
      <c r="EZ35" s="159"/>
      <c r="FA35" s="159"/>
      <c r="FB35" s="159"/>
      <c r="FC35" s="159"/>
      <c r="FD35" s="159"/>
      <c r="FE35" s="159"/>
      <c r="FF35" s="159"/>
      <c r="FG35" s="159"/>
      <c r="FH35" s="159"/>
      <c r="FI35" s="159"/>
      <c r="FJ35" s="159"/>
      <c r="FK35" s="159"/>
      <c r="FL35" s="159"/>
      <c r="FM35" s="159"/>
      <c r="FN35" s="159"/>
      <c r="FO35" s="159"/>
      <c r="FP35" s="159"/>
      <c r="FQ35" s="159"/>
      <c r="FR35" s="159"/>
      <c r="FS35" s="159"/>
      <c r="FT35" s="159"/>
      <c r="FU35" s="159"/>
      <c r="FV35" s="159"/>
      <c r="FW35" s="159"/>
      <c r="FX35" s="159"/>
      <c r="FY35" s="159"/>
      <c r="FZ35" s="159"/>
      <c r="GA35" s="159"/>
      <c r="GB35" s="159"/>
      <c r="GC35" s="159"/>
      <c r="GD35" s="159"/>
      <c r="GE35" s="159"/>
      <c r="GF35" s="159"/>
      <c r="GG35" s="159"/>
      <c r="GH35" s="159"/>
      <c r="GI35" s="159"/>
      <c r="GJ35" s="159"/>
      <c r="GK35" s="159"/>
      <c r="GL35" s="159"/>
      <c r="GM35" s="159"/>
      <c r="GN35" s="159"/>
      <c r="GO35" s="159"/>
      <c r="GP35" s="159"/>
      <c r="GQ35" s="159"/>
      <c r="GR35" s="159"/>
      <c r="GS35" s="159"/>
      <c r="GT35" s="159"/>
      <c r="GU35" s="159"/>
      <c r="GV35" s="159"/>
      <c r="GW35" s="159"/>
      <c r="GX35" s="159"/>
      <c r="GY35" s="159"/>
      <c r="GZ35" s="159"/>
      <c r="HA35" s="159"/>
      <c r="HB35" s="159"/>
      <c r="HC35" s="159"/>
      <c r="HD35" s="159"/>
      <c r="HE35" s="159"/>
      <c r="HF35" s="159"/>
      <c r="HG35" s="159"/>
      <c r="HH35" s="159"/>
      <c r="HI35" s="159"/>
      <c r="HJ35" s="159"/>
      <c r="HK35" s="159"/>
      <c r="HL35" s="159"/>
      <c r="HM35" s="159"/>
      <c r="HN35" s="159"/>
      <c r="HO35" s="159"/>
      <c r="HP35" s="159"/>
      <c r="HQ35" s="159"/>
      <c r="HR35" s="159"/>
      <c r="HS35" s="159"/>
      <c r="HT35" s="159"/>
      <c r="HU35" s="159"/>
      <c r="HV35" s="159"/>
      <c r="HW35" s="159"/>
      <c r="HX35" s="159"/>
      <c r="HY35" s="159"/>
      <c r="HZ35" s="159"/>
      <c r="IA35" s="159"/>
      <c r="IB35" s="159"/>
      <c r="IC35" s="159"/>
      <c r="ID35" s="159"/>
      <c r="IE35" s="159"/>
      <c r="IF35" s="159"/>
      <c r="IG35" s="159"/>
      <c r="IH35" s="159"/>
      <c r="II35" s="159"/>
      <c r="IJ35" s="159"/>
      <c r="IK35" s="159"/>
      <c r="IL35" s="159"/>
      <c r="IM35" s="159"/>
      <c r="IN35" s="159"/>
      <c r="IO35" s="159"/>
      <c r="IP35" s="159"/>
      <c r="IQ35" s="159"/>
      <c r="IR35" s="159"/>
      <c r="IS35" s="159"/>
      <c r="IT35" s="159"/>
    </row>
    <row r="36" spans="2:254" ht="9.9499999999999993" customHeight="1" x14ac:dyDescent="0.2">
      <c r="B36" s="168"/>
      <c r="C36" s="161"/>
      <c r="D36" s="161"/>
      <c r="E36" s="161"/>
      <c r="F36" s="161"/>
      <c r="G36" s="161"/>
      <c r="H36" s="161"/>
      <c r="I36" s="161"/>
      <c r="J36" s="161"/>
      <c r="K36" s="161"/>
      <c r="L36" s="161"/>
      <c r="M36" s="166" t="s">
        <v>1062</v>
      </c>
      <c r="N36" s="166" t="s">
        <v>1062</v>
      </c>
      <c r="O36" s="161"/>
      <c r="P36" s="161"/>
      <c r="Q36" s="161"/>
      <c r="R36" s="161"/>
      <c r="S36" s="161"/>
      <c r="T36" s="161"/>
      <c r="U36" s="167"/>
      <c r="V36" s="158"/>
      <c r="W36" s="159"/>
      <c r="X36" s="159"/>
      <c r="Y36" s="159"/>
      <c r="Z36" s="159"/>
      <c r="AA36" s="159"/>
      <c r="AB36" s="159"/>
      <c r="AC36" s="159"/>
      <c r="AD36" s="159"/>
      <c r="AE36" s="159"/>
      <c r="AF36" s="159"/>
      <c r="AG36" s="159"/>
      <c r="AH36" s="159"/>
      <c r="AI36" s="159"/>
      <c r="AJ36" s="159"/>
      <c r="AK36" s="159"/>
      <c r="AL36" s="159"/>
      <c r="AM36" s="159"/>
      <c r="AN36" s="159"/>
      <c r="AO36" s="159"/>
      <c r="AP36" s="159"/>
      <c r="AQ36" s="159"/>
      <c r="AR36" s="159"/>
      <c r="AS36" s="159"/>
      <c r="AT36" s="159"/>
      <c r="AU36" s="159"/>
      <c r="AV36" s="159"/>
      <c r="AW36" s="159"/>
      <c r="AX36" s="159"/>
      <c r="AY36" s="159"/>
      <c r="AZ36" s="159"/>
      <c r="BA36" s="159"/>
      <c r="BB36" s="159"/>
      <c r="BC36" s="159"/>
      <c r="BD36" s="159"/>
      <c r="BE36" s="159"/>
      <c r="BF36" s="159"/>
      <c r="BG36" s="159"/>
      <c r="BH36" s="159"/>
      <c r="BI36" s="159"/>
      <c r="BJ36" s="159"/>
      <c r="BK36" s="159"/>
      <c r="BL36" s="159"/>
      <c r="BM36" s="159"/>
      <c r="BN36" s="159"/>
      <c r="BO36" s="159"/>
      <c r="BP36" s="159"/>
      <c r="BQ36" s="159"/>
      <c r="BR36" s="159"/>
      <c r="BS36" s="159"/>
      <c r="BT36" s="159"/>
      <c r="BU36" s="159"/>
      <c r="BV36" s="159"/>
      <c r="BW36" s="159"/>
      <c r="BX36" s="159"/>
      <c r="BY36" s="159"/>
      <c r="BZ36" s="159"/>
      <c r="CA36" s="159"/>
      <c r="CB36" s="159"/>
      <c r="CC36" s="159"/>
      <c r="CD36" s="159"/>
      <c r="CE36" s="159"/>
      <c r="CF36" s="159"/>
      <c r="CG36" s="159"/>
      <c r="CH36" s="159"/>
      <c r="CI36" s="159"/>
      <c r="CJ36" s="159"/>
      <c r="CK36" s="159"/>
      <c r="CL36" s="159"/>
      <c r="CM36" s="159"/>
      <c r="CN36" s="159"/>
      <c r="CO36" s="159"/>
      <c r="CP36" s="159"/>
      <c r="CQ36" s="159"/>
      <c r="CR36" s="159"/>
      <c r="CS36" s="159"/>
      <c r="CT36" s="159"/>
      <c r="CU36" s="159"/>
      <c r="CV36" s="159"/>
      <c r="CW36" s="159"/>
      <c r="CX36" s="159"/>
      <c r="CY36" s="159"/>
      <c r="CZ36" s="159"/>
      <c r="DA36" s="159"/>
      <c r="DB36" s="159"/>
      <c r="DC36" s="159"/>
      <c r="DD36" s="159"/>
      <c r="DE36" s="159"/>
      <c r="DF36" s="159"/>
      <c r="DG36" s="159"/>
      <c r="DH36" s="159"/>
      <c r="DI36" s="159"/>
      <c r="DJ36" s="159"/>
      <c r="DK36" s="159"/>
      <c r="DL36" s="159"/>
      <c r="DM36" s="159"/>
      <c r="DN36" s="159"/>
      <c r="DO36" s="159"/>
      <c r="DP36" s="159"/>
      <c r="DQ36" s="159"/>
      <c r="DR36" s="159"/>
      <c r="DS36" s="159"/>
      <c r="DT36" s="159"/>
      <c r="DU36" s="159"/>
      <c r="DV36" s="159"/>
      <c r="DW36" s="159"/>
      <c r="DX36" s="159"/>
      <c r="DY36" s="159"/>
      <c r="DZ36" s="159"/>
      <c r="EA36" s="159"/>
      <c r="EB36" s="159"/>
      <c r="EC36" s="159"/>
      <c r="ED36" s="159"/>
      <c r="EE36" s="159"/>
      <c r="EF36" s="159"/>
      <c r="EG36" s="159"/>
      <c r="EH36" s="159"/>
      <c r="EI36" s="159"/>
      <c r="EJ36" s="159"/>
      <c r="EK36" s="159"/>
      <c r="EL36" s="159"/>
      <c r="EM36" s="159"/>
      <c r="EN36" s="159"/>
      <c r="EO36" s="159"/>
      <c r="EP36" s="159"/>
      <c r="EQ36" s="159"/>
      <c r="ER36" s="159"/>
      <c r="ES36" s="159"/>
      <c r="ET36" s="159"/>
      <c r="EU36" s="159"/>
      <c r="EV36" s="159"/>
      <c r="EW36" s="159"/>
      <c r="EX36" s="159"/>
      <c r="EY36" s="159"/>
      <c r="EZ36" s="159"/>
      <c r="FA36" s="159"/>
      <c r="FB36" s="159"/>
      <c r="FC36" s="159"/>
      <c r="FD36" s="159"/>
      <c r="FE36" s="159"/>
      <c r="FF36" s="159"/>
      <c r="FG36" s="159"/>
      <c r="FH36" s="159"/>
      <c r="FI36" s="159"/>
      <c r="FJ36" s="159"/>
      <c r="FK36" s="159"/>
      <c r="FL36" s="159"/>
      <c r="FM36" s="159"/>
      <c r="FN36" s="159"/>
      <c r="FO36" s="159"/>
      <c r="FP36" s="159"/>
      <c r="FQ36" s="159"/>
      <c r="FR36" s="159"/>
      <c r="FS36" s="159"/>
      <c r="FT36" s="159"/>
      <c r="FU36" s="159"/>
      <c r="FV36" s="159"/>
      <c r="FW36" s="159"/>
      <c r="FX36" s="159"/>
      <c r="FY36" s="159"/>
      <c r="FZ36" s="159"/>
      <c r="GA36" s="159"/>
      <c r="GB36" s="159"/>
      <c r="GC36" s="159"/>
      <c r="GD36" s="159"/>
      <c r="GE36" s="159"/>
      <c r="GF36" s="159"/>
      <c r="GG36" s="159"/>
      <c r="GH36" s="159"/>
      <c r="GI36" s="159"/>
      <c r="GJ36" s="159"/>
      <c r="GK36" s="159"/>
      <c r="GL36" s="159"/>
      <c r="GM36" s="159"/>
      <c r="GN36" s="159"/>
      <c r="GO36" s="159"/>
      <c r="GP36" s="159"/>
      <c r="GQ36" s="159"/>
      <c r="GR36" s="159"/>
      <c r="GS36" s="159"/>
      <c r="GT36" s="159"/>
      <c r="GU36" s="159"/>
      <c r="GV36" s="159"/>
      <c r="GW36" s="159"/>
      <c r="GX36" s="159"/>
      <c r="GY36" s="159"/>
      <c r="GZ36" s="159"/>
      <c r="HA36" s="159"/>
      <c r="HB36" s="159"/>
      <c r="HC36" s="159"/>
      <c r="HD36" s="159"/>
      <c r="HE36" s="159"/>
      <c r="HF36" s="159"/>
      <c r="HG36" s="159"/>
      <c r="HH36" s="159"/>
      <c r="HI36" s="159"/>
      <c r="HJ36" s="159"/>
      <c r="HK36" s="159"/>
      <c r="HL36" s="159"/>
      <c r="HM36" s="159"/>
      <c r="HN36" s="159"/>
      <c r="HO36" s="159"/>
      <c r="HP36" s="159"/>
      <c r="HQ36" s="159"/>
      <c r="HR36" s="159"/>
      <c r="HS36" s="159"/>
      <c r="HT36" s="159"/>
      <c r="HU36" s="159"/>
      <c r="HV36" s="159"/>
      <c r="HW36" s="159"/>
      <c r="HX36" s="159"/>
      <c r="HY36" s="159"/>
      <c r="HZ36" s="159"/>
      <c r="IA36" s="159"/>
      <c r="IB36" s="159"/>
      <c r="IC36" s="159"/>
      <c r="ID36" s="159"/>
      <c r="IE36" s="159"/>
      <c r="IF36" s="159"/>
      <c r="IG36" s="159"/>
      <c r="IH36" s="159"/>
      <c r="II36" s="159"/>
      <c r="IJ36" s="159"/>
      <c r="IK36" s="159"/>
      <c r="IL36" s="159"/>
      <c r="IM36" s="159"/>
      <c r="IN36" s="159"/>
      <c r="IO36" s="159"/>
      <c r="IP36" s="159"/>
      <c r="IQ36" s="159"/>
      <c r="IR36" s="159"/>
      <c r="IS36" s="159"/>
      <c r="IT36" s="159"/>
    </row>
    <row r="37" spans="2:254" ht="9.9499999999999993" customHeight="1" x14ac:dyDescent="0.2">
      <c r="B37" s="168"/>
      <c r="C37" s="164" t="str">
        <f t="shared" ref="C37:L37" si="6">IF(C36="x", $U35/COUNTIF($C36:$L36,"x"), "")</f>
        <v/>
      </c>
      <c r="D37" s="164" t="str">
        <f t="shared" si="6"/>
        <v/>
      </c>
      <c r="E37" s="164" t="str">
        <f t="shared" si="6"/>
        <v/>
      </c>
      <c r="F37" s="164" t="str">
        <f t="shared" si="6"/>
        <v/>
      </c>
      <c r="G37" s="164" t="str">
        <f t="shared" si="6"/>
        <v/>
      </c>
      <c r="H37" s="164" t="str">
        <f t="shared" si="6"/>
        <v/>
      </c>
      <c r="I37" s="164" t="str">
        <f t="shared" si="6"/>
        <v/>
      </c>
      <c r="J37" s="164" t="str">
        <f t="shared" si="6"/>
        <v/>
      </c>
      <c r="K37" s="164" t="str">
        <f t="shared" si="6"/>
        <v/>
      </c>
      <c r="L37" s="164" t="str">
        <f t="shared" si="6"/>
        <v/>
      </c>
      <c r="M37" s="164">
        <v>59153.38</v>
      </c>
      <c r="N37" s="164">
        <v>59153.38</v>
      </c>
      <c r="O37" s="164" t="str">
        <f t="shared" ref="O37:T37" si="7">IF(O36="x", $U35/COUNTIF($C36:$L36,"x"), "")</f>
        <v/>
      </c>
      <c r="P37" s="164" t="str">
        <f t="shared" si="7"/>
        <v/>
      </c>
      <c r="Q37" s="164" t="str">
        <f t="shared" si="7"/>
        <v/>
      </c>
      <c r="R37" s="164" t="str">
        <f t="shared" si="7"/>
        <v/>
      </c>
      <c r="S37" s="164" t="str">
        <f t="shared" si="7"/>
        <v/>
      </c>
      <c r="T37" s="164" t="str">
        <f t="shared" si="7"/>
        <v/>
      </c>
      <c r="U37" s="167"/>
      <c r="V37" s="158"/>
      <c r="W37" s="159"/>
      <c r="X37" s="159"/>
      <c r="Y37" s="159"/>
      <c r="Z37" s="159"/>
      <c r="AA37" s="159"/>
      <c r="AB37" s="159"/>
      <c r="AC37" s="159"/>
      <c r="AD37" s="159"/>
      <c r="AE37" s="159"/>
      <c r="AF37" s="159"/>
      <c r="AG37" s="159"/>
      <c r="AH37" s="159"/>
      <c r="AI37" s="159"/>
      <c r="AJ37" s="159"/>
      <c r="AK37" s="159"/>
      <c r="AL37" s="159"/>
      <c r="AM37" s="159"/>
      <c r="AN37" s="159"/>
      <c r="AO37" s="159"/>
      <c r="AP37" s="159"/>
      <c r="AQ37" s="159"/>
      <c r="AR37" s="159"/>
      <c r="AS37" s="159"/>
      <c r="AT37" s="159"/>
      <c r="AU37" s="159"/>
      <c r="AV37" s="159"/>
      <c r="AW37" s="159"/>
      <c r="AX37" s="159"/>
      <c r="AY37" s="159"/>
      <c r="AZ37" s="159"/>
      <c r="BA37" s="159"/>
      <c r="BB37" s="159"/>
      <c r="BC37" s="159"/>
      <c r="BD37" s="159"/>
      <c r="BE37" s="159"/>
      <c r="BF37" s="159"/>
      <c r="BG37" s="159"/>
      <c r="BH37" s="159"/>
      <c r="BI37" s="159"/>
      <c r="BJ37" s="159"/>
      <c r="BK37" s="159"/>
      <c r="BL37" s="159"/>
      <c r="BM37" s="159"/>
      <c r="BN37" s="159"/>
      <c r="BO37" s="159"/>
      <c r="BP37" s="159"/>
      <c r="BQ37" s="159"/>
      <c r="BR37" s="159"/>
      <c r="BS37" s="159"/>
      <c r="BT37" s="159"/>
      <c r="BU37" s="159"/>
      <c r="BV37" s="159"/>
      <c r="BW37" s="159"/>
      <c r="BX37" s="159"/>
      <c r="BY37" s="159"/>
      <c r="BZ37" s="159"/>
      <c r="CA37" s="159"/>
      <c r="CB37" s="159"/>
      <c r="CC37" s="159"/>
      <c r="CD37" s="159"/>
      <c r="CE37" s="159"/>
      <c r="CF37" s="159"/>
      <c r="CG37" s="159"/>
      <c r="CH37" s="159"/>
      <c r="CI37" s="159"/>
      <c r="CJ37" s="159"/>
      <c r="CK37" s="159"/>
      <c r="CL37" s="159"/>
      <c r="CM37" s="159"/>
      <c r="CN37" s="159"/>
      <c r="CO37" s="159"/>
      <c r="CP37" s="159"/>
      <c r="CQ37" s="159"/>
      <c r="CR37" s="159"/>
      <c r="CS37" s="159"/>
      <c r="CT37" s="159"/>
      <c r="CU37" s="159"/>
      <c r="CV37" s="159"/>
      <c r="CW37" s="159"/>
      <c r="CX37" s="159"/>
      <c r="CY37" s="159"/>
      <c r="CZ37" s="159"/>
      <c r="DA37" s="159"/>
      <c r="DB37" s="159"/>
      <c r="DC37" s="159"/>
      <c r="DD37" s="159"/>
      <c r="DE37" s="159"/>
      <c r="DF37" s="159"/>
      <c r="DG37" s="159"/>
      <c r="DH37" s="159"/>
      <c r="DI37" s="159"/>
      <c r="DJ37" s="159"/>
      <c r="DK37" s="159"/>
      <c r="DL37" s="159"/>
      <c r="DM37" s="159"/>
      <c r="DN37" s="159"/>
      <c r="DO37" s="159"/>
      <c r="DP37" s="159"/>
      <c r="DQ37" s="159"/>
      <c r="DR37" s="159"/>
      <c r="DS37" s="159"/>
      <c r="DT37" s="159"/>
      <c r="DU37" s="159"/>
      <c r="DV37" s="159"/>
      <c r="DW37" s="159"/>
      <c r="DX37" s="159"/>
      <c r="DY37" s="159"/>
      <c r="DZ37" s="159"/>
      <c r="EA37" s="159"/>
      <c r="EB37" s="159"/>
      <c r="EC37" s="159"/>
      <c r="ED37" s="159"/>
      <c r="EE37" s="159"/>
      <c r="EF37" s="159"/>
      <c r="EG37" s="159"/>
      <c r="EH37" s="159"/>
      <c r="EI37" s="159"/>
      <c r="EJ37" s="159"/>
      <c r="EK37" s="159"/>
      <c r="EL37" s="159"/>
      <c r="EM37" s="159"/>
      <c r="EN37" s="159"/>
      <c r="EO37" s="159"/>
      <c r="EP37" s="159"/>
      <c r="EQ37" s="159"/>
      <c r="ER37" s="159"/>
      <c r="ES37" s="159"/>
      <c r="ET37" s="159"/>
      <c r="EU37" s="159"/>
      <c r="EV37" s="159"/>
      <c r="EW37" s="159"/>
      <c r="EX37" s="159"/>
      <c r="EY37" s="159"/>
      <c r="EZ37" s="159"/>
      <c r="FA37" s="159"/>
      <c r="FB37" s="159"/>
      <c r="FC37" s="159"/>
      <c r="FD37" s="159"/>
      <c r="FE37" s="159"/>
      <c r="FF37" s="159"/>
      <c r="FG37" s="159"/>
      <c r="FH37" s="159"/>
      <c r="FI37" s="159"/>
      <c r="FJ37" s="159"/>
      <c r="FK37" s="159"/>
      <c r="FL37" s="159"/>
      <c r="FM37" s="159"/>
      <c r="FN37" s="159"/>
      <c r="FO37" s="159"/>
      <c r="FP37" s="159"/>
      <c r="FQ37" s="159"/>
      <c r="FR37" s="159"/>
      <c r="FS37" s="159"/>
      <c r="FT37" s="159"/>
      <c r="FU37" s="159"/>
      <c r="FV37" s="159"/>
      <c r="FW37" s="159"/>
      <c r="FX37" s="159"/>
      <c r="FY37" s="159"/>
      <c r="FZ37" s="159"/>
      <c r="GA37" s="159"/>
      <c r="GB37" s="159"/>
      <c r="GC37" s="159"/>
      <c r="GD37" s="159"/>
      <c r="GE37" s="159"/>
      <c r="GF37" s="159"/>
      <c r="GG37" s="159"/>
      <c r="GH37" s="159"/>
      <c r="GI37" s="159"/>
      <c r="GJ37" s="159"/>
      <c r="GK37" s="159"/>
      <c r="GL37" s="159"/>
      <c r="GM37" s="159"/>
      <c r="GN37" s="159"/>
      <c r="GO37" s="159"/>
      <c r="GP37" s="159"/>
      <c r="GQ37" s="159"/>
      <c r="GR37" s="159"/>
      <c r="GS37" s="159"/>
      <c r="GT37" s="159"/>
      <c r="GU37" s="159"/>
      <c r="GV37" s="159"/>
      <c r="GW37" s="159"/>
      <c r="GX37" s="159"/>
      <c r="GY37" s="159"/>
      <c r="GZ37" s="159"/>
      <c r="HA37" s="159"/>
      <c r="HB37" s="159"/>
      <c r="HC37" s="159"/>
      <c r="HD37" s="159"/>
      <c r="HE37" s="159"/>
      <c r="HF37" s="159"/>
      <c r="HG37" s="159"/>
      <c r="HH37" s="159"/>
      <c r="HI37" s="159"/>
      <c r="HJ37" s="159"/>
      <c r="HK37" s="159"/>
      <c r="HL37" s="159"/>
      <c r="HM37" s="159"/>
      <c r="HN37" s="159"/>
      <c r="HO37" s="159"/>
      <c r="HP37" s="159"/>
      <c r="HQ37" s="159"/>
      <c r="HR37" s="159"/>
      <c r="HS37" s="159"/>
      <c r="HT37" s="159"/>
      <c r="HU37" s="159"/>
      <c r="HV37" s="159"/>
      <c r="HW37" s="159"/>
      <c r="HX37" s="159"/>
      <c r="HY37" s="159"/>
      <c r="HZ37" s="159"/>
      <c r="IA37" s="159"/>
      <c r="IB37" s="159"/>
      <c r="IC37" s="159"/>
      <c r="ID37" s="159"/>
      <c r="IE37" s="159"/>
      <c r="IF37" s="159"/>
      <c r="IG37" s="159"/>
      <c r="IH37" s="159"/>
      <c r="II37" s="159"/>
      <c r="IJ37" s="159"/>
      <c r="IK37" s="159"/>
      <c r="IL37" s="159"/>
      <c r="IM37" s="159"/>
      <c r="IN37" s="159"/>
      <c r="IO37" s="159"/>
      <c r="IP37" s="159"/>
      <c r="IQ37" s="159"/>
      <c r="IR37" s="159"/>
      <c r="IS37" s="159"/>
      <c r="IT37" s="159"/>
    </row>
    <row r="38" spans="2:254" ht="9.9499999999999993" customHeight="1" x14ac:dyDescent="0.2">
      <c r="B38" s="165" t="s">
        <v>1078</v>
      </c>
      <c r="C38" s="156"/>
      <c r="D38" s="156"/>
      <c r="E38" s="156"/>
      <c r="F38" s="156"/>
      <c r="G38" s="156"/>
      <c r="H38" s="156"/>
      <c r="I38" s="156"/>
      <c r="J38" s="156"/>
      <c r="K38" s="156"/>
      <c r="L38" s="156"/>
      <c r="M38" s="156"/>
      <c r="N38" s="156"/>
      <c r="O38" s="156"/>
      <c r="P38" s="156"/>
      <c r="Q38" s="156"/>
      <c r="R38" s="156"/>
      <c r="S38" s="156"/>
      <c r="T38" s="156"/>
      <c r="U38" s="167">
        <v>115148.85</v>
      </c>
      <c r="V38" s="158" t="s">
        <v>1079</v>
      </c>
      <c r="W38" s="159"/>
      <c r="X38" s="159"/>
      <c r="Y38" s="159"/>
      <c r="Z38" s="159"/>
      <c r="AA38" s="159"/>
      <c r="AB38" s="159"/>
      <c r="AC38" s="159"/>
      <c r="AD38" s="159"/>
      <c r="AE38" s="159"/>
      <c r="AF38" s="159"/>
      <c r="AG38" s="159"/>
      <c r="AH38" s="159"/>
      <c r="AI38" s="159"/>
      <c r="AJ38" s="159"/>
      <c r="AK38" s="159"/>
      <c r="AL38" s="159"/>
      <c r="AM38" s="159"/>
      <c r="AN38" s="159"/>
      <c r="AO38" s="159"/>
      <c r="AP38" s="159"/>
      <c r="AQ38" s="159"/>
      <c r="AR38" s="159"/>
      <c r="AS38" s="159"/>
      <c r="AT38" s="159"/>
      <c r="AU38" s="159"/>
      <c r="AV38" s="159"/>
      <c r="AW38" s="159"/>
      <c r="AX38" s="159"/>
      <c r="AY38" s="159"/>
      <c r="AZ38" s="159"/>
      <c r="BA38" s="159"/>
      <c r="BB38" s="159"/>
      <c r="BC38" s="159"/>
      <c r="BD38" s="159"/>
      <c r="BE38" s="159"/>
      <c r="BF38" s="159"/>
      <c r="BG38" s="159"/>
      <c r="BH38" s="159"/>
      <c r="BI38" s="159"/>
      <c r="BJ38" s="159"/>
      <c r="BK38" s="159"/>
      <c r="BL38" s="159"/>
      <c r="BM38" s="159"/>
      <c r="BN38" s="159"/>
      <c r="BO38" s="159"/>
      <c r="BP38" s="159"/>
      <c r="BQ38" s="159"/>
      <c r="BR38" s="159"/>
      <c r="BS38" s="159"/>
      <c r="BT38" s="159"/>
      <c r="BU38" s="159"/>
      <c r="BV38" s="159"/>
      <c r="BW38" s="159"/>
      <c r="BX38" s="159"/>
      <c r="BY38" s="159"/>
      <c r="BZ38" s="159"/>
      <c r="CA38" s="159"/>
      <c r="CB38" s="159"/>
      <c r="CC38" s="159"/>
      <c r="CD38" s="159"/>
      <c r="CE38" s="159"/>
      <c r="CF38" s="159"/>
      <c r="CG38" s="159"/>
      <c r="CH38" s="159"/>
      <c r="CI38" s="159"/>
      <c r="CJ38" s="159"/>
      <c r="CK38" s="159"/>
      <c r="CL38" s="159"/>
      <c r="CM38" s="159"/>
      <c r="CN38" s="159"/>
      <c r="CO38" s="159"/>
      <c r="CP38" s="159"/>
      <c r="CQ38" s="159"/>
      <c r="CR38" s="159"/>
      <c r="CS38" s="159"/>
      <c r="CT38" s="159"/>
      <c r="CU38" s="159"/>
      <c r="CV38" s="159"/>
      <c r="CW38" s="159"/>
      <c r="CX38" s="159"/>
      <c r="CY38" s="159"/>
      <c r="CZ38" s="159"/>
      <c r="DA38" s="159"/>
      <c r="DB38" s="159"/>
      <c r="DC38" s="159"/>
      <c r="DD38" s="159"/>
      <c r="DE38" s="159"/>
      <c r="DF38" s="159"/>
      <c r="DG38" s="159"/>
      <c r="DH38" s="159"/>
      <c r="DI38" s="159"/>
      <c r="DJ38" s="159"/>
      <c r="DK38" s="159"/>
      <c r="DL38" s="159"/>
      <c r="DM38" s="159"/>
      <c r="DN38" s="159"/>
      <c r="DO38" s="159"/>
      <c r="DP38" s="159"/>
      <c r="DQ38" s="159"/>
      <c r="DR38" s="159"/>
      <c r="DS38" s="159"/>
      <c r="DT38" s="159"/>
      <c r="DU38" s="159"/>
      <c r="DV38" s="159"/>
      <c r="DW38" s="159"/>
      <c r="DX38" s="159"/>
      <c r="DY38" s="159"/>
      <c r="DZ38" s="159"/>
      <c r="EA38" s="159"/>
      <c r="EB38" s="159"/>
      <c r="EC38" s="159"/>
      <c r="ED38" s="159"/>
      <c r="EE38" s="159"/>
      <c r="EF38" s="159"/>
      <c r="EG38" s="159"/>
      <c r="EH38" s="159"/>
      <c r="EI38" s="159"/>
      <c r="EJ38" s="159"/>
      <c r="EK38" s="159"/>
      <c r="EL38" s="159"/>
      <c r="EM38" s="159"/>
      <c r="EN38" s="159"/>
      <c r="EO38" s="159"/>
      <c r="EP38" s="159"/>
      <c r="EQ38" s="159"/>
      <c r="ER38" s="159"/>
      <c r="ES38" s="159"/>
      <c r="ET38" s="159"/>
      <c r="EU38" s="159"/>
      <c r="EV38" s="159"/>
      <c r="EW38" s="159"/>
      <c r="EX38" s="159"/>
      <c r="EY38" s="159"/>
      <c r="EZ38" s="159"/>
      <c r="FA38" s="159"/>
      <c r="FB38" s="159"/>
      <c r="FC38" s="159"/>
      <c r="FD38" s="159"/>
      <c r="FE38" s="159"/>
      <c r="FF38" s="159"/>
      <c r="FG38" s="159"/>
      <c r="FH38" s="159"/>
      <c r="FI38" s="159"/>
      <c r="FJ38" s="159"/>
      <c r="FK38" s="159"/>
      <c r="FL38" s="159"/>
      <c r="FM38" s="159"/>
      <c r="FN38" s="159"/>
      <c r="FO38" s="159"/>
      <c r="FP38" s="159"/>
      <c r="FQ38" s="159"/>
      <c r="FR38" s="159"/>
      <c r="FS38" s="159"/>
      <c r="FT38" s="159"/>
      <c r="FU38" s="159"/>
      <c r="FV38" s="159"/>
      <c r="FW38" s="159"/>
      <c r="FX38" s="159"/>
      <c r="FY38" s="159"/>
      <c r="FZ38" s="159"/>
      <c r="GA38" s="159"/>
      <c r="GB38" s="159"/>
      <c r="GC38" s="159"/>
      <c r="GD38" s="159"/>
      <c r="GE38" s="159"/>
      <c r="GF38" s="159"/>
      <c r="GG38" s="159"/>
      <c r="GH38" s="159"/>
      <c r="GI38" s="159"/>
      <c r="GJ38" s="159"/>
      <c r="GK38" s="159"/>
      <c r="GL38" s="159"/>
      <c r="GM38" s="159"/>
      <c r="GN38" s="159"/>
      <c r="GO38" s="159"/>
      <c r="GP38" s="159"/>
      <c r="GQ38" s="159"/>
      <c r="GR38" s="159"/>
      <c r="GS38" s="159"/>
      <c r="GT38" s="159"/>
      <c r="GU38" s="159"/>
      <c r="GV38" s="159"/>
      <c r="GW38" s="159"/>
      <c r="GX38" s="159"/>
      <c r="GY38" s="159"/>
      <c r="GZ38" s="159"/>
      <c r="HA38" s="159"/>
      <c r="HB38" s="159"/>
      <c r="HC38" s="159"/>
      <c r="HD38" s="159"/>
      <c r="HE38" s="159"/>
      <c r="HF38" s="159"/>
      <c r="HG38" s="159"/>
      <c r="HH38" s="159"/>
      <c r="HI38" s="159"/>
      <c r="HJ38" s="159"/>
      <c r="HK38" s="159"/>
      <c r="HL38" s="159"/>
      <c r="HM38" s="159"/>
      <c r="HN38" s="159"/>
      <c r="HO38" s="159"/>
      <c r="HP38" s="159"/>
      <c r="HQ38" s="159"/>
      <c r="HR38" s="159"/>
      <c r="HS38" s="159"/>
      <c r="HT38" s="159"/>
      <c r="HU38" s="159"/>
      <c r="HV38" s="159"/>
      <c r="HW38" s="159"/>
      <c r="HX38" s="159"/>
      <c r="HY38" s="159"/>
      <c r="HZ38" s="159"/>
      <c r="IA38" s="159"/>
      <c r="IB38" s="159"/>
      <c r="IC38" s="159"/>
      <c r="ID38" s="159"/>
      <c r="IE38" s="159"/>
      <c r="IF38" s="159"/>
      <c r="IG38" s="159"/>
      <c r="IH38" s="159"/>
      <c r="II38" s="159"/>
      <c r="IJ38" s="159"/>
      <c r="IK38" s="159"/>
      <c r="IL38" s="159"/>
      <c r="IM38" s="159"/>
      <c r="IN38" s="159"/>
      <c r="IO38" s="159"/>
      <c r="IP38" s="159"/>
      <c r="IQ38" s="159"/>
      <c r="IR38" s="159"/>
      <c r="IS38" s="159"/>
      <c r="IT38" s="159"/>
    </row>
    <row r="39" spans="2:254" ht="9.9499999999999993" customHeight="1" x14ac:dyDescent="0.2">
      <c r="B39" s="168"/>
      <c r="C39" s="161"/>
      <c r="D39" s="161"/>
      <c r="E39" s="161"/>
      <c r="F39" s="161"/>
      <c r="G39" s="161"/>
      <c r="H39" s="161"/>
      <c r="I39" s="161"/>
      <c r="J39" s="161"/>
      <c r="K39" s="166" t="s">
        <v>1062</v>
      </c>
      <c r="L39" s="166" t="s">
        <v>1062</v>
      </c>
      <c r="M39" s="161"/>
      <c r="N39" s="161"/>
      <c r="O39" s="161"/>
      <c r="P39" s="161"/>
      <c r="Q39" s="161"/>
      <c r="R39" s="161"/>
      <c r="S39" s="161"/>
      <c r="T39" s="161"/>
      <c r="U39" s="167"/>
      <c r="V39" s="158"/>
      <c r="W39" s="159"/>
      <c r="X39" s="159"/>
      <c r="Y39" s="159"/>
      <c r="Z39" s="159"/>
      <c r="AA39" s="159"/>
      <c r="AB39" s="159"/>
      <c r="AC39" s="159"/>
      <c r="AD39" s="159"/>
      <c r="AE39" s="159"/>
      <c r="AF39" s="159"/>
      <c r="AG39" s="159"/>
      <c r="AH39" s="159"/>
      <c r="AI39" s="159"/>
      <c r="AJ39" s="159"/>
      <c r="AK39" s="159"/>
      <c r="AL39" s="159"/>
      <c r="AM39" s="159"/>
      <c r="AN39" s="159"/>
      <c r="AO39" s="159"/>
      <c r="AP39" s="159"/>
      <c r="AQ39" s="159"/>
      <c r="AR39" s="159"/>
      <c r="AS39" s="159"/>
      <c r="AT39" s="159"/>
      <c r="AU39" s="159"/>
      <c r="AV39" s="159"/>
      <c r="AW39" s="159"/>
      <c r="AX39" s="159"/>
      <c r="AY39" s="159"/>
      <c r="AZ39" s="159"/>
      <c r="BA39" s="159"/>
      <c r="BB39" s="159"/>
      <c r="BC39" s="159"/>
      <c r="BD39" s="159"/>
      <c r="BE39" s="159"/>
      <c r="BF39" s="159"/>
      <c r="BG39" s="159"/>
      <c r="BH39" s="159"/>
      <c r="BI39" s="159"/>
      <c r="BJ39" s="159"/>
      <c r="BK39" s="159"/>
      <c r="BL39" s="159"/>
      <c r="BM39" s="159"/>
      <c r="BN39" s="159"/>
      <c r="BO39" s="159"/>
      <c r="BP39" s="159"/>
      <c r="BQ39" s="159"/>
      <c r="BR39" s="159"/>
      <c r="BS39" s="159"/>
      <c r="BT39" s="159"/>
      <c r="BU39" s="159"/>
      <c r="BV39" s="159"/>
      <c r="BW39" s="159"/>
      <c r="BX39" s="159"/>
      <c r="BY39" s="159"/>
      <c r="BZ39" s="159"/>
      <c r="CA39" s="159"/>
      <c r="CB39" s="159"/>
      <c r="CC39" s="159"/>
      <c r="CD39" s="159"/>
      <c r="CE39" s="159"/>
      <c r="CF39" s="159"/>
      <c r="CG39" s="159"/>
      <c r="CH39" s="159"/>
      <c r="CI39" s="159"/>
      <c r="CJ39" s="159"/>
      <c r="CK39" s="159"/>
      <c r="CL39" s="159"/>
      <c r="CM39" s="159"/>
      <c r="CN39" s="159"/>
      <c r="CO39" s="159"/>
      <c r="CP39" s="159"/>
      <c r="CQ39" s="159"/>
      <c r="CR39" s="159"/>
      <c r="CS39" s="159"/>
      <c r="CT39" s="159"/>
      <c r="CU39" s="159"/>
      <c r="CV39" s="159"/>
      <c r="CW39" s="159"/>
      <c r="CX39" s="159"/>
      <c r="CY39" s="159"/>
      <c r="CZ39" s="159"/>
      <c r="DA39" s="159"/>
      <c r="DB39" s="159"/>
      <c r="DC39" s="159"/>
      <c r="DD39" s="159"/>
      <c r="DE39" s="159"/>
      <c r="DF39" s="159"/>
      <c r="DG39" s="159"/>
      <c r="DH39" s="159"/>
      <c r="DI39" s="159"/>
      <c r="DJ39" s="159"/>
      <c r="DK39" s="159"/>
      <c r="DL39" s="159"/>
      <c r="DM39" s="159"/>
      <c r="DN39" s="159"/>
      <c r="DO39" s="159"/>
      <c r="DP39" s="159"/>
      <c r="DQ39" s="159"/>
      <c r="DR39" s="159"/>
      <c r="DS39" s="159"/>
      <c r="DT39" s="159"/>
      <c r="DU39" s="159"/>
      <c r="DV39" s="159"/>
      <c r="DW39" s="159"/>
      <c r="DX39" s="159"/>
      <c r="DY39" s="159"/>
      <c r="DZ39" s="159"/>
      <c r="EA39" s="159"/>
      <c r="EB39" s="159"/>
      <c r="EC39" s="159"/>
      <c r="ED39" s="159"/>
      <c r="EE39" s="159"/>
      <c r="EF39" s="159"/>
      <c r="EG39" s="159"/>
      <c r="EH39" s="159"/>
      <c r="EI39" s="159"/>
      <c r="EJ39" s="159"/>
      <c r="EK39" s="159"/>
      <c r="EL39" s="159"/>
      <c r="EM39" s="159"/>
      <c r="EN39" s="159"/>
      <c r="EO39" s="159"/>
      <c r="EP39" s="159"/>
      <c r="EQ39" s="159"/>
      <c r="ER39" s="159"/>
      <c r="ES39" s="159"/>
      <c r="ET39" s="159"/>
      <c r="EU39" s="159"/>
      <c r="EV39" s="159"/>
      <c r="EW39" s="159"/>
      <c r="EX39" s="159"/>
      <c r="EY39" s="159"/>
      <c r="EZ39" s="159"/>
      <c r="FA39" s="159"/>
      <c r="FB39" s="159"/>
      <c r="FC39" s="159"/>
      <c r="FD39" s="159"/>
      <c r="FE39" s="159"/>
      <c r="FF39" s="159"/>
      <c r="FG39" s="159"/>
      <c r="FH39" s="159"/>
      <c r="FI39" s="159"/>
      <c r="FJ39" s="159"/>
      <c r="FK39" s="159"/>
      <c r="FL39" s="159"/>
      <c r="FM39" s="159"/>
      <c r="FN39" s="159"/>
      <c r="FO39" s="159"/>
      <c r="FP39" s="159"/>
      <c r="FQ39" s="159"/>
      <c r="FR39" s="159"/>
      <c r="FS39" s="159"/>
      <c r="FT39" s="159"/>
      <c r="FU39" s="159"/>
      <c r="FV39" s="159"/>
      <c r="FW39" s="159"/>
      <c r="FX39" s="159"/>
      <c r="FY39" s="159"/>
      <c r="FZ39" s="159"/>
      <c r="GA39" s="159"/>
      <c r="GB39" s="159"/>
      <c r="GC39" s="159"/>
      <c r="GD39" s="159"/>
      <c r="GE39" s="159"/>
      <c r="GF39" s="159"/>
      <c r="GG39" s="159"/>
      <c r="GH39" s="159"/>
      <c r="GI39" s="159"/>
      <c r="GJ39" s="159"/>
      <c r="GK39" s="159"/>
      <c r="GL39" s="159"/>
      <c r="GM39" s="159"/>
      <c r="GN39" s="159"/>
      <c r="GO39" s="159"/>
      <c r="GP39" s="159"/>
      <c r="GQ39" s="159"/>
      <c r="GR39" s="159"/>
      <c r="GS39" s="159"/>
      <c r="GT39" s="159"/>
      <c r="GU39" s="159"/>
      <c r="GV39" s="159"/>
      <c r="GW39" s="159"/>
      <c r="GX39" s="159"/>
      <c r="GY39" s="159"/>
      <c r="GZ39" s="159"/>
      <c r="HA39" s="159"/>
      <c r="HB39" s="159"/>
      <c r="HC39" s="159"/>
      <c r="HD39" s="159"/>
      <c r="HE39" s="159"/>
      <c r="HF39" s="159"/>
      <c r="HG39" s="159"/>
      <c r="HH39" s="159"/>
      <c r="HI39" s="159"/>
      <c r="HJ39" s="159"/>
      <c r="HK39" s="159"/>
      <c r="HL39" s="159"/>
      <c r="HM39" s="159"/>
      <c r="HN39" s="159"/>
      <c r="HO39" s="159"/>
      <c r="HP39" s="159"/>
      <c r="HQ39" s="159"/>
      <c r="HR39" s="159"/>
      <c r="HS39" s="159"/>
      <c r="HT39" s="159"/>
      <c r="HU39" s="159"/>
      <c r="HV39" s="159"/>
      <c r="HW39" s="159"/>
      <c r="HX39" s="159"/>
      <c r="HY39" s="159"/>
      <c r="HZ39" s="159"/>
      <c r="IA39" s="159"/>
      <c r="IB39" s="159"/>
      <c r="IC39" s="159"/>
      <c r="ID39" s="159"/>
      <c r="IE39" s="159"/>
      <c r="IF39" s="159"/>
      <c r="IG39" s="159"/>
      <c r="IH39" s="159"/>
      <c r="II39" s="159"/>
      <c r="IJ39" s="159"/>
      <c r="IK39" s="159"/>
      <c r="IL39" s="159"/>
      <c r="IM39" s="159"/>
      <c r="IN39" s="159"/>
      <c r="IO39" s="159"/>
      <c r="IP39" s="159"/>
      <c r="IQ39" s="159"/>
      <c r="IR39" s="159"/>
      <c r="IS39" s="159"/>
      <c r="IT39" s="159"/>
    </row>
    <row r="40" spans="2:254" ht="9.9499999999999993" customHeight="1" x14ac:dyDescent="0.2">
      <c r="B40" s="168"/>
      <c r="C40" s="164" t="str">
        <f t="shared" ref="C40:T40" si="8">IF(C39="x", $U38/COUNTIF($C39:$L39,"x"), "")</f>
        <v/>
      </c>
      <c r="D40" s="164" t="str">
        <f t="shared" si="8"/>
        <v/>
      </c>
      <c r="E40" s="164" t="str">
        <f t="shared" si="8"/>
        <v/>
      </c>
      <c r="F40" s="164" t="str">
        <f t="shared" si="8"/>
        <v/>
      </c>
      <c r="G40" s="164" t="str">
        <f t="shared" si="8"/>
        <v/>
      </c>
      <c r="H40" s="164" t="str">
        <f t="shared" si="8"/>
        <v/>
      </c>
      <c r="I40" s="164" t="str">
        <f t="shared" si="8"/>
        <v/>
      </c>
      <c r="J40" s="164" t="str">
        <f t="shared" si="8"/>
        <v/>
      </c>
      <c r="K40" s="169">
        <v>57574.42</v>
      </c>
      <c r="L40" s="169">
        <v>57574.42</v>
      </c>
      <c r="M40" s="164" t="str">
        <f t="shared" si="8"/>
        <v/>
      </c>
      <c r="N40" s="164" t="str">
        <f t="shared" si="8"/>
        <v/>
      </c>
      <c r="O40" s="164" t="str">
        <f t="shared" si="8"/>
        <v/>
      </c>
      <c r="P40" s="164" t="str">
        <f t="shared" si="8"/>
        <v/>
      </c>
      <c r="Q40" s="164" t="str">
        <f t="shared" si="8"/>
        <v/>
      </c>
      <c r="R40" s="164" t="str">
        <f t="shared" si="8"/>
        <v/>
      </c>
      <c r="S40" s="164" t="str">
        <f t="shared" si="8"/>
        <v/>
      </c>
      <c r="T40" s="164" t="str">
        <f t="shared" si="8"/>
        <v/>
      </c>
      <c r="U40" s="167"/>
      <c r="V40" s="158"/>
      <c r="W40" s="159"/>
      <c r="X40" s="159"/>
      <c r="Y40" s="159"/>
      <c r="Z40" s="159"/>
      <c r="AA40" s="159"/>
      <c r="AB40" s="159"/>
      <c r="AC40" s="159"/>
      <c r="AD40" s="159"/>
      <c r="AE40" s="159"/>
      <c r="AF40" s="159"/>
      <c r="AG40" s="159"/>
      <c r="AH40" s="159"/>
      <c r="AI40" s="159"/>
      <c r="AJ40" s="159"/>
      <c r="AK40" s="159"/>
      <c r="AL40" s="159"/>
      <c r="AM40" s="159"/>
      <c r="AN40" s="159"/>
      <c r="AO40" s="159"/>
      <c r="AP40" s="159"/>
      <c r="AQ40" s="159"/>
      <c r="AR40" s="159"/>
      <c r="AS40" s="159"/>
      <c r="AT40" s="159"/>
      <c r="AU40" s="159"/>
      <c r="AV40" s="159"/>
      <c r="AW40" s="159"/>
      <c r="AX40" s="159"/>
      <c r="AY40" s="159"/>
      <c r="AZ40" s="159"/>
      <c r="BA40" s="159"/>
      <c r="BB40" s="159"/>
      <c r="BC40" s="159"/>
      <c r="BD40" s="159"/>
      <c r="BE40" s="159"/>
      <c r="BF40" s="159"/>
      <c r="BG40" s="159"/>
      <c r="BH40" s="159"/>
      <c r="BI40" s="159"/>
      <c r="BJ40" s="159"/>
      <c r="BK40" s="159"/>
      <c r="BL40" s="159"/>
      <c r="BM40" s="159"/>
      <c r="BN40" s="159"/>
      <c r="BO40" s="159"/>
      <c r="BP40" s="159"/>
      <c r="BQ40" s="159"/>
      <c r="BR40" s="159"/>
      <c r="BS40" s="159"/>
      <c r="BT40" s="159"/>
      <c r="BU40" s="159"/>
      <c r="BV40" s="159"/>
      <c r="BW40" s="159"/>
      <c r="BX40" s="159"/>
      <c r="BY40" s="159"/>
      <c r="BZ40" s="159"/>
      <c r="CA40" s="159"/>
      <c r="CB40" s="159"/>
      <c r="CC40" s="159"/>
      <c r="CD40" s="159"/>
      <c r="CE40" s="159"/>
      <c r="CF40" s="159"/>
      <c r="CG40" s="159"/>
      <c r="CH40" s="159"/>
      <c r="CI40" s="159"/>
      <c r="CJ40" s="159"/>
      <c r="CK40" s="159"/>
      <c r="CL40" s="159"/>
      <c r="CM40" s="159"/>
      <c r="CN40" s="159"/>
      <c r="CO40" s="159"/>
      <c r="CP40" s="159"/>
      <c r="CQ40" s="159"/>
      <c r="CR40" s="159"/>
      <c r="CS40" s="159"/>
      <c r="CT40" s="159"/>
      <c r="CU40" s="159"/>
      <c r="CV40" s="159"/>
      <c r="CW40" s="159"/>
      <c r="CX40" s="159"/>
      <c r="CY40" s="159"/>
      <c r="CZ40" s="159"/>
      <c r="DA40" s="159"/>
      <c r="DB40" s="159"/>
      <c r="DC40" s="159"/>
      <c r="DD40" s="159"/>
      <c r="DE40" s="159"/>
      <c r="DF40" s="159"/>
      <c r="DG40" s="159"/>
      <c r="DH40" s="159"/>
      <c r="DI40" s="159"/>
      <c r="DJ40" s="159"/>
      <c r="DK40" s="159"/>
      <c r="DL40" s="159"/>
      <c r="DM40" s="159"/>
      <c r="DN40" s="159"/>
      <c r="DO40" s="159"/>
      <c r="DP40" s="159"/>
      <c r="DQ40" s="159"/>
      <c r="DR40" s="159"/>
      <c r="DS40" s="159"/>
      <c r="DT40" s="159"/>
      <c r="DU40" s="159"/>
      <c r="DV40" s="159"/>
      <c r="DW40" s="159"/>
      <c r="DX40" s="159"/>
      <c r="DY40" s="159"/>
      <c r="DZ40" s="159"/>
      <c r="EA40" s="159"/>
      <c r="EB40" s="159"/>
      <c r="EC40" s="159"/>
      <c r="ED40" s="159"/>
      <c r="EE40" s="159"/>
      <c r="EF40" s="159"/>
      <c r="EG40" s="159"/>
      <c r="EH40" s="159"/>
      <c r="EI40" s="159"/>
      <c r="EJ40" s="159"/>
      <c r="EK40" s="159"/>
      <c r="EL40" s="159"/>
      <c r="EM40" s="159"/>
      <c r="EN40" s="159"/>
      <c r="EO40" s="159"/>
      <c r="EP40" s="159"/>
      <c r="EQ40" s="159"/>
      <c r="ER40" s="159"/>
      <c r="ES40" s="159"/>
      <c r="ET40" s="159"/>
      <c r="EU40" s="159"/>
      <c r="EV40" s="159"/>
      <c r="EW40" s="159"/>
      <c r="EX40" s="159"/>
      <c r="EY40" s="159"/>
      <c r="EZ40" s="159"/>
      <c r="FA40" s="159"/>
      <c r="FB40" s="159"/>
      <c r="FC40" s="159"/>
      <c r="FD40" s="159"/>
      <c r="FE40" s="159"/>
      <c r="FF40" s="159"/>
      <c r="FG40" s="159"/>
      <c r="FH40" s="159"/>
      <c r="FI40" s="159"/>
      <c r="FJ40" s="159"/>
      <c r="FK40" s="159"/>
      <c r="FL40" s="159"/>
      <c r="FM40" s="159"/>
      <c r="FN40" s="159"/>
      <c r="FO40" s="159"/>
      <c r="FP40" s="159"/>
      <c r="FQ40" s="159"/>
      <c r="FR40" s="159"/>
      <c r="FS40" s="159"/>
      <c r="FT40" s="159"/>
      <c r="FU40" s="159"/>
      <c r="FV40" s="159"/>
      <c r="FW40" s="159"/>
      <c r="FX40" s="159"/>
      <c r="FY40" s="159"/>
      <c r="FZ40" s="159"/>
      <c r="GA40" s="159"/>
      <c r="GB40" s="159"/>
      <c r="GC40" s="159"/>
      <c r="GD40" s="159"/>
      <c r="GE40" s="159"/>
      <c r="GF40" s="159"/>
      <c r="GG40" s="159"/>
      <c r="GH40" s="159"/>
      <c r="GI40" s="159"/>
      <c r="GJ40" s="159"/>
      <c r="GK40" s="159"/>
      <c r="GL40" s="159"/>
      <c r="GM40" s="159"/>
      <c r="GN40" s="159"/>
      <c r="GO40" s="159"/>
      <c r="GP40" s="159"/>
      <c r="GQ40" s="159"/>
      <c r="GR40" s="159"/>
      <c r="GS40" s="159"/>
      <c r="GT40" s="159"/>
      <c r="GU40" s="159"/>
      <c r="GV40" s="159"/>
      <c r="GW40" s="159"/>
      <c r="GX40" s="159"/>
      <c r="GY40" s="159"/>
      <c r="GZ40" s="159"/>
      <c r="HA40" s="159"/>
      <c r="HB40" s="159"/>
      <c r="HC40" s="159"/>
      <c r="HD40" s="159"/>
      <c r="HE40" s="159"/>
      <c r="HF40" s="159"/>
      <c r="HG40" s="159"/>
      <c r="HH40" s="159"/>
      <c r="HI40" s="159"/>
      <c r="HJ40" s="159"/>
      <c r="HK40" s="159"/>
      <c r="HL40" s="159"/>
      <c r="HM40" s="159"/>
      <c r="HN40" s="159"/>
      <c r="HO40" s="159"/>
      <c r="HP40" s="159"/>
      <c r="HQ40" s="159"/>
      <c r="HR40" s="159"/>
      <c r="HS40" s="159"/>
      <c r="HT40" s="159"/>
      <c r="HU40" s="159"/>
      <c r="HV40" s="159"/>
      <c r="HW40" s="159"/>
      <c r="HX40" s="159"/>
      <c r="HY40" s="159"/>
      <c r="HZ40" s="159"/>
      <c r="IA40" s="159"/>
      <c r="IB40" s="159"/>
      <c r="IC40" s="159"/>
      <c r="ID40" s="159"/>
      <c r="IE40" s="159"/>
      <c r="IF40" s="159"/>
      <c r="IG40" s="159"/>
      <c r="IH40" s="159"/>
      <c r="II40" s="159"/>
      <c r="IJ40" s="159"/>
      <c r="IK40" s="159"/>
      <c r="IL40" s="159"/>
      <c r="IM40" s="159"/>
      <c r="IN40" s="159"/>
      <c r="IO40" s="159"/>
      <c r="IP40" s="159"/>
      <c r="IQ40" s="159"/>
      <c r="IR40" s="159"/>
      <c r="IS40" s="159"/>
      <c r="IT40" s="159"/>
    </row>
    <row r="41" spans="2:254" ht="9.9499999999999993" customHeight="1" x14ac:dyDescent="0.2">
      <c r="B41" s="165" t="s">
        <v>1080</v>
      </c>
      <c r="C41" s="156"/>
      <c r="D41" s="156"/>
      <c r="E41" s="156"/>
      <c r="F41" s="156"/>
      <c r="G41" s="156"/>
      <c r="H41" s="156"/>
      <c r="I41" s="156"/>
      <c r="J41" s="156"/>
      <c r="K41" s="156"/>
      <c r="L41" s="156"/>
      <c r="M41" s="166" t="s">
        <v>1062</v>
      </c>
      <c r="N41" s="166" t="s">
        <v>1062</v>
      </c>
      <c r="O41" s="156"/>
      <c r="P41" s="156"/>
      <c r="Q41" s="156"/>
      <c r="R41" s="156"/>
      <c r="S41" s="156"/>
      <c r="T41" s="156"/>
      <c r="U41" s="167">
        <v>48926.97</v>
      </c>
      <c r="V41" s="158" t="s">
        <v>1081</v>
      </c>
      <c r="W41" s="159"/>
      <c r="X41" s="159"/>
      <c r="Y41" s="159"/>
      <c r="Z41" s="159"/>
      <c r="AA41" s="159"/>
      <c r="AB41" s="159"/>
      <c r="AC41" s="159"/>
      <c r="AD41" s="159"/>
      <c r="AE41" s="159"/>
      <c r="AF41" s="159"/>
      <c r="AG41" s="159"/>
      <c r="AH41" s="159"/>
      <c r="AI41" s="159"/>
      <c r="AJ41" s="159"/>
      <c r="AK41" s="159"/>
      <c r="AL41" s="159"/>
      <c r="AM41" s="159"/>
      <c r="AN41" s="159"/>
      <c r="AO41" s="159"/>
      <c r="AP41" s="159"/>
      <c r="AQ41" s="159"/>
      <c r="AR41" s="159"/>
      <c r="AS41" s="159"/>
      <c r="AT41" s="159"/>
      <c r="AU41" s="159"/>
      <c r="AV41" s="159"/>
      <c r="AW41" s="159"/>
      <c r="AX41" s="159"/>
      <c r="AY41" s="159"/>
      <c r="AZ41" s="159"/>
      <c r="BA41" s="159"/>
      <c r="BB41" s="159"/>
      <c r="BC41" s="159"/>
      <c r="BD41" s="159"/>
      <c r="BE41" s="159"/>
      <c r="BF41" s="159"/>
      <c r="BG41" s="159"/>
      <c r="BH41" s="159"/>
      <c r="BI41" s="159"/>
      <c r="BJ41" s="159"/>
      <c r="BK41" s="159"/>
      <c r="BL41" s="159"/>
      <c r="BM41" s="159"/>
      <c r="BN41" s="159"/>
      <c r="BO41" s="159"/>
      <c r="BP41" s="159"/>
      <c r="BQ41" s="159"/>
      <c r="BR41" s="159"/>
      <c r="BS41" s="159"/>
      <c r="BT41" s="159"/>
      <c r="BU41" s="159"/>
      <c r="BV41" s="159"/>
      <c r="BW41" s="159"/>
      <c r="BX41" s="159"/>
      <c r="BY41" s="159"/>
      <c r="BZ41" s="159"/>
      <c r="CA41" s="159"/>
      <c r="CB41" s="159"/>
      <c r="CC41" s="159"/>
      <c r="CD41" s="159"/>
      <c r="CE41" s="159"/>
      <c r="CF41" s="159"/>
      <c r="CG41" s="159"/>
      <c r="CH41" s="159"/>
      <c r="CI41" s="159"/>
      <c r="CJ41" s="159"/>
      <c r="CK41" s="159"/>
      <c r="CL41" s="159"/>
      <c r="CM41" s="159"/>
      <c r="CN41" s="159"/>
      <c r="CO41" s="159"/>
      <c r="CP41" s="159"/>
      <c r="CQ41" s="159"/>
      <c r="CR41" s="159"/>
      <c r="CS41" s="159"/>
      <c r="CT41" s="159"/>
      <c r="CU41" s="159"/>
      <c r="CV41" s="159"/>
      <c r="CW41" s="159"/>
      <c r="CX41" s="159"/>
      <c r="CY41" s="159"/>
      <c r="CZ41" s="159"/>
      <c r="DA41" s="159"/>
      <c r="DB41" s="159"/>
      <c r="DC41" s="159"/>
      <c r="DD41" s="159"/>
      <c r="DE41" s="159"/>
      <c r="DF41" s="159"/>
      <c r="DG41" s="159"/>
      <c r="DH41" s="159"/>
      <c r="DI41" s="159"/>
      <c r="DJ41" s="159"/>
      <c r="DK41" s="159"/>
      <c r="DL41" s="159"/>
      <c r="DM41" s="159"/>
      <c r="DN41" s="159"/>
      <c r="DO41" s="159"/>
      <c r="DP41" s="159"/>
      <c r="DQ41" s="159"/>
      <c r="DR41" s="159"/>
      <c r="DS41" s="159"/>
      <c r="DT41" s="159"/>
      <c r="DU41" s="159"/>
      <c r="DV41" s="159"/>
      <c r="DW41" s="159"/>
      <c r="DX41" s="159"/>
      <c r="DY41" s="159"/>
      <c r="DZ41" s="159"/>
      <c r="EA41" s="159"/>
      <c r="EB41" s="159"/>
      <c r="EC41" s="159"/>
      <c r="ED41" s="159"/>
      <c r="EE41" s="159"/>
      <c r="EF41" s="159"/>
      <c r="EG41" s="159"/>
      <c r="EH41" s="159"/>
      <c r="EI41" s="159"/>
      <c r="EJ41" s="159"/>
      <c r="EK41" s="159"/>
      <c r="EL41" s="159"/>
      <c r="EM41" s="159"/>
      <c r="EN41" s="159"/>
      <c r="EO41" s="159"/>
      <c r="EP41" s="159"/>
      <c r="EQ41" s="159"/>
      <c r="ER41" s="159"/>
      <c r="ES41" s="159"/>
      <c r="ET41" s="159"/>
      <c r="EU41" s="159"/>
      <c r="EV41" s="159"/>
      <c r="EW41" s="159"/>
      <c r="EX41" s="159"/>
      <c r="EY41" s="159"/>
      <c r="EZ41" s="159"/>
      <c r="FA41" s="159"/>
      <c r="FB41" s="159"/>
      <c r="FC41" s="159"/>
      <c r="FD41" s="159"/>
      <c r="FE41" s="159"/>
      <c r="FF41" s="159"/>
      <c r="FG41" s="159"/>
      <c r="FH41" s="159"/>
      <c r="FI41" s="159"/>
      <c r="FJ41" s="159"/>
      <c r="FK41" s="159"/>
      <c r="FL41" s="159"/>
      <c r="FM41" s="159"/>
      <c r="FN41" s="159"/>
      <c r="FO41" s="159"/>
      <c r="FP41" s="159"/>
      <c r="FQ41" s="159"/>
      <c r="FR41" s="159"/>
      <c r="FS41" s="159"/>
      <c r="FT41" s="159"/>
      <c r="FU41" s="159"/>
      <c r="FV41" s="159"/>
      <c r="FW41" s="159"/>
      <c r="FX41" s="159"/>
      <c r="FY41" s="159"/>
      <c r="FZ41" s="159"/>
      <c r="GA41" s="159"/>
      <c r="GB41" s="159"/>
      <c r="GC41" s="159"/>
      <c r="GD41" s="159"/>
      <c r="GE41" s="159"/>
      <c r="GF41" s="159"/>
      <c r="GG41" s="159"/>
      <c r="GH41" s="159"/>
      <c r="GI41" s="159"/>
      <c r="GJ41" s="159"/>
      <c r="GK41" s="159"/>
      <c r="GL41" s="159"/>
      <c r="GM41" s="159"/>
      <c r="GN41" s="159"/>
      <c r="GO41" s="159"/>
      <c r="GP41" s="159"/>
      <c r="GQ41" s="159"/>
      <c r="GR41" s="159"/>
      <c r="GS41" s="159"/>
      <c r="GT41" s="159"/>
      <c r="GU41" s="159"/>
      <c r="GV41" s="159"/>
      <c r="GW41" s="159"/>
      <c r="GX41" s="159"/>
      <c r="GY41" s="159"/>
      <c r="GZ41" s="159"/>
      <c r="HA41" s="159"/>
      <c r="HB41" s="159"/>
      <c r="HC41" s="159"/>
      <c r="HD41" s="159"/>
      <c r="HE41" s="159"/>
      <c r="HF41" s="159"/>
      <c r="HG41" s="159"/>
      <c r="HH41" s="159"/>
      <c r="HI41" s="159"/>
      <c r="HJ41" s="159"/>
      <c r="HK41" s="159"/>
      <c r="HL41" s="159"/>
      <c r="HM41" s="159"/>
      <c r="HN41" s="159"/>
      <c r="HO41" s="159"/>
      <c r="HP41" s="159"/>
      <c r="HQ41" s="159"/>
      <c r="HR41" s="159"/>
      <c r="HS41" s="159"/>
      <c r="HT41" s="159"/>
      <c r="HU41" s="159"/>
      <c r="HV41" s="159"/>
      <c r="HW41" s="159"/>
      <c r="HX41" s="159"/>
      <c r="HY41" s="159"/>
      <c r="HZ41" s="159"/>
      <c r="IA41" s="159"/>
      <c r="IB41" s="159"/>
      <c r="IC41" s="159"/>
      <c r="ID41" s="159"/>
      <c r="IE41" s="159"/>
      <c r="IF41" s="159"/>
      <c r="IG41" s="159"/>
      <c r="IH41" s="159"/>
      <c r="II41" s="159"/>
      <c r="IJ41" s="159"/>
      <c r="IK41" s="159"/>
      <c r="IL41" s="159"/>
      <c r="IM41" s="159"/>
      <c r="IN41" s="159"/>
      <c r="IO41" s="159"/>
      <c r="IP41" s="159"/>
      <c r="IQ41" s="159"/>
      <c r="IR41" s="159"/>
      <c r="IS41" s="159"/>
      <c r="IT41" s="159"/>
    </row>
    <row r="42" spans="2:254" ht="9.9499999999999993" customHeight="1" x14ac:dyDescent="0.2">
      <c r="B42" s="168"/>
      <c r="C42" s="161"/>
      <c r="D42" s="161"/>
      <c r="E42" s="161"/>
      <c r="F42" s="161"/>
      <c r="G42" s="161"/>
      <c r="H42" s="161"/>
      <c r="I42" s="161"/>
      <c r="J42" s="161"/>
      <c r="K42" s="161"/>
      <c r="L42" s="161"/>
      <c r="M42" s="169">
        <v>24463.48</v>
      </c>
      <c r="N42" s="169">
        <v>24463.48</v>
      </c>
      <c r="O42" s="161"/>
      <c r="P42" s="161"/>
      <c r="Q42" s="161"/>
      <c r="R42" s="161"/>
      <c r="S42" s="161"/>
      <c r="T42" s="161"/>
      <c r="U42" s="167"/>
      <c r="V42" s="158"/>
      <c r="W42" s="159"/>
      <c r="X42" s="159"/>
      <c r="Y42" s="159"/>
      <c r="Z42" s="159"/>
      <c r="AA42" s="159"/>
      <c r="AB42" s="159"/>
      <c r="AC42" s="159"/>
      <c r="AD42" s="159"/>
      <c r="AE42" s="159"/>
      <c r="AF42" s="159"/>
      <c r="AG42" s="159"/>
      <c r="AH42" s="159"/>
      <c r="AI42" s="159"/>
      <c r="AJ42" s="159"/>
      <c r="AK42" s="159"/>
      <c r="AL42" s="159"/>
      <c r="AM42" s="159"/>
      <c r="AN42" s="159"/>
      <c r="AO42" s="159"/>
      <c r="AP42" s="159"/>
      <c r="AQ42" s="159"/>
      <c r="AR42" s="159"/>
      <c r="AS42" s="159"/>
      <c r="AT42" s="159"/>
      <c r="AU42" s="159"/>
      <c r="AV42" s="159"/>
      <c r="AW42" s="159"/>
      <c r="AX42" s="159"/>
      <c r="AY42" s="159"/>
      <c r="AZ42" s="159"/>
      <c r="BA42" s="159"/>
      <c r="BB42" s="159"/>
      <c r="BC42" s="159"/>
      <c r="BD42" s="159"/>
      <c r="BE42" s="159"/>
      <c r="BF42" s="159"/>
      <c r="BG42" s="159"/>
      <c r="BH42" s="159"/>
      <c r="BI42" s="159"/>
      <c r="BJ42" s="159"/>
      <c r="BK42" s="159"/>
      <c r="BL42" s="159"/>
      <c r="BM42" s="159"/>
      <c r="BN42" s="159"/>
      <c r="BO42" s="159"/>
      <c r="BP42" s="159"/>
      <c r="BQ42" s="159"/>
      <c r="BR42" s="159"/>
      <c r="BS42" s="159"/>
      <c r="BT42" s="159"/>
      <c r="BU42" s="159"/>
      <c r="BV42" s="159"/>
      <c r="BW42" s="159"/>
      <c r="BX42" s="159"/>
      <c r="BY42" s="159"/>
      <c r="BZ42" s="159"/>
      <c r="CA42" s="159"/>
      <c r="CB42" s="159"/>
      <c r="CC42" s="159"/>
      <c r="CD42" s="159"/>
      <c r="CE42" s="159"/>
      <c r="CF42" s="159"/>
      <c r="CG42" s="159"/>
      <c r="CH42" s="159"/>
      <c r="CI42" s="159"/>
      <c r="CJ42" s="159"/>
      <c r="CK42" s="159"/>
      <c r="CL42" s="159"/>
      <c r="CM42" s="159"/>
      <c r="CN42" s="159"/>
      <c r="CO42" s="159"/>
      <c r="CP42" s="159"/>
      <c r="CQ42" s="159"/>
      <c r="CR42" s="159"/>
      <c r="CS42" s="159"/>
      <c r="CT42" s="159"/>
      <c r="CU42" s="159"/>
      <c r="CV42" s="159"/>
      <c r="CW42" s="159"/>
      <c r="CX42" s="159"/>
      <c r="CY42" s="159"/>
      <c r="CZ42" s="159"/>
      <c r="DA42" s="159"/>
      <c r="DB42" s="159"/>
      <c r="DC42" s="159"/>
      <c r="DD42" s="159"/>
      <c r="DE42" s="159"/>
      <c r="DF42" s="159"/>
      <c r="DG42" s="159"/>
      <c r="DH42" s="159"/>
      <c r="DI42" s="159"/>
      <c r="DJ42" s="159"/>
      <c r="DK42" s="159"/>
      <c r="DL42" s="159"/>
      <c r="DM42" s="159"/>
      <c r="DN42" s="159"/>
      <c r="DO42" s="159"/>
      <c r="DP42" s="159"/>
      <c r="DQ42" s="159"/>
      <c r="DR42" s="159"/>
      <c r="DS42" s="159"/>
      <c r="DT42" s="159"/>
      <c r="DU42" s="159"/>
      <c r="DV42" s="159"/>
      <c r="DW42" s="159"/>
      <c r="DX42" s="159"/>
      <c r="DY42" s="159"/>
      <c r="DZ42" s="159"/>
      <c r="EA42" s="159"/>
      <c r="EB42" s="159"/>
      <c r="EC42" s="159"/>
      <c r="ED42" s="159"/>
      <c r="EE42" s="159"/>
      <c r="EF42" s="159"/>
      <c r="EG42" s="159"/>
      <c r="EH42" s="159"/>
      <c r="EI42" s="159"/>
      <c r="EJ42" s="159"/>
      <c r="EK42" s="159"/>
      <c r="EL42" s="159"/>
      <c r="EM42" s="159"/>
      <c r="EN42" s="159"/>
      <c r="EO42" s="159"/>
      <c r="EP42" s="159"/>
      <c r="EQ42" s="159"/>
      <c r="ER42" s="159"/>
      <c r="ES42" s="159"/>
      <c r="ET42" s="159"/>
      <c r="EU42" s="159"/>
      <c r="EV42" s="159"/>
      <c r="EW42" s="159"/>
      <c r="EX42" s="159"/>
      <c r="EY42" s="159"/>
      <c r="EZ42" s="159"/>
      <c r="FA42" s="159"/>
      <c r="FB42" s="159"/>
      <c r="FC42" s="159"/>
      <c r="FD42" s="159"/>
      <c r="FE42" s="159"/>
      <c r="FF42" s="159"/>
      <c r="FG42" s="159"/>
      <c r="FH42" s="159"/>
      <c r="FI42" s="159"/>
      <c r="FJ42" s="159"/>
      <c r="FK42" s="159"/>
      <c r="FL42" s="159"/>
      <c r="FM42" s="159"/>
      <c r="FN42" s="159"/>
      <c r="FO42" s="159"/>
      <c r="FP42" s="159"/>
      <c r="FQ42" s="159"/>
      <c r="FR42" s="159"/>
      <c r="FS42" s="159"/>
      <c r="FT42" s="159"/>
      <c r="FU42" s="159"/>
      <c r="FV42" s="159"/>
      <c r="FW42" s="159"/>
      <c r="FX42" s="159"/>
      <c r="FY42" s="159"/>
      <c r="FZ42" s="159"/>
      <c r="GA42" s="159"/>
      <c r="GB42" s="159"/>
      <c r="GC42" s="159"/>
      <c r="GD42" s="159"/>
      <c r="GE42" s="159"/>
      <c r="GF42" s="159"/>
      <c r="GG42" s="159"/>
      <c r="GH42" s="159"/>
      <c r="GI42" s="159"/>
      <c r="GJ42" s="159"/>
      <c r="GK42" s="159"/>
      <c r="GL42" s="159"/>
      <c r="GM42" s="159"/>
      <c r="GN42" s="159"/>
      <c r="GO42" s="159"/>
      <c r="GP42" s="159"/>
      <c r="GQ42" s="159"/>
      <c r="GR42" s="159"/>
      <c r="GS42" s="159"/>
      <c r="GT42" s="159"/>
      <c r="GU42" s="159"/>
      <c r="GV42" s="159"/>
      <c r="GW42" s="159"/>
      <c r="GX42" s="159"/>
      <c r="GY42" s="159"/>
      <c r="GZ42" s="159"/>
      <c r="HA42" s="159"/>
      <c r="HB42" s="159"/>
      <c r="HC42" s="159"/>
      <c r="HD42" s="159"/>
      <c r="HE42" s="159"/>
      <c r="HF42" s="159"/>
      <c r="HG42" s="159"/>
      <c r="HH42" s="159"/>
      <c r="HI42" s="159"/>
      <c r="HJ42" s="159"/>
      <c r="HK42" s="159"/>
      <c r="HL42" s="159"/>
      <c r="HM42" s="159"/>
      <c r="HN42" s="159"/>
      <c r="HO42" s="159"/>
      <c r="HP42" s="159"/>
      <c r="HQ42" s="159"/>
      <c r="HR42" s="159"/>
      <c r="HS42" s="159"/>
      <c r="HT42" s="159"/>
      <c r="HU42" s="159"/>
      <c r="HV42" s="159"/>
      <c r="HW42" s="159"/>
      <c r="HX42" s="159"/>
      <c r="HY42" s="159"/>
      <c r="HZ42" s="159"/>
      <c r="IA42" s="159"/>
      <c r="IB42" s="159"/>
      <c r="IC42" s="159"/>
      <c r="ID42" s="159"/>
      <c r="IE42" s="159"/>
      <c r="IF42" s="159"/>
      <c r="IG42" s="159"/>
      <c r="IH42" s="159"/>
      <c r="II42" s="159"/>
      <c r="IJ42" s="159"/>
      <c r="IK42" s="159"/>
      <c r="IL42" s="159"/>
      <c r="IM42" s="159"/>
      <c r="IN42" s="159"/>
      <c r="IO42" s="159"/>
      <c r="IP42" s="159"/>
      <c r="IQ42" s="159"/>
      <c r="IR42" s="159"/>
      <c r="IS42" s="159"/>
      <c r="IT42" s="159"/>
    </row>
    <row r="43" spans="2:254" ht="9.9499999999999993" customHeight="1" x14ac:dyDescent="0.2">
      <c r="B43" s="165" t="s">
        <v>1082</v>
      </c>
      <c r="C43" s="156"/>
      <c r="D43" s="156"/>
      <c r="E43" s="156"/>
      <c r="F43" s="156"/>
      <c r="G43" s="156"/>
      <c r="H43" s="156"/>
      <c r="I43" s="156"/>
      <c r="J43" s="156"/>
      <c r="K43" s="166"/>
      <c r="L43" s="156"/>
      <c r="M43" s="156"/>
      <c r="N43" s="156"/>
      <c r="O43" s="156"/>
      <c r="P43" s="156"/>
      <c r="Q43" s="156"/>
      <c r="R43" s="156"/>
      <c r="S43" s="156"/>
      <c r="T43" s="156"/>
      <c r="U43" s="167">
        <v>53045.07</v>
      </c>
      <c r="V43" s="158" t="s">
        <v>1083</v>
      </c>
      <c r="W43" s="159"/>
      <c r="X43" s="159"/>
      <c r="Y43" s="159"/>
      <c r="Z43" s="159"/>
      <c r="AA43" s="159"/>
      <c r="AB43" s="159"/>
      <c r="AC43" s="159"/>
      <c r="AD43" s="159"/>
      <c r="AE43" s="159"/>
      <c r="AF43" s="159"/>
      <c r="AG43" s="159"/>
      <c r="AH43" s="159"/>
      <c r="AI43" s="159"/>
      <c r="AJ43" s="159"/>
      <c r="AK43" s="159"/>
      <c r="AL43" s="159"/>
      <c r="AM43" s="159"/>
      <c r="AN43" s="159"/>
      <c r="AO43" s="159"/>
      <c r="AP43" s="159"/>
      <c r="AQ43" s="159"/>
      <c r="AR43" s="159"/>
      <c r="AS43" s="159"/>
      <c r="AT43" s="159"/>
      <c r="AU43" s="159"/>
      <c r="AV43" s="159"/>
      <c r="AW43" s="159"/>
      <c r="AX43" s="159"/>
      <c r="AY43" s="159"/>
      <c r="AZ43" s="159"/>
      <c r="BA43" s="159"/>
      <c r="BB43" s="159"/>
      <c r="BC43" s="159"/>
      <c r="BD43" s="159"/>
      <c r="BE43" s="159"/>
      <c r="BF43" s="159"/>
      <c r="BG43" s="159"/>
      <c r="BH43" s="159"/>
      <c r="BI43" s="159"/>
      <c r="BJ43" s="159"/>
      <c r="BK43" s="159"/>
      <c r="BL43" s="159"/>
      <c r="BM43" s="159"/>
      <c r="BN43" s="159"/>
      <c r="BO43" s="159"/>
      <c r="BP43" s="159"/>
      <c r="BQ43" s="159"/>
      <c r="BR43" s="159"/>
      <c r="BS43" s="159"/>
      <c r="BT43" s="159"/>
      <c r="BU43" s="159"/>
      <c r="BV43" s="159"/>
      <c r="BW43" s="159"/>
      <c r="BX43" s="159"/>
      <c r="BY43" s="159"/>
      <c r="BZ43" s="159"/>
      <c r="CA43" s="159"/>
      <c r="CB43" s="159"/>
      <c r="CC43" s="159"/>
      <c r="CD43" s="159"/>
      <c r="CE43" s="159"/>
      <c r="CF43" s="159"/>
      <c r="CG43" s="159"/>
      <c r="CH43" s="159"/>
      <c r="CI43" s="159"/>
      <c r="CJ43" s="159"/>
      <c r="CK43" s="159"/>
      <c r="CL43" s="159"/>
      <c r="CM43" s="159"/>
      <c r="CN43" s="159"/>
      <c r="CO43" s="159"/>
      <c r="CP43" s="159"/>
      <c r="CQ43" s="159"/>
      <c r="CR43" s="159"/>
      <c r="CS43" s="159"/>
      <c r="CT43" s="159"/>
      <c r="CU43" s="159"/>
      <c r="CV43" s="159"/>
      <c r="CW43" s="159"/>
      <c r="CX43" s="159"/>
      <c r="CY43" s="159"/>
      <c r="CZ43" s="159"/>
      <c r="DA43" s="159"/>
      <c r="DB43" s="159"/>
      <c r="DC43" s="159"/>
      <c r="DD43" s="159"/>
      <c r="DE43" s="159"/>
      <c r="DF43" s="159"/>
      <c r="DG43" s="159"/>
      <c r="DH43" s="159"/>
      <c r="DI43" s="159"/>
      <c r="DJ43" s="159"/>
      <c r="DK43" s="159"/>
      <c r="DL43" s="159"/>
      <c r="DM43" s="159"/>
      <c r="DN43" s="159"/>
      <c r="DO43" s="159"/>
      <c r="DP43" s="159"/>
      <c r="DQ43" s="159"/>
      <c r="DR43" s="159"/>
      <c r="DS43" s="159"/>
      <c r="DT43" s="159"/>
      <c r="DU43" s="159"/>
      <c r="DV43" s="159"/>
      <c r="DW43" s="159"/>
      <c r="DX43" s="159"/>
      <c r="DY43" s="159"/>
      <c r="DZ43" s="159"/>
      <c r="EA43" s="159"/>
      <c r="EB43" s="159"/>
      <c r="EC43" s="159"/>
      <c r="ED43" s="159"/>
      <c r="EE43" s="159"/>
      <c r="EF43" s="159"/>
      <c r="EG43" s="159"/>
      <c r="EH43" s="159"/>
      <c r="EI43" s="159"/>
      <c r="EJ43" s="159"/>
      <c r="EK43" s="159"/>
      <c r="EL43" s="159"/>
      <c r="EM43" s="159"/>
      <c r="EN43" s="159"/>
      <c r="EO43" s="159"/>
      <c r="EP43" s="159"/>
      <c r="EQ43" s="159"/>
      <c r="ER43" s="159"/>
      <c r="ES43" s="159"/>
      <c r="ET43" s="159"/>
      <c r="EU43" s="159"/>
      <c r="EV43" s="159"/>
      <c r="EW43" s="159"/>
      <c r="EX43" s="159"/>
      <c r="EY43" s="159"/>
      <c r="EZ43" s="159"/>
      <c r="FA43" s="159"/>
      <c r="FB43" s="159"/>
      <c r="FC43" s="159"/>
      <c r="FD43" s="159"/>
      <c r="FE43" s="159"/>
      <c r="FF43" s="159"/>
      <c r="FG43" s="159"/>
      <c r="FH43" s="159"/>
      <c r="FI43" s="159"/>
      <c r="FJ43" s="159"/>
      <c r="FK43" s="159"/>
      <c r="FL43" s="159"/>
      <c r="FM43" s="159"/>
      <c r="FN43" s="159"/>
      <c r="FO43" s="159"/>
      <c r="FP43" s="159"/>
      <c r="FQ43" s="159"/>
      <c r="FR43" s="159"/>
      <c r="FS43" s="159"/>
      <c r="FT43" s="159"/>
      <c r="FU43" s="159"/>
      <c r="FV43" s="159"/>
      <c r="FW43" s="159"/>
      <c r="FX43" s="159"/>
      <c r="FY43" s="159"/>
      <c r="FZ43" s="159"/>
      <c r="GA43" s="159"/>
      <c r="GB43" s="159"/>
      <c r="GC43" s="159"/>
      <c r="GD43" s="159"/>
      <c r="GE43" s="159"/>
      <c r="GF43" s="159"/>
      <c r="GG43" s="159"/>
      <c r="GH43" s="159"/>
      <c r="GI43" s="159"/>
      <c r="GJ43" s="159"/>
      <c r="GK43" s="159"/>
      <c r="GL43" s="159"/>
      <c r="GM43" s="159"/>
      <c r="GN43" s="159"/>
      <c r="GO43" s="159"/>
      <c r="GP43" s="159"/>
      <c r="GQ43" s="159"/>
      <c r="GR43" s="159"/>
      <c r="GS43" s="159"/>
      <c r="GT43" s="159"/>
      <c r="GU43" s="159"/>
      <c r="GV43" s="159"/>
      <c r="GW43" s="159"/>
      <c r="GX43" s="159"/>
      <c r="GY43" s="159"/>
      <c r="GZ43" s="159"/>
      <c r="HA43" s="159"/>
      <c r="HB43" s="159"/>
      <c r="HC43" s="159"/>
      <c r="HD43" s="159"/>
      <c r="HE43" s="159"/>
      <c r="HF43" s="159"/>
      <c r="HG43" s="159"/>
      <c r="HH43" s="159"/>
      <c r="HI43" s="159"/>
      <c r="HJ43" s="159"/>
      <c r="HK43" s="159"/>
      <c r="HL43" s="159"/>
      <c r="HM43" s="159"/>
      <c r="HN43" s="159"/>
      <c r="HO43" s="159"/>
      <c r="HP43" s="159"/>
      <c r="HQ43" s="159"/>
      <c r="HR43" s="159"/>
      <c r="HS43" s="159"/>
      <c r="HT43" s="159"/>
      <c r="HU43" s="159"/>
      <c r="HV43" s="159"/>
      <c r="HW43" s="159"/>
      <c r="HX43" s="159"/>
      <c r="HY43" s="159"/>
      <c r="HZ43" s="159"/>
      <c r="IA43" s="159"/>
      <c r="IB43" s="159"/>
      <c r="IC43" s="159"/>
      <c r="ID43" s="159"/>
      <c r="IE43" s="159"/>
      <c r="IF43" s="159"/>
      <c r="IG43" s="159"/>
      <c r="IH43" s="159"/>
      <c r="II43" s="159"/>
      <c r="IJ43" s="159"/>
      <c r="IK43" s="159"/>
      <c r="IL43" s="159"/>
      <c r="IM43" s="159"/>
      <c r="IN43" s="159"/>
      <c r="IO43" s="159"/>
      <c r="IP43" s="159"/>
      <c r="IQ43" s="159"/>
      <c r="IR43" s="159"/>
      <c r="IS43" s="159"/>
      <c r="IT43" s="159"/>
    </row>
    <row r="44" spans="2:254" ht="9.9499999999999993" customHeight="1" x14ac:dyDescent="0.2">
      <c r="B44" s="168"/>
      <c r="C44" s="161"/>
      <c r="D44" s="161"/>
      <c r="E44" s="161"/>
      <c r="F44" s="161"/>
      <c r="G44" s="161"/>
      <c r="H44" s="161"/>
      <c r="I44" s="161"/>
      <c r="J44" s="161"/>
      <c r="K44" s="166" t="s">
        <v>1062</v>
      </c>
      <c r="L44" s="161"/>
      <c r="M44" s="161"/>
      <c r="N44" s="161"/>
      <c r="O44" s="161"/>
      <c r="P44" s="161"/>
      <c r="Q44" s="161"/>
      <c r="R44" s="161"/>
      <c r="S44" s="161"/>
      <c r="T44" s="161"/>
      <c r="U44" s="167"/>
      <c r="V44" s="158"/>
      <c r="W44" s="159"/>
      <c r="X44" s="159"/>
      <c r="Y44" s="159"/>
      <c r="Z44" s="159"/>
      <c r="AA44" s="159"/>
      <c r="AB44" s="159"/>
      <c r="AC44" s="159"/>
      <c r="AD44" s="159"/>
      <c r="AE44" s="159"/>
      <c r="AF44" s="159"/>
      <c r="AG44" s="159"/>
      <c r="AH44" s="159"/>
      <c r="AI44" s="159"/>
      <c r="AJ44" s="159"/>
      <c r="AK44" s="159"/>
      <c r="AL44" s="159"/>
      <c r="AM44" s="159"/>
      <c r="AN44" s="159"/>
      <c r="AO44" s="159"/>
      <c r="AP44" s="159"/>
      <c r="AQ44" s="159"/>
      <c r="AR44" s="159"/>
      <c r="AS44" s="159"/>
      <c r="AT44" s="159"/>
      <c r="AU44" s="159"/>
      <c r="AV44" s="159"/>
      <c r="AW44" s="159"/>
      <c r="AX44" s="159"/>
      <c r="AY44" s="159"/>
      <c r="AZ44" s="159"/>
      <c r="BA44" s="159"/>
      <c r="BB44" s="159"/>
      <c r="BC44" s="159"/>
      <c r="BD44" s="159"/>
      <c r="BE44" s="159"/>
      <c r="BF44" s="159"/>
      <c r="BG44" s="159"/>
      <c r="BH44" s="159"/>
      <c r="BI44" s="159"/>
      <c r="BJ44" s="159"/>
      <c r="BK44" s="159"/>
      <c r="BL44" s="159"/>
      <c r="BM44" s="159"/>
      <c r="BN44" s="159"/>
      <c r="BO44" s="159"/>
      <c r="BP44" s="159"/>
      <c r="BQ44" s="159"/>
      <c r="BR44" s="159"/>
      <c r="BS44" s="159"/>
      <c r="BT44" s="159"/>
      <c r="BU44" s="159"/>
      <c r="BV44" s="159"/>
      <c r="BW44" s="159"/>
      <c r="BX44" s="159"/>
      <c r="BY44" s="159"/>
      <c r="BZ44" s="159"/>
      <c r="CA44" s="159"/>
      <c r="CB44" s="159"/>
      <c r="CC44" s="159"/>
      <c r="CD44" s="159"/>
      <c r="CE44" s="159"/>
      <c r="CF44" s="159"/>
      <c r="CG44" s="159"/>
      <c r="CH44" s="159"/>
      <c r="CI44" s="159"/>
      <c r="CJ44" s="159"/>
      <c r="CK44" s="159"/>
      <c r="CL44" s="159"/>
      <c r="CM44" s="159"/>
      <c r="CN44" s="159"/>
      <c r="CO44" s="159"/>
      <c r="CP44" s="159"/>
      <c r="CQ44" s="159"/>
      <c r="CR44" s="159"/>
      <c r="CS44" s="159"/>
      <c r="CT44" s="159"/>
      <c r="CU44" s="159"/>
      <c r="CV44" s="159"/>
      <c r="CW44" s="159"/>
      <c r="CX44" s="159"/>
      <c r="CY44" s="159"/>
      <c r="CZ44" s="159"/>
      <c r="DA44" s="159"/>
      <c r="DB44" s="159"/>
      <c r="DC44" s="159"/>
      <c r="DD44" s="159"/>
      <c r="DE44" s="159"/>
      <c r="DF44" s="159"/>
      <c r="DG44" s="159"/>
      <c r="DH44" s="159"/>
      <c r="DI44" s="159"/>
      <c r="DJ44" s="159"/>
      <c r="DK44" s="159"/>
      <c r="DL44" s="159"/>
      <c r="DM44" s="159"/>
      <c r="DN44" s="159"/>
      <c r="DO44" s="159"/>
      <c r="DP44" s="159"/>
      <c r="DQ44" s="159"/>
      <c r="DR44" s="159"/>
      <c r="DS44" s="159"/>
      <c r="DT44" s="159"/>
      <c r="DU44" s="159"/>
      <c r="DV44" s="159"/>
      <c r="DW44" s="159"/>
      <c r="DX44" s="159"/>
      <c r="DY44" s="159"/>
      <c r="DZ44" s="159"/>
      <c r="EA44" s="159"/>
      <c r="EB44" s="159"/>
      <c r="EC44" s="159"/>
      <c r="ED44" s="159"/>
      <c r="EE44" s="159"/>
      <c r="EF44" s="159"/>
      <c r="EG44" s="159"/>
      <c r="EH44" s="159"/>
      <c r="EI44" s="159"/>
      <c r="EJ44" s="159"/>
      <c r="EK44" s="159"/>
      <c r="EL44" s="159"/>
      <c r="EM44" s="159"/>
      <c r="EN44" s="159"/>
      <c r="EO44" s="159"/>
      <c r="EP44" s="159"/>
      <c r="EQ44" s="159"/>
      <c r="ER44" s="159"/>
      <c r="ES44" s="159"/>
      <c r="ET44" s="159"/>
      <c r="EU44" s="159"/>
      <c r="EV44" s="159"/>
      <c r="EW44" s="159"/>
      <c r="EX44" s="159"/>
      <c r="EY44" s="159"/>
      <c r="EZ44" s="159"/>
      <c r="FA44" s="159"/>
      <c r="FB44" s="159"/>
      <c r="FC44" s="159"/>
      <c r="FD44" s="159"/>
      <c r="FE44" s="159"/>
      <c r="FF44" s="159"/>
      <c r="FG44" s="159"/>
      <c r="FH44" s="159"/>
      <c r="FI44" s="159"/>
      <c r="FJ44" s="159"/>
      <c r="FK44" s="159"/>
      <c r="FL44" s="159"/>
      <c r="FM44" s="159"/>
      <c r="FN44" s="159"/>
      <c r="FO44" s="159"/>
      <c r="FP44" s="159"/>
      <c r="FQ44" s="159"/>
      <c r="FR44" s="159"/>
      <c r="FS44" s="159"/>
      <c r="FT44" s="159"/>
      <c r="FU44" s="159"/>
      <c r="FV44" s="159"/>
      <c r="FW44" s="159"/>
      <c r="FX44" s="159"/>
      <c r="FY44" s="159"/>
      <c r="FZ44" s="159"/>
      <c r="GA44" s="159"/>
      <c r="GB44" s="159"/>
      <c r="GC44" s="159"/>
      <c r="GD44" s="159"/>
      <c r="GE44" s="159"/>
      <c r="GF44" s="159"/>
      <c r="GG44" s="159"/>
      <c r="GH44" s="159"/>
      <c r="GI44" s="159"/>
      <c r="GJ44" s="159"/>
      <c r="GK44" s="159"/>
      <c r="GL44" s="159"/>
      <c r="GM44" s="159"/>
      <c r="GN44" s="159"/>
      <c r="GO44" s="159"/>
      <c r="GP44" s="159"/>
      <c r="GQ44" s="159"/>
      <c r="GR44" s="159"/>
      <c r="GS44" s="159"/>
      <c r="GT44" s="159"/>
      <c r="GU44" s="159"/>
      <c r="GV44" s="159"/>
      <c r="GW44" s="159"/>
      <c r="GX44" s="159"/>
      <c r="GY44" s="159"/>
      <c r="GZ44" s="159"/>
      <c r="HA44" s="159"/>
      <c r="HB44" s="159"/>
      <c r="HC44" s="159"/>
      <c r="HD44" s="159"/>
      <c r="HE44" s="159"/>
      <c r="HF44" s="159"/>
      <c r="HG44" s="159"/>
      <c r="HH44" s="159"/>
      <c r="HI44" s="159"/>
      <c r="HJ44" s="159"/>
      <c r="HK44" s="159"/>
      <c r="HL44" s="159"/>
      <c r="HM44" s="159"/>
      <c r="HN44" s="159"/>
      <c r="HO44" s="159"/>
      <c r="HP44" s="159"/>
      <c r="HQ44" s="159"/>
      <c r="HR44" s="159"/>
      <c r="HS44" s="159"/>
      <c r="HT44" s="159"/>
      <c r="HU44" s="159"/>
      <c r="HV44" s="159"/>
      <c r="HW44" s="159"/>
      <c r="HX44" s="159"/>
      <c r="HY44" s="159"/>
      <c r="HZ44" s="159"/>
      <c r="IA44" s="159"/>
      <c r="IB44" s="159"/>
      <c r="IC44" s="159"/>
      <c r="ID44" s="159"/>
      <c r="IE44" s="159"/>
      <c r="IF44" s="159"/>
      <c r="IG44" s="159"/>
      <c r="IH44" s="159"/>
      <c r="II44" s="159"/>
      <c r="IJ44" s="159"/>
      <c r="IK44" s="159"/>
      <c r="IL44" s="159"/>
      <c r="IM44" s="159"/>
      <c r="IN44" s="159"/>
      <c r="IO44" s="159"/>
      <c r="IP44" s="159"/>
      <c r="IQ44" s="159"/>
      <c r="IR44" s="159"/>
      <c r="IS44" s="159"/>
      <c r="IT44" s="159"/>
    </row>
    <row r="45" spans="2:254" ht="9.9499999999999993" customHeight="1" x14ac:dyDescent="0.2">
      <c r="B45" s="170"/>
      <c r="C45" s="164" t="str">
        <f t="shared" ref="C45:J45" si="9">IF(C44="x", $U43/COUNTIF($C44:$L44,"x"), "")</f>
        <v/>
      </c>
      <c r="D45" s="164" t="str">
        <f t="shared" si="9"/>
        <v/>
      </c>
      <c r="E45" s="164" t="str">
        <f t="shared" si="9"/>
        <v/>
      </c>
      <c r="F45" s="164" t="str">
        <f t="shared" si="9"/>
        <v/>
      </c>
      <c r="G45" s="164" t="str">
        <f t="shared" si="9"/>
        <v/>
      </c>
      <c r="H45" s="164" t="str">
        <f t="shared" si="9"/>
        <v/>
      </c>
      <c r="I45" s="164" t="str">
        <f t="shared" si="9"/>
        <v/>
      </c>
      <c r="J45" s="164" t="str">
        <f t="shared" si="9"/>
        <v/>
      </c>
      <c r="K45" s="169">
        <v>53045.07</v>
      </c>
      <c r="L45" s="164" t="str">
        <f t="shared" ref="L45:T45" si="10">IF(L44="x", $U43/COUNTIF($C44:$L44,"x"), "")</f>
        <v/>
      </c>
      <c r="M45" s="164" t="str">
        <f t="shared" si="10"/>
        <v/>
      </c>
      <c r="N45" s="164" t="str">
        <f t="shared" si="10"/>
        <v/>
      </c>
      <c r="O45" s="164" t="str">
        <f t="shared" si="10"/>
        <v/>
      </c>
      <c r="P45" s="164" t="str">
        <f t="shared" si="10"/>
        <v/>
      </c>
      <c r="Q45" s="164" t="str">
        <f t="shared" si="10"/>
        <v/>
      </c>
      <c r="R45" s="164" t="str">
        <f t="shared" si="10"/>
        <v/>
      </c>
      <c r="S45" s="164" t="str">
        <f t="shared" si="10"/>
        <v/>
      </c>
      <c r="T45" s="164" t="str">
        <f t="shared" si="10"/>
        <v/>
      </c>
      <c r="U45" s="171"/>
      <c r="V45" s="172"/>
      <c r="W45" s="159"/>
      <c r="X45" s="159"/>
      <c r="Y45" s="159"/>
      <c r="Z45" s="159"/>
      <c r="AA45" s="159"/>
      <c r="AB45" s="159"/>
      <c r="AC45" s="159"/>
      <c r="AD45" s="159"/>
      <c r="AE45" s="159"/>
      <c r="AF45" s="159"/>
      <c r="AG45" s="159"/>
      <c r="AH45" s="159"/>
      <c r="AI45" s="159"/>
      <c r="AJ45" s="159"/>
      <c r="AK45" s="159"/>
      <c r="AL45" s="159"/>
      <c r="AM45" s="159"/>
      <c r="AN45" s="159"/>
      <c r="AO45" s="159"/>
      <c r="AP45" s="159"/>
      <c r="AQ45" s="159"/>
      <c r="AR45" s="159"/>
      <c r="AS45" s="159"/>
      <c r="AT45" s="159"/>
      <c r="AU45" s="159"/>
      <c r="AV45" s="159"/>
      <c r="AW45" s="159"/>
      <c r="AX45" s="159"/>
      <c r="AY45" s="159"/>
      <c r="AZ45" s="159"/>
      <c r="BA45" s="159"/>
      <c r="BB45" s="159"/>
      <c r="BC45" s="159"/>
      <c r="BD45" s="159"/>
      <c r="BE45" s="159"/>
      <c r="BF45" s="159"/>
      <c r="BG45" s="159"/>
      <c r="BH45" s="159"/>
      <c r="BI45" s="159"/>
      <c r="BJ45" s="159"/>
      <c r="BK45" s="159"/>
      <c r="BL45" s="159"/>
      <c r="BM45" s="159"/>
      <c r="BN45" s="159"/>
      <c r="BO45" s="159"/>
      <c r="BP45" s="159"/>
      <c r="BQ45" s="159"/>
      <c r="BR45" s="159"/>
      <c r="BS45" s="159"/>
      <c r="BT45" s="159"/>
      <c r="BU45" s="159"/>
      <c r="BV45" s="159"/>
      <c r="BW45" s="159"/>
      <c r="BX45" s="159"/>
      <c r="BY45" s="159"/>
      <c r="BZ45" s="159"/>
      <c r="CA45" s="159"/>
      <c r="CB45" s="159"/>
      <c r="CC45" s="159"/>
      <c r="CD45" s="159"/>
      <c r="CE45" s="159"/>
      <c r="CF45" s="159"/>
      <c r="CG45" s="159"/>
      <c r="CH45" s="159"/>
      <c r="CI45" s="159"/>
      <c r="CJ45" s="159"/>
      <c r="CK45" s="159"/>
      <c r="CL45" s="159"/>
      <c r="CM45" s="159"/>
      <c r="CN45" s="159"/>
      <c r="CO45" s="159"/>
      <c r="CP45" s="159"/>
      <c r="CQ45" s="159"/>
      <c r="CR45" s="159"/>
      <c r="CS45" s="159"/>
      <c r="CT45" s="159"/>
      <c r="CU45" s="159"/>
      <c r="CV45" s="159"/>
      <c r="CW45" s="159"/>
      <c r="CX45" s="159"/>
      <c r="CY45" s="159"/>
      <c r="CZ45" s="159"/>
      <c r="DA45" s="159"/>
      <c r="DB45" s="159"/>
      <c r="DC45" s="159"/>
      <c r="DD45" s="159"/>
      <c r="DE45" s="159"/>
      <c r="DF45" s="159"/>
      <c r="DG45" s="159"/>
      <c r="DH45" s="159"/>
      <c r="DI45" s="159"/>
      <c r="DJ45" s="159"/>
      <c r="DK45" s="159"/>
      <c r="DL45" s="159"/>
      <c r="DM45" s="159"/>
      <c r="DN45" s="159"/>
      <c r="DO45" s="159"/>
      <c r="DP45" s="159"/>
      <c r="DQ45" s="159"/>
      <c r="DR45" s="159"/>
      <c r="DS45" s="159"/>
      <c r="DT45" s="159"/>
      <c r="DU45" s="159"/>
      <c r="DV45" s="159"/>
      <c r="DW45" s="159"/>
      <c r="DX45" s="159"/>
      <c r="DY45" s="159"/>
      <c r="DZ45" s="159"/>
      <c r="EA45" s="159"/>
      <c r="EB45" s="159"/>
      <c r="EC45" s="159"/>
      <c r="ED45" s="159"/>
      <c r="EE45" s="159"/>
      <c r="EF45" s="159"/>
      <c r="EG45" s="159"/>
      <c r="EH45" s="159"/>
      <c r="EI45" s="159"/>
      <c r="EJ45" s="159"/>
      <c r="EK45" s="159"/>
      <c r="EL45" s="159"/>
      <c r="EM45" s="159"/>
      <c r="EN45" s="159"/>
      <c r="EO45" s="159"/>
      <c r="EP45" s="159"/>
      <c r="EQ45" s="159"/>
      <c r="ER45" s="159"/>
      <c r="ES45" s="159"/>
      <c r="ET45" s="159"/>
      <c r="EU45" s="159"/>
      <c r="EV45" s="159"/>
      <c r="EW45" s="159"/>
      <c r="EX45" s="159"/>
      <c r="EY45" s="159"/>
      <c r="EZ45" s="159"/>
      <c r="FA45" s="159"/>
      <c r="FB45" s="159"/>
      <c r="FC45" s="159"/>
      <c r="FD45" s="159"/>
      <c r="FE45" s="159"/>
      <c r="FF45" s="159"/>
      <c r="FG45" s="159"/>
      <c r="FH45" s="159"/>
      <c r="FI45" s="159"/>
      <c r="FJ45" s="159"/>
      <c r="FK45" s="159"/>
      <c r="FL45" s="159"/>
      <c r="FM45" s="159"/>
      <c r="FN45" s="159"/>
      <c r="FO45" s="159"/>
      <c r="FP45" s="159"/>
      <c r="FQ45" s="159"/>
      <c r="FR45" s="159"/>
      <c r="FS45" s="159"/>
      <c r="FT45" s="159"/>
      <c r="FU45" s="159"/>
      <c r="FV45" s="159"/>
      <c r="FW45" s="159"/>
      <c r="FX45" s="159"/>
      <c r="FY45" s="159"/>
      <c r="FZ45" s="159"/>
      <c r="GA45" s="159"/>
      <c r="GB45" s="159"/>
      <c r="GC45" s="159"/>
      <c r="GD45" s="159"/>
      <c r="GE45" s="159"/>
      <c r="GF45" s="159"/>
      <c r="GG45" s="159"/>
      <c r="GH45" s="159"/>
      <c r="GI45" s="159"/>
      <c r="GJ45" s="159"/>
      <c r="GK45" s="159"/>
      <c r="GL45" s="159"/>
      <c r="GM45" s="159"/>
      <c r="GN45" s="159"/>
      <c r="GO45" s="159"/>
      <c r="GP45" s="159"/>
      <c r="GQ45" s="159"/>
      <c r="GR45" s="159"/>
      <c r="GS45" s="159"/>
      <c r="GT45" s="159"/>
      <c r="GU45" s="159"/>
      <c r="GV45" s="159"/>
      <c r="GW45" s="159"/>
      <c r="GX45" s="159"/>
      <c r="GY45" s="159"/>
      <c r="GZ45" s="159"/>
      <c r="HA45" s="159"/>
      <c r="HB45" s="159"/>
      <c r="HC45" s="159"/>
      <c r="HD45" s="159"/>
      <c r="HE45" s="159"/>
      <c r="HF45" s="159"/>
      <c r="HG45" s="159"/>
      <c r="HH45" s="159"/>
      <c r="HI45" s="159"/>
      <c r="HJ45" s="159"/>
      <c r="HK45" s="159"/>
      <c r="HL45" s="159"/>
      <c r="HM45" s="159"/>
      <c r="HN45" s="159"/>
      <c r="HO45" s="159"/>
      <c r="HP45" s="159"/>
      <c r="HQ45" s="159"/>
      <c r="HR45" s="159"/>
      <c r="HS45" s="159"/>
      <c r="HT45" s="159"/>
      <c r="HU45" s="159"/>
      <c r="HV45" s="159"/>
      <c r="HW45" s="159"/>
      <c r="HX45" s="159"/>
      <c r="HY45" s="159"/>
      <c r="HZ45" s="159"/>
      <c r="IA45" s="159"/>
      <c r="IB45" s="159"/>
      <c r="IC45" s="159"/>
      <c r="ID45" s="159"/>
      <c r="IE45" s="159"/>
      <c r="IF45" s="159"/>
      <c r="IG45" s="159"/>
      <c r="IH45" s="159"/>
      <c r="II45" s="159"/>
      <c r="IJ45" s="159"/>
      <c r="IK45" s="159"/>
      <c r="IL45" s="159"/>
      <c r="IM45" s="159"/>
      <c r="IN45" s="159"/>
      <c r="IO45" s="159"/>
      <c r="IP45" s="159"/>
      <c r="IQ45" s="159"/>
      <c r="IR45" s="159"/>
      <c r="IS45" s="159"/>
      <c r="IT45" s="159"/>
    </row>
    <row r="46" spans="2:254" ht="0.75" customHeight="1" x14ac:dyDescent="0.2">
      <c r="B46" s="168"/>
      <c r="C46" s="166"/>
      <c r="D46" s="166"/>
      <c r="E46" s="166"/>
      <c r="F46" s="166"/>
      <c r="G46" s="166"/>
      <c r="H46" s="166"/>
      <c r="I46" s="166"/>
      <c r="J46" s="166"/>
      <c r="K46" s="166"/>
      <c r="L46" s="166"/>
      <c r="M46" s="166"/>
      <c r="N46" s="166"/>
      <c r="O46" s="166"/>
      <c r="P46" s="166"/>
      <c r="Q46" s="166"/>
      <c r="R46" s="166"/>
      <c r="S46" s="166"/>
      <c r="T46" s="166"/>
      <c r="U46" s="173"/>
      <c r="V46" s="174"/>
    </row>
    <row r="47" spans="2:254" ht="17.25" hidden="1" customHeight="1" x14ac:dyDescent="0.2">
      <c r="B47" s="168"/>
      <c r="C47" s="175" t="e">
        <f>IF(#REF!="x",#REF!/COUNTIF(#REF!, "x"), "")</f>
        <v>#REF!</v>
      </c>
      <c r="D47" s="175" t="e">
        <f>IF(#REF!="x",#REF!/COUNTIF(#REF!, "x"), "")</f>
        <v>#REF!</v>
      </c>
      <c r="E47" s="175" t="e">
        <f>IF(#REF!="x",#REF!/COUNTIF(#REF!, "x"), "")</f>
        <v>#REF!</v>
      </c>
      <c r="F47" s="175" t="e">
        <f>IF(#REF!="x",#REF!/COUNTIF(#REF!, "x"), "")</f>
        <v>#REF!</v>
      </c>
      <c r="G47" s="175" t="e">
        <f>IF(#REF!="x",#REF!/COUNTIF(#REF!, "x"), "")</f>
        <v>#REF!</v>
      </c>
      <c r="H47" s="175" t="e">
        <f>IF(#REF!="x",#REF!/COUNTIF(#REF!, "x"), "")</f>
        <v>#REF!</v>
      </c>
      <c r="I47" s="175" t="e">
        <f>IF(#REF!="x",#REF!/COUNTIF(#REF!, "x"), "")</f>
        <v>#REF!</v>
      </c>
      <c r="J47" s="175" t="e">
        <f>IF(#REF!="x",#REF!/COUNTIF(#REF!, "x"), "")</f>
        <v>#REF!</v>
      </c>
      <c r="K47" s="175" t="e">
        <f>IF(#REF!="x",#REF!/COUNTIF(#REF!, "x"), "")</f>
        <v>#REF!</v>
      </c>
      <c r="L47" s="175" t="e">
        <f>IF(#REF!="x",#REF!/COUNTIF(#REF!, "x"), "")</f>
        <v>#REF!</v>
      </c>
      <c r="M47" s="175"/>
      <c r="N47" s="175"/>
      <c r="O47" s="175"/>
      <c r="P47" s="175"/>
      <c r="Q47" s="175"/>
      <c r="R47" s="175"/>
      <c r="S47" s="175"/>
      <c r="T47" s="175"/>
      <c r="U47" s="167"/>
      <c r="V47" s="158"/>
    </row>
    <row r="48" spans="2:254" x14ac:dyDescent="0.2">
      <c r="B48" s="176" t="s">
        <v>1084</v>
      </c>
      <c r="C48" s="161"/>
      <c r="D48" s="161"/>
      <c r="E48" s="161"/>
      <c r="F48" s="161"/>
      <c r="G48" s="161"/>
      <c r="H48" s="161"/>
      <c r="I48" s="161"/>
      <c r="J48" s="161"/>
      <c r="K48" s="161"/>
      <c r="L48" s="161"/>
      <c r="M48" s="161"/>
      <c r="N48" s="161"/>
      <c r="O48" s="161" t="s">
        <v>1061</v>
      </c>
      <c r="P48" s="161" t="s">
        <v>1061</v>
      </c>
      <c r="Q48" s="161" t="s">
        <v>1061</v>
      </c>
      <c r="R48" s="161"/>
      <c r="S48" s="161"/>
      <c r="T48" s="161"/>
      <c r="U48" s="157"/>
      <c r="V48" s="158"/>
    </row>
    <row r="49" spans="2:22" x14ac:dyDescent="0.2">
      <c r="B49" s="177"/>
      <c r="C49" s="162"/>
      <c r="D49" s="162"/>
      <c r="E49" s="162"/>
      <c r="F49" s="162" t="str">
        <f>IF(F48="x",#REF!/COUNTIF( $C48:$L48,"x"), "")</f>
        <v/>
      </c>
      <c r="G49" s="162"/>
      <c r="H49" s="162" t="str">
        <f>IF(H48="x",#REF!/COUNTIF( $C48:$L48,"x"), "")</f>
        <v/>
      </c>
      <c r="I49" s="162" t="str">
        <f>IF(I48="x",#REF!/COUNTIF( $C48:$L48,"x"), "")</f>
        <v/>
      </c>
      <c r="J49" s="162" t="str">
        <f>IF(J48="x",#REF!/COUNTIF( $C48:$L48,"x"), "")</f>
        <v/>
      </c>
      <c r="K49" s="162" t="str">
        <f>IF(K48="x",#REF!/COUNTIF( $C48:$L48,"x"), "")</f>
        <v/>
      </c>
      <c r="L49" s="162" t="str">
        <f>IF(L48="x",#REF!/COUNTIF( $C48:$L48,"x"), "")</f>
        <v/>
      </c>
      <c r="M49" s="162"/>
      <c r="N49" s="162"/>
      <c r="O49" s="162">
        <v>41088.769999999997</v>
      </c>
      <c r="P49" s="162">
        <v>41088.769999999997</v>
      </c>
      <c r="Q49" s="162">
        <v>41088.769999999997</v>
      </c>
      <c r="R49" s="162"/>
      <c r="S49" s="162"/>
      <c r="T49" s="162"/>
      <c r="U49" s="157"/>
      <c r="V49" s="158"/>
    </row>
    <row r="50" spans="2:22" x14ac:dyDescent="0.2">
      <c r="B50" s="155" t="s">
        <v>1085</v>
      </c>
      <c r="C50" s="156"/>
      <c r="D50" s="156"/>
      <c r="E50" s="156"/>
      <c r="F50" s="156"/>
      <c r="G50" s="156"/>
      <c r="H50" s="156"/>
      <c r="I50" s="156"/>
      <c r="J50" s="156"/>
      <c r="K50" s="156"/>
      <c r="L50" s="156"/>
      <c r="M50" s="156"/>
      <c r="N50" s="156"/>
      <c r="O50" s="156"/>
      <c r="P50" s="156"/>
      <c r="Q50" s="156"/>
      <c r="R50" s="156"/>
      <c r="S50" s="156"/>
      <c r="T50" s="156"/>
      <c r="U50" s="157">
        <v>17110.34</v>
      </c>
      <c r="V50" s="158" t="s">
        <v>1086</v>
      </c>
    </row>
    <row r="51" spans="2:22" x14ac:dyDescent="0.2">
      <c r="B51" s="160"/>
      <c r="C51" s="161"/>
      <c r="D51" s="161"/>
      <c r="E51" s="161"/>
      <c r="F51" s="161"/>
      <c r="G51" s="161"/>
      <c r="H51" s="161"/>
      <c r="I51" s="161"/>
      <c r="J51" s="161"/>
      <c r="K51" s="161"/>
      <c r="L51" s="161"/>
      <c r="M51" s="161"/>
      <c r="N51" s="161"/>
      <c r="O51" s="161"/>
      <c r="P51" s="161"/>
      <c r="Q51" s="161" t="s">
        <v>1061</v>
      </c>
      <c r="R51" s="161"/>
      <c r="S51" s="161"/>
      <c r="T51" s="161"/>
      <c r="U51" s="157"/>
      <c r="V51" s="158"/>
    </row>
    <row r="52" spans="2:22" x14ac:dyDescent="0.2">
      <c r="B52" s="160"/>
      <c r="C52" s="162" t="str">
        <f>IF(C51="x", $U50/COUNTIF($C51:$L51,"x"), "")</f>
        <v/>
      </c>
      <c r="D52" s="162" t="str">
        <f>IF(D51="x", $U50/COUNTIF($C51:$L51,"x"), "")</f>
        <v/>
      </c>
      <c r="E52" s="162" t="str">
        <f>IF(E51="x", $U50/COUNTIF($C51:$L51,"x"), "")</f>
        <v/>
      </c>
      <c r="F52" s="162"/>
      <c r="G52" s="162"/>
      <c r="H52" s="162"/>
      <c r="I52" s="162" t="str">
        <f>IF(I51="x", $U50/COUNTIF($C51:$L51,"x"), "")</f>
        <v/>
      </c>
      <c r="J52" s="162" t="str">
        <f>IF(J51="x", $U50/COUNTIF($C51:$L51,"x"), "")</f>
        <v/>
      </c>
      <c r="K52" s="162" t="str">
        <f>IF(K51="x", $U50/COUNTIF($C51:$L51,"x"), "")</f>
        <v/>
      </c>
      <c r="L52" s="162" t="str">
        <f>IF(L51="x", $U50/COUNTIF($C51:$L51,"x"), "")</f>
        <v/>
      </c>
      <c r="M52" s="162"/>
      <c r="N52" s="162"/>
      <c r="O52" s="162"/>
      <c r="P52" s="162"/>
      <c r="Q52" s="162">
        <v>17110.34</v>
      </c>
      <c r="R52" s="162"/>
      <c r="S52" s="162"/>
      <c r="T52" s="162"/>
      <c r="U52" s="157"/>
      <c r="V52" s="158"/>
    </row>
    <row r="53" spans="2:22" x14ac:dyDescent="0.2">
      <c r="B53" s="160" t="s">
        <v>1087</v>
      </c>
      <c r="C53" s="161"/>
      <c r="D53" s="161"/>
      <c r="E53" s="161"/>
      <c r="F53" s="161"/>
      <c r="G53" s="161"/>
      <c r="H53" s="161"/>
      <c r="I53" s="161"/>
      <c r="J53" s="161"/>
      <c r="K53" s="161"/>
      <c r="L53" s="161"/>
      <c r="M53" s="161"/>
      <c r="N53" s="161"/>
      <c r="O53" s="161"/>
      <c r="P53" s="161"/>
      <c r="Q53" s="161"/>
      <c r="R53" s="161"/>
      <c r="S53" s="161"/>
      <c r="T53" s="161"/>
      <c r="U53" s="157">
        <v>78572.289999999994</v>
      </c>
      <c r="V53" s="158" t="s">
        <v>1088</v>
      </c>
    </row>
    <row r="54" spans="2:22" x14ac:dyDescent="0.2">
      <c r="B54" s="160"/>
      <c r="C54" s="161"/>
      <c r="D54" s="161"/>
      <c r="E54" s="161"/>
      <c r="F54" s="161"/>
      <c r="G54" s="161"/>
      <c r="H54" s="161"/>
      <c r="I54" s="161"/>
      <c r="J54" s="161"/>
      <c r="K54" s="161"/>
      <c r="L54" s="161"/>
      <c r="M54" s="161"/>
      <c r="N54" s="161"/>
      <c r="O54" s="161"/>
      <c r="P54" s="161"/>
      <c r="Q54" s="161"/>
      <c r="R54" s="161" t="s">
        <v>1061</v>
      </c>
      <c r="S54" s="161"/>
      <c r="T54" s="161"/>
      <c r="U54" s="157"/>
      <c r="V54" s="158"/>
    </row>
    <row r="55" spans="2:22" x14ac:dyDescent="0.2">
      <c r="B55" s="160"/>
      <c r="C55" s="162" t="str">
        <f>IF(C53="x",#REF!/COUNTIF( $C53:$L53,"x"), "")</f>
        <v/>
      </c>
      <c r="D55" s="162" t="str">
        <f>IF(D53="x",#REF!/COUNTIF( $C53:$L53,"x"), "")</f>
        <v/>
      </c>
      <c r="E55" s="162" t="str">
        <f>IF(E53="x",#REF!/COUNTIF( $C53:$L53,"x"), "")</f>
        <v/>
      </c>
      <c r="F55" s="162" t="str">
        <f>IF(F53="x",#REF!/COUNTIF( $C53:$L53,"x"), "")</f>
        <v/>
      </c>
      <c r="G55" s="162" t="str">
        <f>IF(G53="x",#REF!/COUNTIF( $C53:$L53,"x"), "")</f>
        <v/>
      </c>
      <c r="H55" s="162"/>
      <c r="I55" s="162" t="str">
        <f>IF(I53="x",#REF!/COUNTIF( $C53:$L53,"x"), "")</f>
        <v/>
      </c>
      <c r="J55" s="162"/>
      <c r="K55" s="162" t="str">
        <f>IF(K53="x",#REF!/COUNTIF( $C53:$L53,"x"), "")</f>
        <v/>
      </c>
      <c r="L55" s="162" t="str">
        <f>IF(L53="x",#REF!/COUNTIF( $C53:$L53,"x"), "")</f>
        <v/>
      </c>
      <c r="M55" s="162"/>
      <c r="N55" s="162"/>
      <c r="O55" s="162"/>
      <c r="P55" s="162"/>
      <c r="Q55" s="162"/>
      <c r="R55" s="178">
        <v>78572.289999999994</v>
      </c>
      <c r="S55" s="162"/>
      <c r="T55" s="162"/>
      <c r="U55" s="157"/>
      <c r="V55" s="158"/>
    </row>
    <row r="56" spans="2:22" x14ac:dyDescent="0.2">
      <c r="B56" s="155" t="s">
        <v>1089</v>
      </c>
      <c r="C56" s="156"/>
      <c r="D56" s="156"/>
      <c r="E56" s="156"/>
      <c r="F56" s="156"/>
      <c r="G56" s="156"/>
      <c r="H56" s="156"/>
      <c r="I56" s="156"/>
      <c r="J56" s="156"/>
      <c r="K56" s="156"/>
      <c r="L56" s="156"/>
      <c r="M56" s="156"/>
      <c r="N56" s="156"/>
      <c r="O56" s="156"/>
      <c r="P56" s="156"/>
      <c r="Q56" s="156"/>
      <c r="R56" s="156"/>
      <c r="S56" s="156"/>
      <c r="T56" s="156"/>
      <c r="U56" s="157">
        <v>220207.83</v>
      </c>
      <c r="V56" s="158" t="s">
        <v>1090</v>
      </c>
    </row>
    <row r="57" spans="2:22" x14ac:dyDescent="0.2">
      <c r="B57" s="160"/>
      <c r="C57" s="161"/>
      <c r="D57" s="161"/>
      <c r="E57" s="161"/>
      <c r="F57" s="161" t="s">
        <v>1062</v>
      </c>
      <c r="G57" s="161" t="s">
        <v>1062</v>
      </c>
      <c r="H57" s="161"/>
      <c r="I57" s="161"/>
      <c r="J57" s="161"/>
      <c r="K57" s="161"/>
      <c r="L57" s="161"/>
      <c r="M57" s="161"/>
      <c r="N57" s="161"/>
      <c r="O57" s="161" t="s">
        <v>1061</v>
      </c>
      <c r="P57" s="161" t="s">
        <v>1061</v>
      </c>
      <c r="Q57" s="161"/>
      <c r="R57" s="161"/>
      <c r="S57" s="161"/>
      <c r="T57" s="161"/>
      <c r="U57" s="157"/>
      <c r="V57" s="158"/>
    </row>
    <row r="58" spans="2:22" x14ac:dyDescent="0.2">
      <c r="B58" s="160"/>
      <c r="C58" s="162" t="str">
        <f t="shared" ref="C58:L58" si="11">IF(C57="x", $U56/COUNTIF($C57:$L57,"x"), "")</f>
        <v/>
      </c>
      <c r="D58" s="162" t="str">
        <f t="shared" si="11"/>
        <v/>
      </c>
      <c r="E58" s="162" t="str">
        <f t="shared" si="11"/>
        <v/>
      </c>
      <c r="F58" s="162">
        <v>55051.95</v>
      </c>
      <c r="G58" s="162">
        <v>55051.95</v>
      </c>
      <c r="H58" s="162" t="str">
        <f t="shared" si="11"/>
        <v/>
      </c>
      <c r="I58" s="162" t="str">
        <f t="shared" si="11"/>
        <v/>
      </c>
      <c r="J58" s="162" t="str">
        <f t="shared" si="11"/>
        <v/>
      </c>
      <c r="K58" s="162" t="str">
        <f t="shared" si="11"/>
        <v/>
      </c>
      <c r="L58" s="162" t="str">
        <f t="shared" si="11"/>
        <v/>
      </c>
      <c r="M58" s="162"/>
      <c r="N58" s="162"/>
      <c r="O58" s="162">
        <v>55051.95</v>
      </c>
      <c r="P58" s="162">
        <v>55051.95</v>
      </c>
      <c r="Q58" s="162"/>
      <c r="R58" s="162"/>
      <c r="S58" s="162"/>
      <c r="T58" s="162"/>
      <c r="U58" s="157"/>
      <c r="V58" s="158"/>
    </row>
    <row r="59" spans="2:22" x14ac:dyDescent="0.2">
      <c r="B59" s="155" t="s">
        <v>1091</v>
      </c>
      <c r="C59" s="156"/>
      <c r="D59" s="156"/>
      <c r="E59" s="156"/>
      <c r="F59" s="156"/>
      <c r="G59" s="156"/>
      <c r="H59" s="156"/>
      <c r="I59" s="156"/>
      <c r="J59" s="156"/>
      <c r="K59" s="156"/>
      <c r="L59" s="156"/>
      <c r="M59" s="156"/>
      <c r="N59" s="156"/>
      <c r="O59" s="156"/>
      <c r="P59" s="156"/>
      <c r="Q59" s="156"/>
      <c r="R59" s="156"/>
      <c r="S59" s="156"/>
      <c r="T59" s="156"/>
      <c r="U59" s="157">
        <v>350043.24</v>
      </c>
      <c r="V59" s="158" t="s">
        <v>1092</v>
      </c>
    </row>
    <row r="60" spans="2:22" x14ac:dyDescent="0.2">
      <c r="B60" s="160"/>
      <c r="C60" s="161"/>
      <c r="D60" s="161"/>
      <c r="E60" s="161"/>
      <c r="F60" s="161"/>
      <c r="G60" s="161"/>
      <c r="H60" s="161"/>
      <c r="I60" s="161"/>
      <c r="J60" s="161"/>
      <c r="K60" s="161"/>
      <c r="L60" s="162" t="str">
        <f t="shared" ref="C60:U61" si="12">IF(L59="x", $U58/COUNTIF($C59:$L59,"x"), "")</f>
        <v/>
      </c>
      <c r="M60" s="161" t="s">
        <v>1062</v>
      </c>
      <c r="N60" s="161" t="s">
        <v>1062</v>
      </c>
      <c r="O60" s="161"/>
      <c r="P60" s="161"/>
      <c r="Q60" s="161"/>
      <c r="R60" s="161"/>
      <c r="S60" s="161"/>
      <c r="T60" s="161"/>
      <c r="U60" s="157"/>
      <c r="V60" s="158"/>
    </row>
    <row r="61" spans="2:22" x14ac:dyDescent="0.2">
      <c r="B61" s="160"/>
      <c r="C61" s="162" t="str">
        <f t="shared" si="12"/>
        <v/>
      </c>
      <c r="D61" s="162" t="str">
        <f t="shared" si="12"/>
        <v/>
      </c>
      <c r="E61" s="162" t="str">
        <f t="shared" si="12"/>
        <v/>
      </c>
      <c r="F61" s="162" t="str">
        <f t="shared" si="12"/>
        <v/>
      </c>
      <c r="G61" s="162" t="str">
        <f t="shared" si="12"/>
        <v/>
      </c>
      <c r="H61" s="162" t="str">
        <f t="shared" si="12"/>
        <v/>
      </c>
      <c r="I61" s="162"/>
      <c r="J61" s="162"/>
      <c r="K61" s="162" t="str">
        <f t="shared" si="12"/>
        <v/>
      </c>
      <c r="L61" s="162" t="str">
        <f t="shared" si="12"/>
        <v/>
      </c>
      <c r="M61" s="178">
        <v>175021.62</v>
      </c>
      <c r="N61" s="178">
        <v>175021.62</v>
      </c>
      <c r="O61" s="162"/>
      <c r="P61" s="162"/>
      <c r="Q61" s="162"/>
      <c r="R61" s="162"/>
      <c r="S61" s="162"/>
      <c r="T61" s="162"/>
      <c r="U61" s="157"/>
      <c r="V61" s="158"/>
    </row>
    <row r="62" spans="2:22" x14ac:dyDescent="0.2">
      <c r="B62" s="155" t="s">
        <v>1093</v>
      </c>
      <c r="C62" s="156"/>
      <c r="D62" s="156"/>
      <c r="E62" s="156"/>
      <c r="F62" s="156"/>
      <c r="G62" s="156"/>
      <c r="H62" s="156"/>
      <c r="I62" s="156"/>
      <c r="J62" s="156"/>
      <c r="K62" s="156"/>
      <c r="L62" s="156"/>
      <c r="M62" s="156"/>
      <c r="N62" s="156"/>
      <c r="O62" s="156"/>
      <c r="P62" s="156"/>
      <c r="Q62" s="156"/>
      <c r="R62" s="156"/>
      <c r="S62" s="156"/>
      <c r="T62" s="156"/>
      <c r="U62" s="157" t="s">
        <v>1094</v>
      </c>
      <c r="V62" s="158" t="s">
        <v>1095</v>
      </c>
    </row>
    <row r="63" spans="2:22" x14ac:dyDescent="0.2">
      <c r="B63" s="160"/>
      <c r="C63" s="161"/>
      <c r="D63" s="161"/>
      <c r="E63" s="161"/>
      <c r="F63" s="161"/>
      <c r="G63" s="161"/>
      <c r="H63" s="161"/>
      <c r="I63" s="161"/>
      <c r="J63" s="161"/>
      <c r="K63" s="161"/>
      <c r="L63" s="161"/>
      <c r="M63" s="161"/>
      <c r="N63" s="161"/>
      <c r="O63" s="161"/>
      <c r="P63" s="161" t="s">
        <v>1062</v>
      </c>
      <c r="Q63" s="161" t="s">
        <v>1062</v>
      </c>
      <c r="R63" s="161" t="s">
        <v>1062</v>
      </c>
      <c r="S63" s="161" t="s">
        <v>1062</v>
      </c>
      <c r="T63" s="161" t="s">
        <v>1062</v>
      </c>
      <c r="U63" s="157"/>
      <c r="V63" s="158"/>
    </row>
    <row r="64" spans="2:22" x14ac:dyDescent="0.2">
      <c r="B64" s="160"/>
      <c r="C64" s="161"/>
      <c r="D64" s="161"/>
      <c r="E64" s="161"/>
      <c r="F64" s="161"/>
      <c r="G64" s="161"/>
      <c r="H64" s="161"/>
      <c r="I64" s="161"/>
      <c r="J64" s="161"/>
      <c r="K64" s="161"/>
      <c r="L64" s="161"/>
      <c r="M64" s="161"/>
      <c r="N64" s="161"/>
      <c r="O64" s="161"/>
      <c r="P64" s="178">
        <v>27093.99</v>
      </c>
      <c r="Q64" s="178">
        <v>27093.99</v>
      </c>
      <c r="R64" s="178">
        <v>27093.99</v>
      </c>
      <c r="S64" s="178">
        <v>27093.99</v>
      </c>
      <c r="T64" s="178">
        <v>27093.99</v>
      </c>
      <c r="U64" s="157"/>
      <c r="V64" s="158"/>
    </row>
    <row r="65" spans="2:22" x14ac:dyDescent="0.2">
      <c r="B65" s="155" t="s">
        <v>1096</v>
      </c>
      <c r="C65" s="156"/>
      <c r="D65" s="156"/>
      <c r="E65" s="156"/>
      <c r="F65" s="156"/>
      <c r="G65" s="156"/>
      <c r="H65" s="156"/>
      <c r="I65" s="156"/>
      <c r="J65" s="156"/>
      <c r="K65" s="156"/>
      <c r="L65" s="156"/>
      <c r="M65" s="156"/>
      <c r="N65" s="156"/>
      <c r="O65" s="156"/>
      <c r="P65" s="156"/>
      <c r="Q65" s="156"/>
      <c r="R65" s="156"/>
      <c r="S65" s="156"/>
      <c r="T65" s="156"/>
      <c r="U65" s="157">
        <v>9200.1299999999992</v>
      </c>
      <c r="V65" s="158" t="s">
        <v>1097</v>
      </c>
    </row>
    <row r="66" spans="2:22" x14ac:dyDescent="0.2">
      <c r="B66" s="160"/>
      <c r="C66" s="161"/>
      <c r="D66" s="161"/>
      <c r="E66" s="161"/>
      <c r="F66" s="161"/>
      <c r="G66" s="161"/>
      <c r="H66" s="161"/>
      <c r="I66" s="161"/>
      <c r="J66" s="161"/>
      <c r="K66" s="161"/>
      <c r="L66" s="161"/>
      <c r="M66" s="161"/>
      <c r="N66" s="161"/>
      <c r="O66" s="161"/>
      <c r="P66" s="161"/>
      <c r="Q66" s="161"/>
      <c r="R66" s="161" t="s">
        <v>1062</v>
      </c>
      <c r="S66" s="161"/>
      <c r="T66" s="161"/>
      <c r="U66" s="157"/>
      <c r="V66" s="158"/>
    </row>
    <row r="67" spans="2:22" x14ac:dyDescent="0.2">
      <c r="B67" s="163"/>
      <c r="C67" s="164" t="str">
        <f t="shared" ref="C67:I67" si="13">IF(C66="x", $U65/COUNTIF($C66:$L66,"x"), "")</f>
        <v/>
      </c>
      <c r="D67" s="164" t="str">
        <f t="shared" si="13"/>
        <v/>
      </c>
      <c r="E67" s="164" t="str">
        <f t="shared" si="13"/>
        <v/>
      </c>
      <c r="F67" s="164" t="str">
        <f t="shared" si="13"/>
        <v/>
      </c>
      <c r="G67" s="164" t="str">
        <f t="shared" si="13"/>
        <v/>
      </c>
      <c r="H67" s="164" t="str">
        <f t="shared" si="13"/>
        <v/>
      </c>
      <c r="I67" s="164" t="str">
        <f t="shared" si="13"/>
        <v/>
      </c>
      <c r="J67" s="164"/>
      <c r="K67" s="164"/>
      <c r="L67" s="164"/>
      <c r="M67" s="164"/>
      <c r="N67" s="164"/>
      <c r="O67" s="164"/>
      <c r="P67" s="164"/>
      <c r="Q67" s="164"/>
      <c r="R67" s="164">
        <v>9200.1299999999992</v>
      </c>
      <c r="S67" s="164"/>
      <c r="T67" s="164"/>
      <c r="U67" s="157"/>
      <c r="V67" s="158"/>
    </row>
    <row r="68" spans="2:22" x14ac:dyDescent="0.2">
      <c r="B68" s="165" t="s">
        <v>1098</v>
      </c>
      <c r="C68" s="156"/>
      <c r="D68" s="156"/>
      <c r="E68" s="156"/>
      <c r="F68" s="156"/>
      <c r="G68" s="156"/>
      <c r="H68" s="156"/>
      <c r="I68" s="156"/>
      <c r="J68" s="156"/>
      <c r="K68" s="156"/>
      <c r="L68" s="156"/>
      <c r="M68" s="156"/>
      <c r="N68" s="156"/>
      <c r="O68" s="156"/>
      <c r="P68" s="156"/>
      <c r="Q68" s="156"/>
      <c r="R68" s="156"/>
      <c r="S68" s="156"/>
      <c r="T68" s="156"/>
      <c r="U68" s="167">
        <v>13688.42</v>
      </c>
      <c r="V68" s="158" t="s">
        <v>1099</v>
      </c>
    </row>
    <row r="69" spans="2:22" x14ac:dyDescent="0.2">
      <c r="B69" s="168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  <c r="P69" s="161"/>
      <c r="Q69" s="161"/>
      <c r="R69" s="166" t="s">
        <v>1062</v>
      </c>
      <c r="S69" s="161"/>
      <c r="T69" s="161"/>
      <c r="U69" s="167"/>
      <c r="V69" s="158"/>
    </row>
    <row r="70" spans="2:22" x14ac:dyDescent="0.2">
      <c r="B70" s="168"/>
      <c r="C70" s="164" t="str">
        <f t="shared" ref="C70:T70" si="14">IF(C69="x", $U68/COUNTIF($C69:$L69,"x"), "")</f>
        <v/>
      </c>
      <c r="D70" s="164" t="str">
        <f t="shared" si="14"/>
        <v/>
      </c>
      <c r="E70" s="164" t="str">
        <f t="shared" si="14"/>
        <v/>
      </c>
      <c r="F70" s="164" t="str">
        <f t="shared" si="14"/>
        <v/>
      </c>
      <c r="G70" s="164" t="str">
        <f t="shared" si="14"/>
        <v/>
      </c>
      <c r="H70" s="164" t="str">
        <f t="shared" si="14"/>
        <v/>
      </c>
      <c r="I70" s="164" t="str">
        <f t="shared" si="14"/>
        <v/>
      </c>
      <c r="J70" s="164" t="str">
        <f t="shared" si="14"/>
        <v/>
      </c>
      <c r="K70" s="164" t="str">
        <f t="shared" si="14"/>
        <v/>
      </c>
      <c r="L70" s="164" t="str">
        <f t="shared" si="14"/>
        <v/>
      </c>
      <c r="M70" s="164" t="str">
        <f t="shared" si="14"/>
        <v/>
      </c>
      <c r="N70" s="164" t="str">
        <f t="shared" si="14"/>
        <v/>
      </c>
      <c r="O70" s="164" t="str">
        <f t="shared" si="14"/>
        <v/>
      </c>
      <c r="P70" s="164" t="str">
        <f t="shared" si="14"/>
        <v/>
      </c>
      <c r="Q70" s="164" t="str">
        <f t="shared" si="14"/>
        <v/>
      </c>
      <c r="R70" s="164">
        <v>13688.42</v>
      </c>
      <c r="S70" s="164" t="str">
        <f t="shared" si="14"/>
        <v/>
      </c>
      <c r="T70" s="164" t="str">
        <f t="shared" si="14"/>
        <v/>
      </c>
      <c r="U70" s="167"/>
      <c r="V70" s="158"/>
    </row>
    <row r="71" spans="2:22" x14ac:dyDescent="0.2">
      <c r="B71" s="165" t="s">
        <v>1100</v>
      </c>
      <c r="C71" s="156"/>
      <c r="D71" s="156"/>
      <c r="E71" s="156"/>
      <c r="F71" s="156"/>
      <c r="G71" s="156"/>
      <c r="H71" s="156"/>
      <c r="I71" s="156"/>
      <c r="J71" s="156"/>
      <c r="K71" s="156"/>
      <c r="L71" s="156"/>
      <c r="M71" s="156"/>
      <c r="N71" s="156"/>
      <c r="O71" s="156"/>
      <c r="P71" s="156"/>
      <c r="Q71" s="156"/>
      <c r="R71" s="156"/>
      <c r="S71" s="156"/>
      <c r="T71" s="156"/>
      <c r="U71" s="167">
        <v>10793.5</v>
      </c>
      <c r="V71" s="158" t="s">
        <v>1101</v>
      </c>
    </row>
    <row r="72" spans="2:22" x14ac:dyDescent="0.2">
      <c r="B72" s="168"/>
      <c r="C72" s="161"/>
      <c r="D72" s="161"/>
      <c r="E72" s="161"/>
      <c r="F72" s="161"/>
      <c r="G72" s="161"/>
      <c r="H72" s="161"/>
      <c r="I72" s="161"/>
      <c r="J72" s="161"/>
      <c r="K72" s="161"/>
      <c r="L72" s="161"/>
      <c r="M72" s="161"/>
      <c r="N72" s="161"/>
      <c r="O72" s="161"/>
      <c r="P72" s="161"/>
      <c r="Q72" s="161"/>
      <c r="R72" s="161"/>
      <c r="S72" s="161"/>
      <c r="T72" s="166" t="s">
        <v>1062</v>
      </c>
      <c r="U72" s="167"/>
      <c r="V72" s="158"/>
    </row>
    <row r="73" spans="2:22" x14ac:dyDescent="0.2">
      <c r="B73" s="168"/>
      <c r="C73" s="164" t="str">
        <f t="shared" ref="C73:S73" si="15">IF(C72="x", $U71/COUNTIF($C72:$L72,"x"), "")</f>
        <v/>
      </c>
      <c r="D73" s="164" t="str">
        <f t="shared" si="15"/>
        <v/>
      </c>
      <c r="E73" s="164" t="str">
        <f t="shared" si="15"/>
        <v/>
      </c>
      <c r="F73" s="164" t="str">
        <f t="shared" si="15"/>
        <v/>
      </c>
      <c r="G73" s="164" t="str">
        <f t="shared" si="15"/>
        <v/>
      </c>
      <c r="H73" s="164" t="str">
        <f t="shared" si="15"/>
        <v/>
      </c>
      <c r="I73" s="164" t="str">
        <f t="shared" si="15"/>
        <v/>
      </c>
      <c r="J73" s="164" t="str">
        <f t="shared" si="15"/>
        <v/>
      </c>
      <c r="K73" s="179" t="str">
        <f t="shared" si="15"/>
        <v/>
      </c>
      <c r="L73" s="179" t="str">
        <f t="shared" si="15"/>
        <v/>
      </c>
      <c r="M73" s="164" t="str">
        <f t="shared" si="15"/>
        <v/>
      </c>
      <c r="N73" s="164" t="str">
        <f t="shared" si="15"/>
        <v/>
      </c>
      <c r="O73" s="164" t="str">
        <f t="shared" si="15"/>
        <v/>
      </c>
      <c r="P73" s="164" t="str">
        <f t="shared" si="15"/>
        <v/>
      </c>
      <c r="Q73" s="164" t="str">
        <f t="shared" si="15"/>
        <v/>
      </c>
      <c r="R73" s="164" t="str">
        <f t="shared" si="15"/>
        <v/>
      </c>
      <c r="S73" s="164" t="str">
        <f t="shared" si="15"/>
        <v/>
      </c>
      <c r="T73" s="169">
        <v>10793.5</v>
      </c>
      <c r="U73" s="167"/>
      <c r="V73" s="158"/>
    </row>
    <row r="74" spans="2:22" x14ac:dyDescent="0.2">
      <c r="B74" s="165" t="s">
        <v>1102</v>
      </c>
      <c r="C74" s="156"/>
      <c r="D74" s="156"/>
      <c r="E74" s="156"/>
      <c r="F74" s="156"/>
      <c r="G74" s="156"/>
      <c r="H74" s="156"/>
      <c r="I74" s="156"/>
      <c r="J74" s="156"/>
      <c r="K74" s="156"/>
      <c r="L74" s="156"/>
      <c r="M74" s="156"/>
      <c r="N74" s="156"/>
      <c r="O74" s="156"/>
      <c r="P74" s="156"/>
      <c r="Q74" s="156"/>
      <c r="R74" s="156"/>
      <c r="S74" s="156"/>
      <c r="T74" s="156"/>
      <c r="U74" s="167">
        <v>14192.87</v>
      </c>
      <c r="V74" s="167" t="s">
        <v>1099</v>
      </c>
    </row>
    <row r="75" spans="2:22" x14ac:dyDescent="0.2">
      <c r="B75" s="168"/>
      <c r="C75" s="161"/>
      <c r="D75" s="161"/>
      <c r="E75" s="161"/>
      <c r="F75" s="161"/>
      <c r="G75" s="161"/>
      <c r="H75" s="161"/>
      <c r="I75" s="161"/>
      <c r="J75" s="161"/>
      <c r="K75" s="161"/>
      <c r="L75" s="161"/>
      <c r="M75" s="161"/>
      <c r="N75" s="161"/>
      <c r="O75" s="161"/>
      <c r="P75" s="161"/>
      <c r="Q75" s="161"/>
      <c r="R75" s="161"/>
      <c r="S75" s="166" t="s">
        <v>1062</v>
      </c>
      <c r="T75" s="166" t="s">
        <v>1062</v>
      </c>
      <c r="U75" s="167"/>
      <c r="V75" s="167"/>
    </row>
    <row r="76" spans="2:22" x14ac:dyDescent="0.2">
      <c r="B76" s="168"/>
      <c r="C76" s="179" t="str">
        <f t="shared" ref="C76:R76" si="16">IF(C75="x", $U74/COUNTIF($C75:$L75,"x"), "")</f>
        <v/>
      </c>
      <c r="D76" s="179" t="str">
        <f t="shared" si="16"/>
        <v/>
      </c>
      <c r="E76" s="179" t="str">
        <f t="shared" si="16"/>
        <v/>
      </c>
      <c r="F76" s="179" t="str">
        <f t="shared" si="16"/>
        <v/>
      </c>
      <c r="G76" s="179" t="str">
        <f t="shared" si="16"/>
        <v/>
      </c>
      <c r="H76" s="179" t="str">
        <f t="shared" si="16"/>
        <v/>
      </c>
      <c r="I76" s="179" t="str">
        <f t="shared" si="16"/>
        <v/>
      </c>
      <c r="J76" s="179" t="str">
        <f t="shared" si="16"/>
        <v/>
      </c>
      <c r="K76" s="179" t="str">
        <f t="shared" si="16"/>
        <v/>
      </c>
      <c r="L76" s="179" t="str">
        <f t="shared" si="16"/>
        <v/>
      </c>
      <c r="M76" s="179" t="str">
        <f t="shared" si="16"/>
        <v/>
      </c>
      <c r="N76" s="179" t="str">
        <f t="shared" si="16"/>
        <v/>
      </c>
      <c r="O76" s="179" t="str">
        <f t="shared" si="16"/>
        <v/>
      </c>
      <c r="P76" s="179" t="str">
        <f t="shared" si="16"/>
        <v/>
      </c>
      <c r="Q76" s="179" t="str">
        <f t="shared" si="16"/>
        <v/>
      </c>
      <c r="R76" s="179" t="str">
        <f t="shared" si="16"/>
        <v/>
      </c>
      <c r="S76" s="180">
        <v>7096.43</v>
      </c>
      <c r="T76" s="180">
        <v>7096.43</v>
      </c>
      <c r="U76" s="167"/>
      <c r="V76" s="167"/>
    </row>
    <row r="77" spans="2:22" x14ac:dyDescent="0.2">
      <c r="U77" s="181">
        <v>2428863.59</v>
      </c>
      <c r="V77" s="182">
        <v>1</v>
      </c>
    </row>
    <row r="78" spans="2:22" x14ac:dyDescent="0.2">
      <c r="T78" s="136" t="s">
        <v>1103</v>
      </c>
      <c r="U78" s="181">
        <v>621974.82999999996</v>
      </c>
    </row>
    <row r="79" spans="2:22" x14ac:dyDescent="0.2">
      <c r="B79" s="183"/>
      <c r="F79" s="142"/>
      <c r="G79" s="142"/>
      <c r="H79" s="142"/>
      <c r="T79" s="136" t="s">
        <v>1104</v>
      </c>
      <c r="U79" s="181">
        <v>3050838.42</v>
      </c>
    </row>
    <row r="80" spans="2:22" x14ac:dyDescent="0.2">
      <c r="F80" s="142"/>
      <c r="G80" s="142"/>
      <c r="H80" s="142"/>
    </row>
    <row r="81" spans="6:8" x14ac:dyDescent="0.2">
      <c r="F81" s="142"/>
      <c r="G81" s="142"/>
      <c r="H81" s="142"/>
    </row>
    <row r="82" spans="6:8" x14ac:dyDescent="0.2">
      <c r="F82" s="142"/>
      <c r="G82" s="142"/>
      <c r="H82" s="142"/>
    </row>
  </sheetData>
  <mergeCells count="78">
    <mergeCell ref="F79:H79"/>
    <mergeCell ref="F80:H80"/>
    <mergeCell ref="F81:H81"/>
    <mergeCell ref="F82:H82"/>
    <mergeCell ref="B71:B73"/>
    <mergeCell ref="U71:U73"/>
    <mergeCell ref="V71:V73"/>
    <mergeCell ref="B74:B76"/>
    <mergeCell ref="U74:U76"/>
    <mergeCell ref="V74:V76"/>
    <mergeCell ref="B65:B67"/>
    <mergeCell ref="U65:U67"/>
    <mergeCell ref="V65:V67"/>
    <mergeCell ref="B68:B70"/>
    <mergeCell ref="U68:U70"/>
    <mergeCell ref="V68:V70"/>
    <mergeCell ref="B59:B61"/>
    <mergeCell ref="U59:U61"/>
    <mergeCell ref="V59:V61"/>
    <mergeCell ref="B62:B64"/>
    <mergeCell ref="U62:U64"/>
    <mergeCell ref="V62:V64"/>
    <mergeCell ref="B53:B55"/>
    <mergeCell ref="U53:U55"/>
    <mergeCell ref="V53:V55"/>
    <mergeCell ref="B56:B58"/>
    <mergeCell ref="U56:U58"/>
    <mergeCell ref="V56:V58"/>
    <mergeCell ref="B48:B49"/>
    <mergeCell ref="U48:U49"/>
    <mergeCell ref="V48:V49"/>
    <mergeCell ref="B50:B52"/>
    <mergeCell ref="U50:U52"/>
    <mergeCell ref="V50:V52"/>
    <mergeCell ref="B43:B45"/>
    <mergeCell ref="U43:U45"/>
    <mergeCell ref="V43:V45"/>
    <mergeCell ref="B46:B47"/>
    <mergeCell ref="U46:U47"/>
    <mergeCell ref="V46:V47"/>
    <mergeCell ref="B38:B40"/>
    <mergeCell ref="U38:U40"/>
    <mergeCell ref="V38:V40"/>
    <mergeCell ref="B41:B42"/>
    <mergeCell ref="U41:U42"/>
    <mergeCell ref="V41:V42"/>
    <mergeCell ref="B32:B34"/>
    <mergeCell ref="U32:U34"/>
    <mergeCell ref="V32:V34"/>
    <mergeCell ref="B35:B37"/>
    <mergeCell ref="U35:U37"/>
    <mergeCell ref="V35:V37"/>
    <mergeCell ref="B25:B27"/>
    <mergeCell ref="U25:U27"/>
    <mergeCell ref="V25:V27"/>
    <mergeCell ref="B28:B31"/>
    <mergeCell ref="U28:U31"/>
    <mergeCell ref="V28:V31"/>
    <mergeCell ref="B18:B21"/>
    <mergeCell ref="U18:U21"/>
    <mergeCell ref="V18:V21"/>
    <mergeCell ref="B22:B24"/>
    <mergeCell ref="U22:U24"/>
    <mergeCell ref="V22:V24"/>
    <mergeCell ref="B12:B14"/>
    <mergeCell ref="U12:U14"/>
    <mergeCell ref="V12:V14"/>
    <mergeCell ref="B15:B17"/>
    <mergeCell ref="U15:U17"/>
    <mergeCell ref="V15:V17"/>
    <mergeCell ref="B3:V3"/>
    <mergeCell ref="B4:V4"/>
    <mergeCell ref="B5:V5"/>
    <mergeCell ref="B8:V8"/>
    <mergeCell ref="B9:V9"/>
    <mergeCell ref="B10:B11"/>
    <mergeCell ref="U10:U11"/>
    <mergeCell ref="V10:V11"/>
  </mergeCells>
  <conditionalFormatting sqref="C60:K60 M60:T60">
    <cfRule type="cellIs" dxfId="21" priority="10" stopIfTrue="1" operator="equal">
      <formula>"x"</formula>
    </cfRule>
  </conditionalFormatting>
  <conditionalFormatting sqref="C42:L42 O42:T42">
    <cfRule type="cellIs" dxfId="20" priority="15" stopIfTrue="1" operator="equal">
      <formula>"x"</formula>
    </cfRule>
  </conditionalFormatting>
  <conditionalFormatting sqref="C13:T13 C46:T46">
    <cfRule type="cellIs" dxfId="19" priority="22" stopIfTrue="1" operator="equal">
      <formula>"x"</formula>
    </cfRule>
  </conditionalFormatting>
  <conditionalFormatting sqref="C16:T16">
    <cfRule type="cellIs" dxfId="18" priority="21" stopIfTrue="1" operator="equal">
      <formula>"x"</formula>
    </cfRule>
  </conditionalFormatting>
  <conditionalFormatting sqref="C19:T20">
    <cfRule type="cellIs" dxfId="17" priority="20" stopIfTrue="1" operator="equal">
      <formula>"x"</formula>
    </cfRule>
  </conditionalFormatting>
  <conditionalFormatting sqref="C23:T23">
    <cfRule type="cellIs" dxfId="16" priority="19" stopIfTrue="1" operator="equal">
      <formula>"x"</formula>
    </cfRule>
  </conditionalFormatting>
  <conditionalFormatting sqref="C26:T26">
    <cfRule type="cellIs" dxfId="15" priority="18" stopIfTrue="1" operator="equal">
      <formula>"x"</formula>
    </cfRule>
  </conditionalFormatting>
  <conditionalFormatting sqref="C29:T30">
    <cfRule type="cellIs" dxfId="14" priority="17" stopIfTrue="1" operator="equal">
      <formula>"x"</formula>
    </cfRule>
  </conditionalFormatting>
  <conditionalFormatting sqref="C33:T33">
    <cfRule type="cellIs" dxfId="13" priority="16" stopIfTrue="1" operator="equal">
      <formula>"x"</formula>
    </cfRule>
  </conditionalFormatting>
  <conditionalFormatting sqref="C36:T36">
    <cfRule type="cellIs" dxfId="12" priority="14" stopIfTrue="1" operator="equal">
      <formula>"x"</formula>
    </cfRule>
  </conditionalFormatting>
  <conditionalFormatting sqref="C39:T39">
    <cfRule type="cellIs" dxfId="11" priority="13" stopIfTrue="1" operator="equal">
      <formula>"x"</formula>
    </cfRule>
  </conditionalFormatting>
  <conditionalFormatting sqref="C44:T44">
    <cfRule type="cellIs" dxfId="10" priority="12" stopIfTrue="1" operator="equal">
      <formula>"x"</formula>
    </cfRule>
  </conditionalFormatting>
  <conditionalFormatting sqref="C48:T48">
    <cfRule type="cellIs" dxfId="9" priority="11" stopIfTrue="1" operator="equal">
      <formula>"x"</formula>
    </cfRule>
  </conditionalFormatting>
  <conditionalFormatting sqref="C51:T51">
    <cfRule type="cellIs" dxfId="8" priority="6" stopIfTrue="1" operator="equal">
      <formula>"x"</formula>
    </cfRule>
  </conditionalFormatting>
  <conditionalFormatting sqref="C53:T54">
    <cfRule type="cellIs" dxfId="7" priority="5" stopIfTrue="1" operator="equal">
      <formula>"x"</formula>
    </cfRule>
  </conditionalFormatting>
  <conditionalFormatting sqref="C57:T57">
    <cfRule type="cellIs" dxfId="6" priority="4" stopIfTrue="1" operator="equal">
      <formula>"x"</formula>
    </cfRule>
  </conditionalFormatting>
  <conditionalFormatting sqref="C63:T63 C64:O64">
    <cfRule type="cellIs" dxfId="5" priority="9" stopIfTrue="1" operator="equal">
      <formula>"x"</formula>
    </cfRule>
  </conditionalFormatting>
  <conditionalFormatting sqref="C66:T66">
    <cfRule type="cellIs" dxfId="4" priority="8" stopIfTrue="1" operator="equal">
      <formula>"x"</formula>
    </cfRule>
  </conditionalFormatting>
  <conditionalFormatting sqref="C69:T69">
    <cfRule type="cellIs" dxfId="3" priority="3" stopIfTrue="1" operator="equal">
      <formula>"x"</formula>
    </cfRule>
  </conditionalFormatting>
  <conditionalFormatting sqref="C72:T72">
    <cfRule type="cellIs" dxfId="2" priority="1" stopIfTrue="1" operator="equal">
      <formula>"x"</formula>
    </cfRule>
  </conditionalFormatting>
  <conditionalFormatting sqref="C75:T75">
    <cfRule type="cellIs" dxfId="1" priority="2" stopIfTrue="1" operator="equal">
      <formula>"x"</formula>
    </cfRule>
  </conditionalFormatting>
  <conditionalFormatting sqref="M41:N41">
    <cfRule type="cellIs" dxfId="0" priority="7" stopIfTrue="1" operator="equal">
      <formula>"x"</formula>
    </cfRule>
  </conditionalFormatting>
  <pageMargins left="0.51" right="0.51" top="0.79" bottom="0.79" header="0.31" footer="0.31"/>
  <pageSetup paperSize="9" scale="50" fitToHeight="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800F7-C7F1-4C9E-B149-CB085AA52C40}">
  <sheetPr>
    <tabColor rgb="FFBFBFBF"/>
    <outlinePr summaryBelow="0"/>
  </sheetPr>
  <dimension ref="A1:XEZ991"/>
  <sheetViews>
    <sheetView showGridLines="0" tabSelected="1" zoomScale="60" zoomScaleNormal="60" workbookViewId="0">
      <pane ySplit="17" topLeftCell="A18" activePane="bottomLeft" state="frozen"/>
      <selection activeCell="C23" sqref="C23"/>
      <selection pane="bottomLeft" activeCell="B2" sqref="B2:O6"/>
    </sheetView>
  </sheetViews>
  <sheetFormatPr defaultColWidth="12.625" defaultRowHeight="15" customHeight="1" x14ac:dyDescent="0.2"/>
  <cols>
    <col min="1" max="1" width="7.25" customWidth="1"/>
    <col min="2" max="2" width="8.25" customWidth="1"/>
    <col min="3" max="3" width="14.125" customWidth="1"/>
    <col min="4" max="4" width="9.625" customWidth="1"/>
    <col min="5" max="5" width="99.5" customWidth="1"/>
    <col min="6" max="6" width="10" customWidth="1"/>
    <col min="7" max="7" width="11.375" style="2" customWidth="1"/>
    <col min="8" max="8" width="14" customWidth="1"/>
    <col min="9" max="10" width="12" hidden="1" customWidth="1"/>
    <col min="11" max="11" width="17.125" customWidth="1"/>
    <col min="12" max="12" width="12" hidden="1" customWidth="1"/>
    <col min="13" max="13" width="12.625" hidden="1" customWidth="1"/>
    <col min="14" max="14" width="15.875" bestFit="1" customWidth="1"/>
    <col min="15" max="15" width="11.625" customWidth="1"/>
    <col min="16" max="16" width="16" customWidth="1"/>
    <col min="17" max="17" width="14.625" customWidth="1"/>
    <col min="18" max="18" width="15.125" style="1" customWidth="1"/>
    <col min="19" max="19" width="15.125" customWidth="1"/>
    <col min="20" max="20" width="7.625" customWidth="1"/>
    <col min="21" max="21" width="17.875" customWidth="1"/>
    <col min="22" max="34" width="7.625" customWidth="1"/>
    <col min="35" max="35" width="12.625" customWidth="1"/>
  </cols>
  <sheetData>
    <row r="1" spans="1:35" ht="18.75" customHeight="1" x14ac:dyDescent="0.2">
      <c r="A1" s="21"/>
      <c r="B1" s="125"/>
      <c r="C1" s="55"/>
      <c r="D1" s="124"/>
      <c r="E1" s="124"/>
      <c r="F1" s="122"/>
      <c r="G1" s="123"/>
      <c r="H1" s="122"/>
      <c r="I1" s="135"/>
      <c r="J1" s="135"/>
      <c r="K1" s="135"/>
      <c r="L1" s="30"/>
      <c r="M1" s="81"/>
      <c r="N1" s="79"/>
      <c r="O1" s="79"/>
      <c r="P1" s="79"/>
      <c r="Q1" s="79"/>
      <c r="R1" s="54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"/>
    </row>
    <row r="2" spans="1:35" ht="18.75" customHeight="1" x14ac:dyDescent="0.2">
      <c r="A2" s="21"/>
      <c r="B2" s="134" t="s">
        <v>1052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2"/>
      <c r="P2" s="81"/>
      <c r="Q2" s="79"/>
      <c r="R2" s="80"/>
      <c r="S2" s="79"/>
      <c r="T2" s="79"/>
      <c r="U2" s="78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</row>
    <row r="3" spans="1:35" ht="18.75" customHeight="1" x14ac:dyDescent="0.2">
      <c r="A3" s="21"/>
      <c r="B3" s="131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29"/>
      <c r="P3" s="81"/>
      <c r="Q3" s="79"/>
      <c r="R3" s="80"/>
      <c r="S3" s="79"/>
      <c r="T3" s="79"/>
      <c r="U3" s="78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</row>
    <row r="4" spans="1:35" ht="18.75" customHeight="1" x14ac:dyDescent="0.2">
      <c r="A4" s="21"/>
      <c r="B4" s="131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29"/>
      <c r="P4" s="81"/>
      <c r="Q4" s="79"/>
      <c r="R4" s="80"/>
      <c r="S4" s="79"/>
      <c r="T4" s="79"/>
      <c r="U4" s="78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</row>
    <row r="5" spans="1:35" ht="18.75" customHeight="1" x14ac:dyDescent="0.2">
      <c r="A5" s="21"/>
      <c r="B5" s="131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29"/>
      <c r="P5" s="81"/>
      <c r="Q5" s="79"/>
      <c r="R5" s="80"/>
      <c r="S5" s="79"/>
      <c r="T5" s="79"/>
      <c r="U5" s="78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</row>
    <row r="6" spans="1:35" ht="18.75" customHeight="1" x14ac:dyDescent="0.2">
      <c r="A6" s="21"/>
      <c r="B6" s="128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6"/>
      <c r="P6" s="81"/>
      <c r="Q6" s="79"/>
      <c r="R6" s="80"/>
      <c r="S6" s="79"/>
      <c r="T6" s="79"/>
      <c r="U6" s="78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</row>
    <row r="7" spans="1:35" ht="15" customHeight="1" x14ac:dyDescent="0.2">
      <c r="A7" s="21"/>
      <c r="B7" s="125"/>
      <c r="C7" s="55"/>
      <c r="D7" s="79"/>
      <c r="E7" s="124"/>
      <c r="F7" s="79"/>
      <c r="G7" s="123"/>
      <c r="H7" s="79"/>
      <c r="I7" s="79"/>
      <c r="J7" s="81"/>
      <c r="K7" s="122"/>
      <c r="L7" s="30"/>
      <c r="M7" s="30"/>
      <c r="N7" s="30"/>
      <c r="O7" s="30"/>
      <c r="P7" s="81"/>
      <c r="Q7" s="79"/>
      <c r="R7" s="80"/>
      <c r="S7" s="79"/>
      <c r="T7" s="79"/>
      <c r="U7" s="78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</row>
    <row r="8" spans="1:35" ht="15" customHeight="1" x14ac:dyDescent="0.2">
      <c r="A8" s="21"/>
      <c r="B8" s="121" t="str">
        <f>'[1]DADOS GERAIS'!$B$8</f>
        <v>Secretaria de Atenção Especializada à Saúde</v>
      </c>
      <c r="C8" s="120"/>
      <c r="D8" s="116"/>
      <c r="E8" s="119"/>
      <c r="F8" s="116"/>
      <c r="G8" s="118"/>
      <c r="H8" s="116"/>
      <c r="I8" s="116"/>
      <c r="J8" s="117"/>
      <c r="K8" s="116" t="str">
        <f>[1]RESUMO!D8</f>
        <v>BDI Geral:</v>
      </c>
      <c r="L8" s="115"/>
      <c r="M8" s="116" t="str">
        <f>[1]RESUMO!E8</f>
        <v>Encargo Social Mensalista:</v>
      </c>
      <c r="N8" s="115"/>
      <c r="O8" s="114" t="str">
        <f>'[1]DADOS GERAIS'!$B$22</f>
        <v>Data:</v>
      </c>
      <c r="P8" s="81"/>
      <c r="Q8" s="79"/>
      <c r="R8" s="80"/>
      <c r="S8" s="79"/>
      <c r="T8" s="79"/>
      <c r="U8" s="78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</row>
    <row r="9" spans="1:35" ht="15" customHeight="1" x14ac:dyDescent="0.2">
      <c r="A9" s="21"/>
      <c r="B9" s="112" t="s">
        <v>1051</v>
      </c>
      <c r="C9" s="106"/>
      <c r="D9" s="104"/>
      <c r="E9" s="85"/>
      <c r="F9" s="6"/>
      <c r="G9" s="84"/>
      <c r="H9" s="6"/>
      <c r="I9" s="6"/>
      <c r="J9" s="83"/>
      <c r="K9" s="102">
        <f>[1]RESUMO!D9</f>
        <v>0.25607647512506904</v>
      </c>
      <c r="L9" s="85"/>
      <c r="M9" s="102">
        <f>[1]RESUMO!E9</f>
        <v>0.53380000000000005</v>
      </c>
      <c r="N9" s="85"/>
      <c r="O9" s="113" t="str">
        <f>'[1]DADOS GERAIS'!$C$22</f>
        <v>20/03/2026</v>
      </c>
      <c r="P9" s="81"/>
      <c r="Q9" s="79"/>
      <c r="R9" s="80"/>
      <c r="S9" s="79"/>
      <c r="T9" s="79"/>
      <c r="U9" s="78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</row>
    <row r="10" spans="1:35" ht="15" customHeight="1" x14ac:dyDescent="0.2">
      <c r="A10" s="21"/>
      <c r="B10" s="112"/>
      <c r="C10" s="106"/>
      <c r="D10" s="104"/>
      <c r="E10" s="85"/>
      <c r="F10" s="104"/>
      <c r="G10" s="105"/>
      <c r="H10" s="104"/>
      <c r="I10" s="104"/>
      <c r="J10" s="103"/>
      <c r="K10" s="104"/>
      <c r="L10" s="6"/>
      <c r="M10" s="6"/>
      <c r="N10" s="6"/>
      <c r="O10" s="111"/>
      <c r="P10" s="81"/>
      <c r="Q10" s="79"/>
      <c r="R10" s="80"/>
      <c r="S10" s="79"/>
      <c r="T10" s="79"/>
      <c r="U10" s="78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</row>
    <row r="11" spans="1:35" ht="15" customHeight="1" x14ac:dyDescent="0.2">
      <c r="A11" s="21"/>
      <c r="B11" s="110" t="str">
        <f>[1]RESUMO!B11</f>
        <v>Bancos:</v>
      </c>
      <c r="C11" s="106"/>
      <c r="D11" s="104"/>
      <c r="E11" s="85"/>
      <c r="F11" s="104"/>
      <c r="G11" s="105"/>
      <c r="H11" s="104"/>
      <c r="I11" s="104"/>
      <c r="J11" s="103"/>
      <c r="K11" s="104" t="str">
        <f>[1]RESUMO!D11</f>
        <v>BDI Equipamentos:</v>
      </c>
      <c r="L11" s="6"/>
      <c r="M11" s="109" t="str">
        <f>[1]RESUMO!E11</f>
        <v>Encargo Social Horista:</v>
      </c>
      <c r="N11" s="6"/>
      <c r="O11" s="108" t="str">
        <f>'[1]DADOS GERAIS'!$B$23</f>
        <v>Revisão:</v>
      </c>
      <c r="P11" s="81"/>
      <c r="Q11" s="79"/>
      <c r="R11" s="80"/>
      <c r="S11" s="79"/>
      <c r="T11" s="79"/>
      <c r="U11" s="78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</row>
    <row r="12" spans="1:35" ht="15" customHeight="1" x14ac:dyDescent="0.2">
      <c r="A12" s="21"/>
      <c r="B12" s="107" t="str">
        <f>'[1]DADOS GERAIS'!$B$12</f>
        <v>SINAPI (01/2026) - CPOS/CDHU (11/2025) - SBC (08/2025) - ORSE (06/2025) - IOPES (05/2025) - EMOP (07/2025) - SIURB (06/2025)</v>
      </c>
      <c r="C12" s="106"/>
      <c r="D12" s="104"/>
      <c r="E12" s="85"/>
      <c r="F12" s="104"/>
      <c r="G12" s="105"/>
      <c r="H12" s="104"/>
      <c r="I12" s="104"/>
      <c r="J12" s="103"/>
      <c r="K12" s="102">
        <f>[1]RESUMO!D12</f>
        <v>0.17918169326145539</v>
      </c>
      <c r="L12" s="101"/>
      <c r="M12" s="102">
        <f>[1]RESUMO!E12</f>
        <v>0.92699880000000001</v>
      </c>
      <c r="N12" s="101"/>
      <c r="O12" s="100" t="str">
        <f>'[1]DADOS GERAIS'!$C$23</f>
        <v>00</v>
      </c>
      <c r="P12" s="81"/>
      <c r="Q12" s="79"/>
      <c r="R12" s="80"/>
      <c r="S12" s="79"/>
      <c r="T12" s="79"/>
      <c r="U12" s="78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</row>
    <row r="13" spans="1:35" ht="15" customHeight="1" x14ac:dyDescent="0.2">
      <c r="A13" s="21"/>
      <c r="B13" s="99"/>
      <c r="C13" s="98"/>
      <c r="D13" s="94"/>
      <c r="E13" s="97"/>
      <c r="F13" s="94"/>
      <c r="G13" s="96"/>
      <c r="H13" s="94"/>
      <c r="I13" s="94"/>
      <c r="J13" s="95"/>
      <c r="K13" s="94"/>
      <c r="L13" s="93"/>
      <c r="M13" s="93"/>
      <c r="N13" s="93"/>
      <c r="O13" s="92"/>
      <c r="P13" s="91"/>
      <c r="Q13" s="89"/>
      <c r="R13" s="90"/>
      <c r="S13" s="89"/>
      <c r="T13" s="89"/>
      <c r="U13" s="88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</row>
    <row r="14" spans="1:35" ht="15" customHeight="1" x14ac:dyDescent="0.2">
      <c r="A14" s="21"/>
      <c r="B14" s="87"/>
      <c r="C14" s="86"/>
      <c r="D14" s="6"/>
      <c r="E14" s="85"/>
      <c r="F14" s="6"/>
      <c r="G14" s="84"/>
      <c r="H14" s="6"/>
      <c r="I14" s="6"/>
      <c r="J14" s="83"/>
      <c r="K14" s="82"/>
      <c r="L14" s="6"/>
      <c r="M14" s="6"/>
      <c r="N14" s="6"/>
      <c r="O14" s="6"/>
      <c r="P14" s="81"/>
      <c r="Q14" s="79"/>
      <c r="R14" s="80"/>
      <c r="S14" s="79"/>
      <c r="T14" s="79"/>
      <c r="U14" s="78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</row>
    <row r="15" spans="1:35" ht="15" customHeight="1" x14ac:dyDescent="0.25">
      <c r="A15" s="70"/>
      <c r="B15" s="77" t="s">
        <v>1050</v>
      </c>
      <c r="C15" s="71" t="s">
        <v>1049</v>
      </c>
      <c r="D15" s="77" t="s">
        <v>1048</v>
      </c>
      <c r="E15" s="77" t="s">
        <v>1047</v>
      </c>
      <c r="F15" s="76" t="s">
        <v>1046</v>
      </c>
      <c r="G15" s="75" t="s">
        <v>1045</v>
      </c>
      <c r="H15" s="71" t="s">
        <v>1044</v>
      </c>
      <c r="I15" s="74" t="s">
        <v>1043</v>
      </c>
      <c r="J15" s="73"/>
      <c r="K15" s="72"/>
      <c r="L15" s="74" t="s">
        <v>1039</v>
      </c>
      <c r="M15" s="73"/>
      <c r="N15" s="72"/>
      <c r="O15" s="71" t="s">
        <v>1042</v>
      </c>
      <c r="P15" s="55"/>
      <c r="Q15" s="55"/>
      <c r="R15" s="66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3"/>
    </row>
    <row r="16" spans="1:35" ht="18" x14ac:dyDescent="0.2">
      <c r="A16" s="70"/>
      <c r="B16" s="67"/>
      <c r="C16" s="67"/>
      <c r="D16" s="67"/>
      <c r="E16" s="67"/>
      <c r="F16" s="67"/>
      <c r="G16" s="69"/>
      <c r="H16" s="67"/>
      <c r="I16" s="68" t="s">
        <v>1041</v>
      </c>
      <c r="J16" s="68" t="s">
        <v>1040</v>
      </c>
      <c r="K16" s="68" t="s">
        <v>1039</v>
      </c>
      <c r="L16" s="68" t="s">
        <v>1041</v>
      </c>
      <c r="M16" s="68" t="s">
        <v>1040</v>
      </c>
      <c r="N16" s="68" t="s">
        <v>1039</v>
      </c>
      <c r="O16" s="67"/>
      <c r="P16" s="55"/>
      <c r="Q16" s="55"/>
      <c r="R16" s="66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3"/>
    </row>
    <row r="17" spans="1:35" ht="18" x14ac:dyDescent="0.2">
      <c r="A17" s="21" t="s">
        <v>15</v>
      </c>
      <c r="B17" s="64"/>
      <c r="C17" s="60"/>
      <c r="D17" s="60"/>
      <c r="E17" s="63"/>
      <c r="F17" s="62"/>
      <c r="G17" s="61"/>
      <c r="H17" s="60"/>
      <c r="I17" s="59"/>
      <c r="J17" s="59"/>
      <c r="K17" s="59"/>
      <c r="L17" s="58"/>
      <c r="M17" s="57"/>
      <c r="N17" s="56"/>
      <c r="O17" s="56"/>
      <c r="P17" s="55"/>
      <c r="Q17" s="55"/>
      <c r="R17" s="54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"/>
    </row>
    <row r="18" spans="1:35" ht="15" customHeight="1" x14ac:dyDescent="0.2">
      <c r="A18" s="21" t="s">
        <v>15</v>
      </c>
      <c r="B18" s="24">
        <v>1</v>
      </c>
      <c r="C18" s="24"/>
      <c r="D18" s="24"/>
      <c r="E18" s="24" t="s">
        <v>1038</v>
      </c>
      <c r="F18" s="24"/>
      <c r="G18" s="26"/>
      <c r="H18" s="25"/>
      <c r="I18" s="24"/>
      <c r="J18" s="24"/>
      <c r="K18" s="24"/>
      <c r="L18" s="24"/>
      <c r="M18" s="24"/>
      <c r="N18" s="23">
        <f>N19+N34+N36+N38</f>
        <v>0</v>
      </c>
      <c r="O18" s="22" t="e">
        <f>N18/$N$484</f>
        <v>#DIV/0!</v>
      </c>
      <c r="P18" s="28"/>
      <c r="Q18" s="22">
        <v>8.4031905446740843E-2</v>
      </c>
      <c r="R18" s="12" t="e">
        <f>Q18-O18</f>
        <v>#DIV/0!</v>
      </c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"/>
    </row>
    <row r="19" spans="1:35" ht="18" x14ac:dyDescent="0.2">
      <c r="A19" s="21" t="s">
        <v>15</v>
      </c>
      <c r="B19" s="24" t="s">
        <v>1037</v>
      </c>
      <c r="C19" s="24"/>
      <c r="D19" s="24"/>
      <c r="E19" s="24" t="s">
        <v>1036</v>
      </c>
      <c r="F19" s="24"/>
      <c r="G19" s="26"/>
      <c r="H19" s="25"/>
      <c r="I19" s="24"/>
      <c r="J19" s="24"/>
      <c r="K19" s="24"/>
      <c r="L19" s="24"/>
      <c r="M19" s="24"/>
      <c r="N19" s="23">
        <f>SUM(N20:N33)</f>
        <v>0</v>
      </c>
      <c r="O19" s="22" t="e">
        <f>N19/$N$484</f>
        <v>#DIV/0!</v>
      </c>
      <c r="P19" s="28"/>
      <c r="Q19" s="22">
        <v>4.8535062610214993E-2</v>
      </c>
      <c r="R19" s="12" t="e">
        <f>Q19-O19</f>
        <v>#DIV/0!</v>
      </c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"/>
    </row>
    <row r="20" spans="1:35" ht="36" x14ac:dyDescent="0.2">
      <c r="A20" s="21"/>
      <c r="B20" s="48"/>
      <c r="C20" s="20">
        <v>97625</v>
      </c>
      <c r="D20" s="19" t="s">
        <v>2</v>
      </c>
      <c r="E20" s="19" t="s">
        <v>1035</v>
      </c>
      <c r="F20" s="18" t="s">
        <v>717</v>
      </c>
      <c r="G20" s="50">
        <f>190*3.5</f>
        <v>665</v>
      </c>
      <c r="H20" s="27"/>
      <c r="I20" s="48"/>
      <c r="J20" s="48"/>
      <c r="K20" s="16"/>
      <c r="L20" s="48"/>
      <c r="M20" s="48"/>
      <c r="N20" s="16">
        <f>G20*K20</f>
        <v>0</v>
      </c>
      <c r="O20" s="47" t="e">
        <f>N20/$N$484</f>
        <v>#DIV/0!</v>
      </c>
      <c r="P20" s="28"/>
      <c r="Q20" s="22"/>
      <c r="R20" s="12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"/>
    </row>
    <row r="21" spans="1:35" ht="54" x14ac:dyDescent="0.2">
      <c r="A21" s="21"/>
      <c r="B21" s="51"/>
      <c r="C21" s="27">
        <v>100983</v>
      </c>
      <c r="D21" s="51" t="s">
        <v>2</v>
      </c>
      <c r="E21" s="51" t="s">
        <v>1034</v>
      </c>
      <c r="F21" s="53" t="s">
        <v>717</v>
      </c>
      <c r="G21" s="52">
        <f>G20</f>
        <v>665</v>
      </c>
      <c r="H21" s="27"/>
      <c r="I21" s="51"/>
      <c r="J21" s="51"/>
      <c r="K21" s="16"/>
      <c r="L21" s="51"/>
      <c r="M21" s="51"/>
      <c r="N21" s="16">
        <f>G21*K21</f>
        <v>0</v>
      </c>
      <c r="O21" s="47" t="e">
        <f>N21/$N$484</f>
        <v>#DIV/0!</v>
      </c>
      <c r="P21" s="28"/>
      <c r="Q21" s="22"/>
      <c r="R21" s="12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"/>
    </row>
    <row r="22" spans="1:35" ht="54" x14ac:dyDescent="0.2">
      <c r="A22" s="21"/>
      <c r="B22" s="51"/>
      <c r="C22" s="27">
        <v>93593</v>
      </c>
      <c r="D22" s="51" t="s">
        <v>2</v>
      </c>
      <c r="E22" s="51" t="s">
        <v>1033</v>
      </c>
      <c r="F22" s="18" t="s">
        <v>1032</v>
      </c>
      <c r="G22" s="52">
        <f>G21*14</f>
        <v>9310</v>
      </c>
      <c r="H22" s="27"/>
      <c r="I22" s="51"/>
      <c r="J22" s="51"/>
      <c r="K22" s="16"/>
      <c r="L22" s="51"/>
      <c r="M22" s="51"/>
      <c r="N22" s="16">
        <f>G22*K22</f>
        <v>0</v>
      </c>
      <c r="O22" s="47" t="e">
        <f>N22/$N$484</f>
        <v>#DIV/0!</v>
      </c>
      <c r="P22" s="28"/>
      <c r="Q22" s="22"/>
      <c r="R22" s="12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"/>
    </row>
    <row r="23" spans="1:35" ht="18" x14ac:dyDescent="0.2">
      <c r="A23" s="21"/>
      <c r="B23" s="48"/>
      <c r="C23" s="27" t="s">
        <v>1031</v>
      </c>
      <c r="D23" s="51" t="s">
        <v>1030</v>
      </c>
      <c r="E23" s="51" t="s">
        <v>1029</v>
      </c>
      <c r="F23" s="18" t="s">
        <v>1028</v>
      </c>
      <c r="G23" s="50">
        <f>G21*1.5</f>
        <v>997.5</v>
      </c>
      <c r="H23" s="49"/>
      <c r="I23" s="48"/>
      <c r="J23" s="48"/>
      <c r="K23" s="16"/>
      <c r="L23" s="48"/>
      <c r="M23" s="48"/>
      <c r="N23" s="16">
        <f>G23*K23</f>
        <v>0</v>
      </c>
      <c r="O23" s="47" t="e">
        <f>N23/$N$484</f>
        <v>#DIV/0!</v>
      </c>
      <c r="P23" s="28"/>
      <c r="Q23" s="22"/>
      <c r="R23" s="12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"/>
    </row>
    <row r="24" spans="1:35" ht="15" customHeight="1" x14ac:dyDescent="0.2">
      <c r="A24" s="21" t="s">
        <v>15</v>
      </c>
      <c r="B24" s="19" t="s">
        <v>1027</v>
      </c>
      <c r="C24" s="20" t="s">
        <v>1026</v>
      </c>
      <c r="D24" s="19" t="s">
        <v>12</v>
      </c>
      <c r="E24" s="19" t="s">
        <v>1025</v>
      </c>
      <c r="F24" s="18" t="s">
        <v>1024</v>
      </c>
      <c r="G24" s="17">
        <v>12</v>
      </c>
      <c r="H24" s="16"/>
      <c r="I24" s="16"/>
      <c r="J24" s="16"/>
      <c r="K24" s="16"/>
      <c r="L24" s="16">
        <v>1300.32</v>
      </c>
      <c r="M24" s="16">
        <v>13599.36</v>
      </c>
      <c r="N24" s="16">
        <f>G24*K24</f>
        <v>0</v>
      </c>
      <c r="O24" s="47" t="e">
        <f>N24/$N$484</f>
        <v>#DIV/0!</v>
      </c>
      <c r="P24" s="15" t="e">
        <f>K24/H24</f>
        <v>#DIV/0!</v>
      </c>
      <c r="Q24" s="14">
        <v>5.3053280249905832E-3</v>
      </c>
      <c r="R24" s="12" t="e">
        <f>Q24-O24</f>
        <v>#DIV/0!</v>
      </c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"/>
    </row>
    <row r="25" spans="1:35" ht="15.75" customHeight="1" x14ac:dyDescent="0.2">
      <c r="A25" s="21" t="s">
        <v>15</v>
      </c>
      <c r="B25" s="19" t="s">
        <v>1023</v>
      </c>
      <c r="C25" s="20" t="s">
        <v>1022</v>
      </c>
      <c r="D25" s="19" t="s">
        <v>12</v>
      </c>
      <c r="E25" s="19" t="s">
        <v>1021</v>
      </c>
      <c r="F25" s="18" t="s">
        <v>10</v>
      </c>
      <c r="G25" s="17">
        <v>16</v>
      </c>
      <c r="H25" s="16"/>
      <c r="I25" s="16"/>
      <c r="J25" s="16"/>
      <c r="K25" s="16"/>
      <c r="L25" s="16">
        <v>856.64</v>
      </c>
      <c r="M25" s="16">
        <v>3930.4</v>
      </c>
      <c r="N25" s="16">
        <f>G25*K25</f>
        <v>0</v>
      </c>
      <c r="O25" s="47" t="e">
        <f>N25/$N$484</f>
        <v>#DIV/0!</v>
      </c>
      <c r="P25" s="15" t="e">
        <f>K25/H25</f>
        <v>#DIV/0!</v>
      </c>
      <c r="Q25" s="14">
        <v>1.7045210010383392E-3</v>
      </c>
      <c r="R25" s="12" t="e">
        <f>Q25-O25</f>
        <v>#DIV/0!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"/>
    </row>
    <row r="26" spans="1:35" ht="15.75" customHeight="1" x14ac:dyDescent="0.2">
      <c r="A26" s="21" t="s">
        <v>15</v>
      </c>
      <c r="B26" s="19" t="s">
        <v>1020</v>
      </c>
      <c r="C26" s="20" t="s">
        <v>1019</v>
      </c>
      <c r="D26" s="19" t="s">
        <v>12</v>
      </c>
      <c r="E26" s="19" t="s">
        <v>1018</v>
      </c>
      <c r="F26" s="18" t="s">
        <v>1017</v>
      </c>
      <c r="G26" s="17">
        <v>12</v>
      </c>
      <c r="H26" s="16"/>
      <c r="I26" s="16"/>
      <c r="J26" s="16"/>
      <c r="K26" s="16"/>
      <c r="L26" s="16">
        <v>0</v>
      </c>
      <c r="M26" s="16">
        <v>14504.28</v>
      </c>
      <c r="N26" s="16">
        <f>G26*K26</f>
        <v>0</v>
      </c>
      <c r="O26" s="47" t="e">
        <f>N26/$N$484</f>
        <v>#DIV/0!</v>
      </c>
      <c r="P26" s="15" t="e">
        <f>K26/H26</f>
        <v>#DIV/0!</v>
      </c>
      <c r="Q26" s="14">
        <v>5.1645379743934378E-3</v>
      </c>
      <c r="R26" s="12" t="e">
        <f>Q26-O26</f>
        <v>#DIV/0!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"/>
    </row>
    <row r="27" spans="1:35" ht="15.75" customHeight="1" x14ac:dyDescent="0.2">
      <c r="A27" s="21" t="s">
        <v>15</v>
      </c>
      <c r="B27" s="19" t="s">
        <v>1016</v>
      </c>
      <c r="C27" s="20" t="s">
        <v>1015</v>
      </c>
      <c r="D27" s="19" t="s">
        <v>12</v>
      </c>
      <c r="E27" s="19" t="s">
        <v>1014</v>
      </c>
      <c r="F27" s="18" t="s">
        <v>10</v>
      </c>
      <c r="G27" s="17">
        <v>20</v>
      </c>
      <c r="H27" s="16"/>
      <c r="I27" s="16"/>
      <c r="J27" s="16"/>
      <c r="K27" s="16"/>
      <c r="L27" s="16">
        <v>17969.8</v>
      </c>
      <c r="M27" s="16">
        <v>13932</v>
      </c>
      <c r="N27" s="16">
        <f>G27*K27</f>
        <v>0</v>
      </c>
      <c r="O27" s="47" t="e">
        <f>N27/$N$484</f>
        <v>#DIV/0!</v>
      </c>
      <c r="P27" s="15" t="e">
        <f>K27/H27</f>
        <v>#DIV/0!</v>
      </c>
      <c r="Q27" s="14">
        <v>1.1359271715073383E-2</v>
      </c>
      <c r="R27" s="12" t="e">
        <f>Q27-O27</f>
        <v>#DIV/0!</v>
      </c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"/>
    </row>
    <row r="28" spans="1:35" ht="15.75" customHeight="1" x14ac:dyDescent="0.2">
      <c r="A28" s="21" t="s">
        <v>15</v>
      </c>
      <c r="B28" s="19" t="s">
        <v>1013</v>
      </c>
      <c r="C28" s="20">
        <v>95648</v>
      </c>
      <c r="D28" s="19" t="s">
        <v>2</v>
      </c>
      <c r="E28" s="19" t="s">
        <v>1012</v>
      </c>
      <c r="F28" s="18" t="s">
        <v>20</v>
      </c>
      <c r="G28" s="17">
        <v>1</v>
      </c>
      <c r="H28" s="27"/>
      <c r="I28" s="16"/>
      <c r="J28" s="16"/>
      <c r="K28" s="16"/>
      <c r="L28" s="16">
        <v>102.92</v>
      </c>
      <c r="M28" s="16">
        <v>687.35</v>
      </c>
      <c r="N28" s="16">
        <f>G28*K28</f>
        <v>0</v>
      </c>
      <c r="O28" s="47" t="e">
        <f>N28/$N$484</f>
        <v>#DIV/0!</v>
      </c>
      <c r="P28" s="15" t="e">
        <f>K28/H28</f>
        <v>#DIV/0!</v>
      </c>
      <c r="Q28" s="14">
        <v>2.8139138413102216E-4</v>
      </c>
      <c r="R28" s="12" t="e">
        <f>Q28-O28</f>
        <v>#DIV/0!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"/>
    </row>
    <row r="29" spans="1:35" ht="15.75" customHeight="1" x14ac:dyDescent="0.2">
      <c r="A29" s="21" t="s">
        <v>15</v>
      </c>
      <c r="B29" s="19" t="s">
        <v>1011</v>
      </c>
      <c r="C29" s="20">
        <v>95673</v>
      </c>
      <c r="D29" s="19" t="s">
        <v>2</v>
      </c>
      <c r="E29" s="19" t="s">
        <v>1010</v>
      </c>
      <c r="F29" s="18" t="s">
        <v>20</v>
      </c>
      <c r="G29" s="17">
        <v>1</v>
      </c>
      <c r="H29" s="27"/>
      <c r="I29" s="16"/>
      <c r="J29" s="16"/>
      <c r="K29" s="16"/>
      <c r="L29" s="16">
        <v>27.03</v>
      </c>
      <c r="M29" s="16">
        <v>147.30000000000001</v>
      </c>
      <c r="N29" s="16">
        <f>G29*K29</f>
        <v>0</v>
      </c>
      <c r="O29" s="47" t="e">
        <f>N29/$N$484</f>
        <v>#DIV/0!</v>
      </c>
      <c r="P29" s="15" t="e">
        <f>K29/H29</f>
        <v>#DIV/0!</v>
      </c>
      <c r="Q29" s="14">
        <v>6.2073671018210343E-5</v>
      </c>
      <c r="R29" s="12" t="e">
        <f>Q29-O29</f>
        <v>#DIV/0!</v>
      </c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"/>
    </row>
    <row r="30" spans="1:35" ht="15.75" customHeight="1" x14ac:dyDescent="0.2">
      <c r="A30" s="21" t="s">
        <v>15</v>
      </c>
      <c r="B30" s="19" t="s">
        <v>1009</v>
      </c>
      <c r="C30" s="20">
        <v>101509</v>
      </c>
      <c r="D30" s="19" t="s">
        <v>2</v>
      </c>
      <c r="E30" s="19" t="s">
        <v>1008</v>
      </c>
      <c r="F30" s="18" t="s">
        <v>20</v>
      </c>
      <c r="G30" s="17">
        <v>1</v>
      </c>
      <c r="H30" s="27"/>
      <c r="I30" s="16"/>
      <c r="J30" s="16"/>
      <c r="K30" s="16"/>
      <c r="L30" s="16">
        <v>689.15</v>
      </c>
      <c r="M30" s="16">
        <v>1945.38</v>
      </c>
      <c r="N30" s="16">
        <f>G30*K30</f>
        <v>0</v>
      </c>
      <c r="O30" s="14" t="e">
        <f>N30/$N$484</f>
        <v>#DIV/0!</v>
      </c>
      <c r="P30" s="15" t="e">
        <f>K30/H30</f>
        <v>#DIV/0!</v>
      </c>
      <c r="Q30" s="14">
        <v>9.3807691451618027E-4</v>
      </c>
      <c r="R30" s="12" t="e">
        <f>Q30-O30</f>
        <v>#DIV/0!</v>
      </c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"/>
    </row>
    <row r="31" spans="1:35" ht="15.75" customHeight="1" x14ac:dyDescent="0.2">
      <c r="A31" s="21" t="s">
        <v>15</v>
      </c>
      <c r="B31" s="19" t="s">
        <v>1007</v>
      </c>
      <c r="C31" s="20">
        <v>103689</v>
      </c>
      <c r="D31" s="19" t="s">
        <v>2</v>
      </c>
      <c r="E31" s="19" t="s">
        <v>1006</v>
      </c>
      <c r="F31" s="18" t="s">
        <v>10</v>
      </c>
      <c r="G31" s="17">
        <v>6</v>
      </c>
      <c r="H31" s="27"/>
      <c r="I31" s="16"/>
      <c r="J31" s="16"/>
      <c r="K31" s="16"/>
      <c r="L31" s="16">
        <v>271.44</v>
      </c>
      <c r="M31" s="16">
        <v>3271.74</v>
      </c>
      <c r="N31" s="16">
        <f>G31*K31</f>
        <v>0</v>
      </c>
      <c r="O31" s="14" t="e">
        <f>N31/$N$484</f>
        <v>#DIV/0!</v>
      </c>
      <c r="P31" s="15" t="e">
        <f>K31/H31</f>
        <v>#DIV/0!</v>
      </c>
      <c r="Q31" s="14">
        <v>1.261619857042979E-3</v>
      </c>
      <c r="R31" s="12" t="e">
        <f>Q31-O31</f>
        <v>#DIV/0!</v>
      </c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"/>
    </row>
    <row r="32" spans="1:35" ht="15.75" customHeight="1" x14ac:dyDescent="0.2">
      <c r="A32" s="21" t="s">
        <v>15</v>
      </c>
      <c r="B32" s="19" t="s">
        <v>1005</v>
      </c>
      <c r="C32" s="20" t="s">
        <v>1004</v>
      </c>
      <c r="D32" s="19" t="s">
        <v>12</v>
      </c>
      <c r="E32" s="19" t="s">
        <v>1003</v>
      </c>
      <c r="F32" s="18" t="s">
        <v>717</v>
      </c>
      <c r="G32" s="17">
        <v>120</v>
      </c>
      <c r="H32" s="16"/>
      <c r="I32" s="16"/>
      <c r="J32" s="16"/>
      <c r="K32" s="16"/>
      <c r="L32" s="16">
        <v>1768.8</v>
      </c>
      <c r="M32" s="16">
        <v>15547.2</v>
      </c>
      <c r="N32" s="16">
        <f>G32*K32</f>
        <v>0</v>
      </c>
      <c r="O32" s="14" t="e">
        <f>N32/$N$484</f>
        <v>#DIV/0!</v>
      </c>
      <c r="P32" s="15" t="e">
        <f>K32/H32</f>
        <v>#DIV/0!</v>
      </c>
      <c r="Q32" s="14">
        <v>6.1657069199296186E-3</v>
      </c>
      <c r="R32" s="12" t="e">
        <f>Q32-O32</f>
        <v>#DIV/0!</v>
      </c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"/>
    </row>
    <row r="33" spans="1:16380" ht="15.75" customHeight="1" x14ac:dyDescent="0.2">
      <c r="A33" s="21" t="s">
        <v>15</v>
      </c>
      <c r="B33" s="19" t="s">
        <v>1002</v>
      </c>
      <c r="C33" s="20">
        <v>98459</v>
      </c>
      <c r="D33" s="19" t="s">
        <v>2</v>
      </c>
      <c r="E33" s="19" t="s">
        <v>1001</v>
      </c>
      <c r="F33" s="18" t="s">
        <v>10</v>
      </c>
      <c r="G33" s="17">
        <v>382.58</v>
      </c>
      <c r="H33" s="27"/>
      <c r="I33" s="16"/>
      <c r="J33" s="16"/>
      <c r="K33" s="16"/>
      <c r="L33" s="16">
        <v>14231.976000000001</v>
      </c>
      <c r="M33" s="16">
        <v>31524.583999999999</v>
      </c>
      <c r="N33" s="16">
        <f>G33*K33</f>
        <v>0</v>
      </c>
      <c r="O33" s="14" t="e">
        <f>N33/$N$484</f>
        <v>#DIV/0!</v>
      </c>
      <c r="P33" s="15" t="e">
        <f>K33/H33</f>
        <v>#DIV/0!</v>
      </c>
      <c r="Q33" s="14">
        <v>1.6292535148081242E-2</v>
      </c>
      <c r="R33" s="12" t="e">
        <f>Q33-O33</f>
        <v>#DIV/0!</v>
      </c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"/>
    </row>
    <row r="34" spans="1:16380" ht="15.75" customHeight="1" x14ac:dyDescent="0.2">
      <c r="A34" s="21" t="s">
        <v>15</v>
      </c>
      <c r="B34" s="24" t="s">
        <v>1000</v>
      </c>
      <c r="C34" s="24"/>
      <c r="D34" s="24"/>
      <c r="E34" s="24" t="s">
        <v>999</v>
      </c>
      <c r="F34" s="24"/>
      <c r="G34" s="26"/>
      <c r="H34" s="25"/>
      <c r="I34" s="24"/>
      <c r="J34" s="24"/>
      <c r="K34" s="24"/>
      <c r="L34" s="24"/>
      <c r="M34" s="24"/>
      <c r="N34" s="23">
        <f>SUM(N35)</f>
        <v>0</v>
      </c>
      <c r="O34" s="22" t="e">
        <f>N34/$N$484</f>
        <v>#DIV/0!</v>
      </c>
      <c r="P34" s="28"/>
      <c r="Q34" s="22">
        <v>2.1946128050886835E-2</v>
      </c>
      <c r="R34" s="12" t="e">
        <f>Q34-O34</f>
        <v>#DIV/0!</v>
      </c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"/>
    </row>
    <row r="35" spans="1:16380" ht="15.75" customHeight="1" x14ac:dyDescent="0.2">
      <c r="A35" s="21" t="s">
        <v>15</v>
      </c>
      <c r="B35" s="19" t="s">
        <v>998</v>
      </c>
      <c r="C35" s="20">
        <v>93565</v>
      </c>
      <c r="D35" s="19" t="s">
        <v>2</v>
      </c>
      <c r="E35" s="19" t="s">
        <v>997</v>
      </c>
      <c r="F35" s="18" t="s">
        <v>996</v>
      </c>
      <c r="G35" s="17">
        <v>2.4</v>
      </c>
      <c r="H35" s="27"/>
      <c r="I35" s="16"/>
      <c r="J35" s="16"/>
      <c r="K35" s="16"/>
      <c r="L35" s="16">
        <v>60325.008000000002</v>
      </c>
      <c r="M35" s="16">
        <v>1309.3119999999999</v>
      </c>
      <c r="N35" s="16">
        <f>G35*K35</f>
        <v>0</v>
      </c>
      <c r="O35" s="14" t="e">
        <f>N35/$N$484</f>
        <v>#DIV/0!</v>
      </c>
      <c r="P35" s="15" t="e">
        <f>K35/H35</f>
        <v>#DIV/0!</v>
      </c>
      <c r="Q35" s="14">
        <v>2.1946128050886835E-2</v>
      </c>
      <c r="R35" s="12" t="e">
        <f>Q35-O35</f>
        <v>#DIV/0!</v>
      </c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"/>
    </row>
    <row r="36" spans="1:16380" s="46" customFormat="1" ht="15.75" customHeight="1" x14ac:dyDescent="0.2">
      <c r="A36" s="21" t="s">
        <v>15</v>
      </c>
      <c r="B36" s="24" t="s">
        <v>995</v>
      </c>
      <c r="C36" s="24"/>
      <c r="D36" s="24"/>
      <c r="E36" s="24" t="s">
        <v>994</v>
      </c>
      <c r="F36" s="24"/>
      <c r="G36" s="26"/>
      <c r="H36" s="25"/>
      <c r="I36" s="24"/>
      <c r="J36" s="23"/>
      <c r="K36" s="22"/>
      <c r="L36" s="28"/>
      <c r="M36" s="22"/>
      <c r="N36" s="12">
        <f>SUM(N37)</f>
        <v>0</v>
      </c>
      <c r="O36" s="30" t="e">
        <f>N36/$N$484</f>
        <v>#DIV/0!</v>
      </c>
      <c r="P36" s="30"/>
      <c r="Q36" s="30">
        <v>3.9057773588939463E-3</v>
      </c>
      <c r="R36" s="30" t="e">
        <f>Q36-O36</f>
        <v>#DIV/0!</v>
      </c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  <c r="AMK36"/>
      <c r="AML36"/>
      <c r="AMM36"/>
      <c r="AMN36"/>
      <c r="AMO36"/>
      <c r="AMP36"/>
      <c r="AMQ36"/>
      <c r="AMR36"/>
      <c r="AMS36"/>
      <c r="AMT36"/>
      <c r="AMU36"/>
      <c r="AMV36"/>
      <c r="AMW36"/>
      <c r="AMX36"/>
      <c r="AMY36"/>
      <c r="AMZ36"/>
      <c r="ANA36"/>
      <c r="ANB36"/>
      <c r="ANC36"/>
      <c r="AND36"/>
      <c r="ANE36"/>
      <c r="ANF36"/>
      <c r="ANG36"/>
      <c r="ANH36"/>
      <c r="ANI36"/>
      <c r="ANJ36"/>
      <c r="ANK36"/>
      <c r="ANL36"/>
      <c r="ANM36"/>
      <c r="ANN36"/>
      <c r="ANO36"/>
      <c r="ANP36"/>
      <c r="ANQ36"/>
      <c r="ANR36"/>
      <c r="ANS36"/>
      <c r="ANT36"/>
      <c r="ANU36"/>
      <c r="ANV36"/>
      <c r="ANW36"/>
      <c r="ANX36"/>
      <c r="ANY36"/>
      <c r="ANZ36"/>
      <c r="AOA36"/>
      <c r="AOB36"/>
      <c r="AOC36"/>
      <c r="AOD36"/>
      <c r="AOE36"/>
      <c r="AOF36"/>
      <c r="AOG36"/>
      <c r="AOH36"/>
      <c r="AOI36"/>
      <c r="AOJ36"/>
      <c r="AOK36"/>
      <c r="AOL36"/>
      <c r="AOM36"/>
      <c r="AON36"/>
      <c r="AOO36"/>
      <c r="AOP36"/>
      <c r="AOQ36"/>
      <c r="AOR36"/>
      <c r="AOS36"/>
      <c r="AOT36"/>
      <c r="AOU36"/>
      <c r="AOV36"/>
      <c r="AOW36"/>
      <c r="AOX36"/>
      <c r="AOY36"/>
      <c r="AOZ36"/>
      <c r="APA36"/>
      <c r="APB36"/>
      <c r="APC36"/>
      <c r="APD36"/>
      <c r="APE36"/>
      <c r="APF36"/>
      <c r="APG36"/>
      <c r="APH36"/>
      <c r="API36"/>
      <c r="APJ36"/>
      <c r="APK36"/>
      <c r="APL36"/>
      <c r="APM36"/>
      <c r="APN36"/>
      <c r="APO36"/>
      <c r="APP36"/>
      <c r="APQ36"/>
      <c r="APR36"/>
      <c r="APS36"/>
      <c r="APT36"/>
      <c r="APU36"/>
      <c r="APV36"/>
      <c r="APW36"/>
      <c r="APX36"/>
      <c r="APY36"/>
      <c r="APZ36"/>
      <c r="AQA36"/>
      <c r="AQB36"/>
      <c r="AQC36"/>
      <c r="AQD36"/>
      <c r="AQE36"/>
      <c r="AQF36"/>
      <c r="AQG36"/>
      <c r="AQH36"/>
      <c r="AQI36"/>
      <c r="AQJ36"/>
      <c r="AQK36"/>
      <c r="AQL36"/>
      <c r="AQM36"/>
      <c r="AQN36"/>
      <c r="AQO36"/>
      <c r="AQP36"/>
      <c r="AQQ36"/>
      <c r="AQR36"/>
      <c r="AQS36"/>
      <c r="AQT36"/>
      <c r="AQU36"/>
      <c r="AQV36"/>
      <c r="AQW36"/>
      <c r="AQX36"/>
      <c r="AQY36"/>
      <c r="AQZ36"/>
      <c r="ARA36"/>
      <c r="ARB36"/>
      <c r="ARC36"/>
      <c r="ARD36"/>
      <c r="ARE36"/>
      <c r="ARF36"/>
      <c r="ARG36"/>
      <c r="ARH36"/>
      <c r="ARI36"/>
      <c r="ARJ36"/>
      <c r="ARK36"/>
      <c r="ARL36"/>
      <c r="ARM36"/>
      <c r="ARN36"/>
      <c r="ARO36"/>
      <c r="ARP36"/>
      <c r="ARQ36"/>
      <c r="ARR36"/>
      <c r="ARS36"/>
      <c r="ART36"/>
      <c r="ARU36"/>
      <c r="ARV36"/>
      <c r="ARW36"/>
      <c r="ARX36"/>
      <c r="ARY36"/>
      <c r="ARZ36"/>
      <c r="ASA36"/>
      <c r="ASB36"/>
      <c r="ASC36"/>
      <c r="ASD36"/>
      <c r="ASE36"/>
      <c r="ASF36"/>
      <c r="ASG36"/>
      <c r="ASH36"/>
      <c r="ASI36"/>
      <c r="ASJ36"/>
      <c r="ASK36"/>
      <c r="ASL36"/>
      <c r="ASM36"/>
      <c r="ASN36"/>
      <c r="ASO36"/>
      <c r="ASP36"/>
      <c r="ASQ36"/>
      <c r="ASR36"/>
      <c r="ASS36"/>
      <c r="AST36"/>
      <c r="ASU36"/>
      <c r="ASV36"/>
      <c r="ASW36"/>
      <c r="ASX36"/>
      <c r="ASY36"/>
      <c r="ASZ36"/>
      <c r="ATA36"/>
      <c r="ATB36"/>
      <c r="ATC36"/>
      <c r="ATD36"/>
      <c r="ATE36"/>
      <c r="ATF36"/>
      <c r="ATG36"/>
      <c r="ATH36"/>
      <c r="ATI36"/>
      <c r="ATJ36"/>
      <c r="ATK36"/>
      <c r="ATL36"/>
      <c r="ATM36"/>
      <c r="ATN36"/>
      <c r="ATO36"/>
      <c r="ATP36"/>
      <c r="ATQ36"/>
      <c r="ATR36"/>
      <c r="ATS36"/>
      <c r="ATT36"/>
      <c r="ATU36"/>
      <c r="ATV36"/>
      <c r="ATW36"/>
      <c r="ATX36"/>
      <c r="ATY36"/>
      <c r="ATZ36"/>
      <c r="AUA36"/>
      <c r="AUB36"/>
      <c r="AUC36"/>
      <c r="AUD36"/>
      <c r="AUE36"/>
      <c r="AUF36"/>
      <c r="AUG36"/>
      <c r="AUH36"/>
      <c r="AUI36"/>
      <c r="AUJ36"/>
      <c r="AUK36"/>
      <c r="AUL36"/>
      <c r="AUM36"/>
      <c r="AUN36"/>
      <c r="AUO36"/>
      <c r="AUP36"/>
      <c r="AUQ36"/>
      <c r="AUR36"/>
      <c r="AUS36"/>
      <c r="AUT36"/>
      <c r="AUU36"/>
      <c r="AUV36"/>
      <c r="AUW36"/>
      <c r="AUX36"/>
      <c r="AUY36"/>
      <c r="AUZ36"/>
      <c r="AVA36"/>
      <c r="AVB36"/>
      <c r="AVC36"/>
      <c r="AVD36"/>
      <c r="AVE36"/>
      <c r="AVF36"/>
      <c r="AVG36"/>
      <c r="AVH36"/>
      <c r="AVI36"/>
      <c r="AVJ36"/>
      <c r="AVK36"/>
      <c r="AVL36"/>
      <c r="AVM36"/>
      <c r="AVN36"/>
      <c r="AVO36"/>
      <c r="AVP36"/>
      <c r="AVQ36"/>
      <c r="AVR36"/>
      <c r="AVS36"/>
      <c r="AVT36"/>
      <c r="AVU36"/>
      <c r="AVV36"/>
      <c r="AVW36"/>
      <c r="AVX36"/>
      <c r="AVY36"/>
      <c r="AVZ36"/>
      <c r="AWA36"/>
      <c r="AWB36"/>
      <c r="AWC36"/>
      <c r="AWD36"/>
      <c r="AWE36"/>
      <c r="AWF36"/>
      <c r="AWG36"/>
      <c r="AWH36"/>
      <c r="AWI36"/>
      <c r="AWJ36"/>
      <c r="AWK36"/>
      <c r="AWL36"/>
      <c r="AWM36"/>
      <c r="AWN36"/>
      <c r="AWO36"/>
      <c r="AWP36"/>
      <c r="AWQ36"/>
      <c r="AWR36"/>
      <c r="AWS36"/>
      <c r="AWT36"/>
      <c r="AWU36"/>
      <c r="AWV36"/>
      <c r="AWW36"/>
      <c r="AWX36"/>
      <c r="AWY36"/>
      <c r="AWZ36"/>
      <c r="AXA36"/>
      <c r="AXB36"/>
      <c r="AXC36"/>
      <c r="AXD36"/>
      <c r="AXE36"/>
      <c r="AXF36"/>
      <c r="AXG36"/>
      <c r="AXH36"/>
      <c r="AXI36"/>
      <c r="AXJ36"/>
      <c r="AXK36"/>
      <c r="AXL36"/>
      <c r="AXM36"/>
      <c r="AXN36"/>
      <c r="AXO36"/>
      <c r="AXP36"/>
      <c r="AXQ36"/>
      <c r="AXR36"/>
      <c r="AXS36"/>
      <c r="AXT36"/>
      <c r="AXU36"/>
      <c r="AXV36"/>
      <c r="AXW36"/>
      <c r="AXX36"/>
      <c r="AXY36"/>
      <c r="AXZ36"/>
      <c r="AYA36"/>
      <c r="AYB36"/>
      <c r="AYC36"/>
      <c r="AYD36"/>
      <c r="AYE36"/>
      <c r="AYF36"/>
      <c r="AYG36"/>
      <c r="AYH36"/>
      <c r="AYI36"/>
      <c r="AYJ36"/>
      <c r="AYK36"/>
      <c r="AYL36"/>
      <c r="AYM36"/>
      <c r="AYN36"/>
      <c r="AYO36"/>
      <c r="AYP36"/>
      <c r="AYQ36"/>
      <c r="AYR36"/>
      <c r="AYS36"/>
      <c r="AYT36"/>
      <c r="AYU36"/>
      <c r="AYV36"/>
      <c r="AYW36"/>
      <c r="AYX36"/>
      <c r="AYY36"/>
      <c r="AYZ36"/>
      <c r="AZA36"/>
      <c r="AZB36"/>
      <c r="AZC36"/>
      <c r="AZD36"/>
      <c r="AZE36"/>
      <c r="AZF36"/>
      <c r="AZG36"/>
      <c r="AZH36"/>
      <c r="AZI36"/>
      <c r="AZJ36"/>
      <c r="AZK36"/>
      <c r="AZL36"/>
      <c r="AZM36"/>
      <c r="AZN36"/>
      <c r="AZO36"/>
      <c r="AZP36"/>
      <c r="AZQ36"/>
      <c r="AZR36"/>
      <c r="AZS36"/>
      <c r="AZT36"/>
      <c r="AZU36"/>
      <c r="AZV36"/>
      <c r="AZW36"/>
      <c r="AZX36"/>
      <c r="AZY36"/>
      <c r="AZZ36"/>
      <c r="BAA36"/>
      <c r="BAB36"/>
      <c r="BAC36"/>
      <c r="BAD36"/>
      <c r="BAE36"/>
      <c r="BAF36"/>
      <c r="BAG36"/>
      <c r="BAH36"/>
      <c r="BAI36"/>
      <c r="BAJ36"/>
      <c r="BAK36"/>
      <c r="BAL36"/>
      <c r="BAM36"/>
      <c r="BAN36"/>
      <c r="BAO36"/>
      <c r="BAP36"/>
      <c r="BAQ36"/>
      <c r="BAR36"/>
      <c r="BAS36"/>
      <c r="BAT36"/>
      <c r="BAU36"/>
      <c r="BAV36"/>
      <c r="BAW36"/>
      <c r="BAX36"/>
      <c r="BAY36"/>
      <c r="BAZ36"/>
      <c r="BBA36"/>
      <c r="BBB36"/>
      <c r="BBC36"/>
      <c r="BBD36"/>
      <c r="BBE36"/>
      <c r="BBF36"/>
      <c r="BBG36"/>
      <c r="BBH36"/>
      <c r="BBI36"/>
      <c r="BBJ36"/>
      <c r="BBK36"/>
      <c r="BBL36"/>
      <c r="BBM36"/>
      <c r="BBN36"/>
      <c r="BBO36"/>
      <c r="BBP36"/>
      <c r="BBQ36"/>
      <c r="BBR36"/>
      <c r="BBS36"/>
      <c r="BBT36"/>
      <c r="BBU36"/>
      <c r="BBV36"/>
      <c r="BBW36"/>
      <c r="BBX36"/>
      <c r="BBY36"/>
      <c r="BBZ36"/>
      <c r="BCA36"/>
      <c r="BCB36"/>
      <c r="BCC36"/>
      <c r="BCD36"/>
      <c r="BCE36"/>
      <c r="BCF36"/>
      <c r="BCG36"/>
      <c r="BCH36"/>
      <c r="BCI36"/>
      <c r="BCJ36"/>
      <c r="BCK36"/>
      <c r="BCL36"/>
      <c r="BCM36"/>
      <c r="BCN36"/>
      <c r="BCO36"/>
      <c r="BCP36"/>
      <c r="BCQ36"/>
      <c r="BCR36"/>
      <c r="BCS36"/>
      <c r="BCT36"/>
      <c r="BCU36"/>
      <c r="BCV36"/>
      <c r="BCW36"/>
      <c r="BCX36"/>
      <c r="BCY36"/>
      <c r="BCZ36"/>
      <c r="BDA36"/>
      <c r="BDB36"/>
      <c r="BDC36"/>
      <c r="BDD36"/>
      <c r="BDE36"/>
      <c r="BDF36"/>
      <c r="BDG36"/>
      <c r="BDH36"/>
      <c r="BDI36"/>
      <c r="BDJ36"/>
      <c r="BDK36"/>
      <c r="BDL36"/>
      <c r="BDM36"/>
      <c r="BDN36"/>
      <c r="BDO36"/>
      <c r="BDP36"/>
      <c r="BDQ36"/>
      <c r="BDR36"/>
      <c r="BDS36"/>
      <c r="BDT36"/>
      <c r="BDU36"/>
      <c r="BDV36"/>
      <c r="BDW36"/>
      <c r="BDX36"/>
      <c r="BDY36"/>
      <c r="BDZ36"/>
      <c r="BEA36"/>
      <c r="BEB36"/>
      <c r="BEC36"/>
      <c r="BED36"/>
      <c r="BEE36"/>
      <c r="BEF36"/>
      <c r="BEG36"/>
      <c r="BEH36"/>
      <c r="BEI36"/>
      <c r="BEJ36"/>
      <c r="BEK36"/>
      <c r="BEL36"/>
      <c r="BEM36"/>
      <c r="BEN36"/>
      <c r="BEO36"/>
      <c r="BEP36"/>
      <c r="BEQ36"/>
      <c r="BER36"/>
      <c r="BES36"/>
      <c r="BET36"/>
      <c r="BEU36"/>
      <c r="BEV36"/>
      <c r="BEW36"/>
      <c r="BEX36"/>
      <c r="BEY36"/>
      <c r="BEZ36"/>
      <c r="BFA36"/>
      <c r="BFB36"/>
      <c r="BFC36"/>
      <c r="BFD36"/>
      <c r="BFE36"/>
      <c r="BFF36"/>
      <c r="BFG36"/>
      <c r="BFH36"/>
      <c r="BFI36"/>
      <c r="BFJ36"/>
      <c r="BFK36"/>
      <c r="BFL36"/>
      <c r="BFM36"/>
      <c r="BFN36"/>
      <c r="BFO36"/>
      <c r="BFP36"/>
      <c r="BFQ36"/>
      <c r="BFR36"/>
      <c r="BFS36"/>
      <c r="BFT36"/>
      <c r="BFU36"/>
      <c r="BFV36"/>
      <c r="BFW36"/>
      <c r="BFX36"/>
      <c r="BFY36"/>
      <c r="BFZ36"/>
      <c r="BGA36"/>
      <c r="BGB36"/>
      <c r="BGC36"/>
      <c r="BGD36"/>
      <c r="BGE36"/>
      <c r="BGF36"/>
      <c r="BGG36"/>
      <c r="BGH36"/>
      <c r="BGI36"/>
      <c r="BGJ36"/>
      <c r="BGK36"/>
      <c r="BGL36"/>
      <c r="BGM36"/>
      <c r="BGN36"/>
      <c r="BGO36"/>
      <c r="BGP36"/>
      <c r="BGQ36"/>
      <c r="BGR36"/>
      <c r="BGS36"/>
      <c r="BGT36"/>
      <c r="BGU36"/>
      <c r="BGV36"/>
      <c r="BGW36"/>
      <c r="BGX36"/>
      <c r="BGY36"/>
      <c r="BGZ36"/>
      <c r="BHA36"/>
      <c r="BHB36"/>
      <c r="BHC36"/>
      <c r="BHD36"/>
      <c r="BHE36"/>
      <c r="BHF36"/>
      <c r="BHG36"/>
      <c r="BHH36"/>
      <c r="BHI36"/>
      <c r="BHJ36"/>
      <c r="BHK36"/>
      <c r="BHL36"/>
      <c r="BHM36"/>
      <c r="BHN36"/>
      <c r="BHO36"/>
      <c r="BHP36"/>
      <c r="BHQ36"/>
      <c r="BHR36"/>
      <c r="BHS36"/>
      <c r="BHT36"/>
      <c r="BHU36"/>
      <c r="BHV36"/>
      <c r="BHW36"/>
      <c r="BHX36"/>
      <c r="BHY36"/>
      <c r="BHZ36"/>
      <c r="BIA36"/>
      <c r="BIB36"/>
      <c r="BIC36"/>
      <c r="BID36"/>
      <c r="BIE36"/>
      <c r="BIF36"/>
      <c r="BIG36"/>
      <c r="BIH36"/>
      <c r="BII36"/>
      <c r="BIJ36"/>
      <c r="BIK36"/>
      <c r="BIL36"/>
      <c r="BIM36"/>
      <c r="BIN36"/>
      <c r="BIO36"/>
      <c r="BIP36"/>
      <c r="BIQ36"/>
      <c r="BIR36"/>
      <c r="BIS36"/>
      <c r="BIT36"/>
      <c r="BIU36"/>
      <c r="BIV36"/>
      <c r="BIW36"/>
      <c r="BIX36"/>
      <c r="BIY36"/>
      <c r="BIZ36"/>
      <c r="BJA36"/>
      <c r="BJB36"/>
      <c r="BJC36"/>
      <c r="BJD36"/>
      <c r="BJE36"/>
      <c r="BJF36"/>
      <c r="BJG36"/>
      <c r="BJH36"/>
      <c r="BJI36"/>
      <c r="BJJ36"/>
      <c r="BJK36"/>
      <c r="BJL36"/>
      <c r="BJM36"/>
      <c r="BJN36"/>
      <c r="BJO36"/>
      <c r="BJP36"/>
      <c r="BJQ36"/>
      <c r="BJR36"/>
      <c r="BJS36"/>
      <c r="BJT36"/>
      <c r="BJU36"/>
      <c r="BJV36"/>
      <c r="BJW36"/>
      <c r="BJX36"/>
      <c r="BJY36"/>
      <c r="BJZ36"/>
      <c r="BKA36"/>
      <c r="BKB36"/>
      <c r="BKC36"/>
      <c r="BKD36"/>
      <c r="BKE36"/>
      <c r="BKF36"/>
      <c r="BKG36"/>
      <c r="BKH36"/>
      <c r="BKI36"/>
      <c r="BKJ36"/>
      <c r="BKK36"/>
      <c r="BKL36"/>
      <c r="BKM36"/>
      <c r="BKN36"/>
      <c r="BKO36"/>
      <c r="BKP36"/>
      <c r="BKQ36"/>
      <c r="BKR36"/>
      <c r="BKS36"/>
      <c r="BKT36"/>
      <c r="BKU36"/>
      <c r="BKV36"/>
      <c r="BKW36"/>
      <c r="BKX36"/>
      <c r="BKY36"/>
      <c r="BKZ36"/>
      <c r="BLA36"/>
      <c r="BLB36"/>
      <c r="BLC36"/>
      <c r="BLD36"/>
      <c r="BLE36"/>
      <c r="BLF36"/>
      <c r="BLG36"/>
      <c r="BLH36"/>
      <c r="BLI36"/>
      <c r="BLJ36"/>
      <c r="BLK36"/>
      <c r="BLL36"/>
      <c r="BLM36"/>
      <c r="BLN36"/>
      <c r="BLO36"/>
      <c r="BLP36"/>
      <c r="BLQ36"/>
      <c r="BLR36"/>
      <c r="BLS36"/>
      <c r="BLT36"/>
      <c r="BLU36"/>
      <c r="BLV36"/>
      <c r="BLW36"/>
      <c r="BLX36"/>
      <c r="BLY36"/>
      <c r="BLZ36"/>
      <c r="BMA36"/>
      <c r="BMB36"/>
      <c r="BMC36"/>
      <c r="BMD36"/>
      <c r="BME36"/>
      <c r="BMF36"/>
      <c r="BMG36"/>
      <c r="BMH36"/>
      <c r="BMI36"/>
      <c r="BMJ36"/>
      <c r="BMK36"/>
      <c r="BML36"/>
      <c r="BMM36"/>
      <c r="BMN36"/>
      <c r="BMO36"/>
      <c r="BMP36"/>
      <c r="BMQ36"/>
      <c r="BMR36"/>
      <c r="BMS36"/>
      <c r="BMT36"/>
      <c r="BMU36"/>
      <c r="BMV36"/>
      <c r="BMW36"/>
      <c r="BMX36"/>
      <c r="BMY36"/>
      <c r="BMZ36"/>
      <c r="BNA36"/>
      <c r="BNB36"/>
      <c r="BNC36"/>
      <c r="BND36"/>
      <c r="BNE36"/>
      <c r="BNF36"/>
      <c r="BNG36"/>
      <c r="BNH36"/>
      <c r="BNI36"/>
      <c r="BNJ36"/>
      <c r="BNK36"/>
      <c r="BNL36"/>
      <c r="BNM36"/>
      <c r="BNN36"/>
      <c r="BNO36"/>
      <c r="BNP36"/>
      <c r="BNQ36"/>
      <c r="BNR36"/>
      <c r="BNS36"/>
      <c r="BNT36"/>
      <c r="BNU36"/>
      <c r="BNV36"/>
      <c r="BNW36"/>
      <c r="BNX36"/>
      <c r="BNY36"/>
      <c r="BNZ36"/>
      <c r="BOA36"/>
      <c r="BOB36"/>
      <c r="BOC36"/>
      <c r="BOD36"/>
      <c r="BOE36"/>
      <c r="BOF36"/>
      <c r="BOG36"/>
      <c r="BOH36"/>
      <c r="BOI36"/>
      <c r="BOJ36"/>
      <c r="BOK36"/>
      <c r="BOL36"/>
      <c r="BOM36"/>
      <c r="BON36"/>
      <c r="BOO36"/>
      <c r="BOP36"/>
      <c r="BOQ36"/>
      <c r="BOR36"/>
      <c r="BOS36"/>
      <c r="BOT36"/>
      <c r="BOU36"/>
      <c r="BOV36"/>
      <c r="BOW36"/>
      <c r="BOX36"/>
      <c r="BOY36"/>
      <c r="BOZ36"/>
      <c r="BPA36"/>
      <c r="BPB36"/>
      <c r="BPC36"/>
      <c r="BPD36"/>
      <c r="BPE36"/>
      <c r="BPF36"/>
      <c r="BPG36"/>
      <c r="BPH36"/>
      <c r="BPI36"/>
      <c r="BPJ36"/>
      <c r="BPK36"/>
      <c r="BPL36"/>
      <c r="BPM36"/>
      <c r="BPN36"/>
      <c r="BPO36"/>
      <c r="BPP36"/>
      <c r="BPQ36"/>
      <c r="BPR36"/>
      <c r="BPS36"/>
      <c r="BPT36"/>
      <c r="BPU36"/>
      <c r="BPV36"/>
      <c r="BPW36"/>
      <c r="BPX36"/>
      <c r="BPY36"/>
      <c r="BPZ36"/>
      <c r="BQA36"/>
      <c r="BQB36"/>
      <c r="BQC36"/>
      <c r="BQD36"/>
      <c r="BQE36"/>
      <c r="BQF36"/>
      <c r="BQG36"/>
      <c r="BQH36"/>
      <c r="BQI36"/>
      <c r="BQJ36"/>
      <c r="BQK36"/>
      <c r="BQL36"/>
      <c r="BQM36"/>
      <c r="BQN36"/>
      <c r="BQO36"/>
      <c r="BQP36"/>
      <c r="BQQ36"/>
      <c r="BQR36"/>
      <c r="BQS36"/>
      <c r="BQT36"/>
      <c r="BQU36"/>
      <c r="BQV36"/>
      <c r="BQW36"/>
      <c r="BQX36"/>
      <c r="BQY36"/>
      <c r="BQZ36"/>
      <c r="BRA36"/>
      <c r="BRB36"/>
      <c r="BRC36"/>
      <c r="BRD36"/>
      <c r="BRE36"/>
      <c r="BRF36"/>
      <c r="BRG36"/>
      <c r="BRH36"/>
      <c r="BRI36"/>
      <c r="BRJ36"/>
      <c r="BRK36"/>
      <c r="BRL36"/>
      <c r="BRM36"/>
      <c r="BRN36"/>
      <c r="BRO36"/>
      <c r="BRP36"/>
      <c r="BRQ36"/>
      <c r="BRR36"/>
      <c r="BRS36"/>
      <c r="BRT36"/>
      <c r="BRU36"/>
      <c r="BRV36"/>
      <c r="BRW36"/>
      <c r="BRX36"/>
      <c r="BRY36"/>
      <c r="BRZ36"/>
      <c r="BSA36"/>
      <c r="BSB36"/>
      <c r="BSC36"/>
      <c r="BSD36"/>
      <c r="BSE36"/>
      <c r="BSF36"/>
      <c r="BSG36"/>
      <c r="BSH36"/>
      <c r="BSI36"/>
      <c r="BSJ36"/>
      <c r="BSK36"/>
      <c r="BSL36"/>
      <c r="BSM36"/>
      <c r="BSN36"/>
      <c r="BSO36"/>
      <c r="BSP36"/>
      <c r="BSQ36"/>
      <c r="BSR36"/>
      <c r="BSS36"/>
      <c r="BST36"/>
      <c r="BSU36"/>
      <c r="BSV36"/>
      <c r="BSW36"/>
      <c r="BSX36"/>
      <c r="BSY36"/>
      <c r="BSZ36"/>
      <c r="BTA36"/>
      <c r="BTB36"/>
      <c r="BTC36"/>
      <c r="BTD36"/>
      <c r="BTE36"/>
      <c r="BTF36"/>
      <c r="BTG36"/>
      <c r="BTH36"/>
      <c r="BTI36"/>
      <c r="BTJ36"/>
      <c r="BTK36"/>
      <c r="BTL36"/>
      <c r="BTM36"/>
      <c r="BTN36"/>
      <c r="BTO36"/>
      <c r="BTP36"/>
      <c r="BTQ36"/>
      <c r="BTR36"/>
      <c r="BTS36"/>
      <c r="BTT36"/>
      <c r="BTU36"/>
      <c r="BTV36"/>
      <c r="BTW36"/>
      <c r="BTX36"/>
      <c r="BTY36"/>
      <c r="BTZ36"/>
      <c r="BUA36"/>
      <c r="BUB36"/>
      <c r="BUC36"/>
      <c r="BUD36"/>
      <c r="BUE36"/>
      <c r="BUF36"/>
      <c r="BUG36"/>
      <c r="BUH36"/>
      <c r="BUI36"/>
      <c r="BUJ36"/>
      <c r="BUK36"/>
      <c r="BUL36"/>
      <c r="BUM36"/>
      <c r="BUN36"/>
      <c r="BUO36"/>
      <c r="BUP36"/>
      <c r="BUQ36"/>
      <c r="BUR36"/>
      <c r="BUS36"/>
      <c r="BUT36"/>
      <c r="BUU36"/>
      <c r="BUV36"/>
      <c r="BUW36"/>
      <c r="BUX36"/>
      <c r="BUY36"/>
      <c r="BUZ36"/>
      <c r="BVA36"/>
      <c r="BVB36"/>
      <c r="BVC36"/>
      <c r="BVD36"/>
      <c r="BVE36"/>
      <c r="BVF36"/>
      <c r="BVG36"/>
      <c r="BVH36"/>
      <c r="BVI36"/>
      <c r="BVJ36"/>
      <c r="BVK36"/>
      <c r="BVL36"/>
      <c r="BVM36"/>
      <c r="BVN36"/>
      <c r="BVO36"/>
      <c r="BVP36"/>
      <c r="BVQ36"/>
      <c r="BVR36"/>
      <c r="BVS36"/>
      <c r="BVT36"/>
      <c r="BVU36"/>
      <c r="BVV36"/>
      <c r="BVW36"/>
      <c r="BVX36"/>
      <c r="BVY36"/>
      <c r="BVZ36"/>
      <c r="BWA36"/>
      <c r="BWB36"/>
      <c r="BWC36"/>
      <c r="BWD36"/>
      <c r="BWE36"/>
      <c r="BWF36"/>
      <c r="BWG36"/>
      <c r="BWH36"/>
      <c r="BWI36"/>
      <c r="BWJ36"/>
      <c r="BWK36"/>
      <c r="BWL36"/>
      <c r="BWM36"/>
      <c r="BWN36"/>
      <c r="BWO36"/>
      <c r="BWP36"/>
      <c r="BWQ36"/>
      <c r="BWR36"/>
      <c r="BWS36"/>
      <c r="BWT36"/>
      <c r="BWU36"/>
      <c r="BWV36"/>
      <c r="BWW36"/>
      <c r="BWX36"/>
      <c r="BWY36"/>
      <c r="BWZ36"/>
      <c r="BXA36"/>
      <c r="BXB36"/>
      <c r="BXC36"/>
      <c r="BXD36"/>
      <c r="BXE36"/>
      <c r="BXF36"/>
      <c r="BXG36"/>
      <c r="BXH36"/>
      <c r="BXI36"/>
      <c r="BXJ36"/>
      <c r="BXK36"/>
      <c r="BXL36"/>
      <c r="BXM36"/>
      <c r="BXN36"/>
      <c r="BXO36"/>
      <c r="BXP36"/>
      <c r="BXQ36"/>
      <c r="BXR36"/>
      <c r="BXS36"/>
      <c r="BXT36"/>
      <c r="BXU36"/>
      <c r="BXV36"/>
      <c r="BXW36"/>
      <c r="BXX36"/>
      <c r="BXY36"/>
      <c r="BXZ36"/>
      <c r="BYA36"/>
      <c r="BYB36"/>
      <c r="BYC36"/>
      <c r="BYD36"/>
      <c r="BYE36"/>
      <c r="BYF36"/>
      <c r="BYG36"/>
      <c r="BYH36"/>
      <c r="BYI36"/>
      <c r="BYJ36"/>
      <c r="BYK36"/>
      <c r="BYL36"/>
      <c r="BYM36"/>
      <c r="BYN36"/>
      <c r="BYO36"/>
      <c r="BYP36"/>
      <c r="BYQ36"/>
      <c r="BYR36"/>
      <c r="BYS36"/>
      <c r="BYT36"/>
      <c r="BYU36"/>
      <c r="BYV36"/>
      <c r="BYW36"/>
      <c r="BYX36"/>
      <c r="BYY36"/>
      <c r="BYZ36"/>
      <c r="BZA36"/>
      <c r="BZB36"/>
      <c r="BZC36"/>
      <c r="BZD36"/>
      <c r="BZE36"/>
      <c r="BZF36"/>
      <c r="BZG36"/>
      <c r="BZH36"/>
      <c r="BZI36"/>
      <c r="BZJ36"/>
      <c r="BZK36"/>
      <c r="BZL36"/>
      <c r="BZM36"/>
      <c r="BZN36"/>
      <c r="BZO36"/>
      <c r="BZP36"/>
      <c r="BZQ36"/>
      <c r="BZR36"/>
      <c r="BZS36"/>
      <c r="BZT36"/>
      <c r="BZU36"/>
      <c r="BZV36"/>
      <c r="BZW36"/>
      <c r="BZX36"/>
      <c r="BZY36"/>
      <c r="BZZ36"/>
      <c r="CAA36"/>
      <c r="CAB36"/>
      <c r="CAC36"/>
      <c r="CAD36"/>
      <c r="CAE36"/>
      <c r="CAF36"/>
      <c r="CAG36"/>
      <c r="CAH36"/>
      <c r="CAI36"/>
      <c r="CAJ36"/>
      <c r="CAK36"/>
      <c r="CAL36"/>
      <c r="CAM36"/>
      <c r="CAN36"/>
      <c r="CAO36"/>
      <c r="CAP36"/>
      <c r="CAQ36"/>
      <c r="CAR36"/>
      <c r="CAS36"/>
      <c r="CAT36"/>
      <c r="CAU36"/>
      <c r="CAV36"/>
      <c r="CAW36"/>
      <c r="CAX36"/>
      <c r="CAY36"/>
      <c r="CAZ36"/>
      <c r="CBA36"/>
      <c r="CBB36"/>
      <c r="CBC36"/>
      <c r="CBD36"/>
      <c r="CBE36"/>
      <c r="CBF36"/>
      <c r="CBG36"/>
      <c r="CBH36"/>
      <c r="CBI36"/>
      <c r="CBJ36"/>
      <c r="CBK36"/>
      <c r="CBL36"/>
      <c r="CBM36"/>
      <c r="CBN36"/>
      <c r="CBO36"/>
      <c r="CBP36"/>
      <c r="CBQ36"/>
      <c r="CBR36"/>
      <c r="CBS36"/>
      <c r="CBT36"/>
      <c r="CBU36"/>
      <c r="CBV36"/>
      <c r="CBW36"/>
      <c r="CBX36"/>
      <c r="CBY36"/>
      <c r="CBZ36"/>
      <c r="CCA36"/>
      <c r="CCB36"/>
      <c r="CCC36"/>
      <c r="CCD36"/>
      <c r="CCE36"/>
      <c r="CCF36"/>
      <c r="CCG36"/>
      <c r="CCH36"/>
      <c r="CCI36"/>
      <c r="CCJ36"/>
      <c r="CCK36"/>
      <c r="CCL36"/>
      <c r="CCM36"/>
      <c r="CCN36"/>
      <c r="CCO36"/>
      <c r="CCP36"/>
      <c r="CCQ36"/>
      <c r="CCR36"/>
      <c r="CCS36"/>
      <c r="CCT36"/>
      <c r="CCU36"/>
      <c r="CCV36"/>
      <c r="CCW36"/>
      <c r="CCX36"/>
      <c r="CCY36"/>
      <c r="CCZ36"/>
      <c r="CDA36"/>
      <c r="CDB36"/>
      <c r="CDC36"/>
      <c r="CDD36"/>
      <c r="CDE36"/>
      <c r="CDF36"/>
      <c r="CDG36"/>
      <c r="CDH36"/>
      <c r="CDI36"/>
      <c r="CDJ36"/>
      <c r="CDK36"/>
      <c r="CDL36"/>
      <c r="CDM36"/>
      <c r="CDN36"/>
      <c r="CDO36"/>
      <c r="CDP36"/>
      <c r="CDQ36"/>
      <c r="CDR36"/>
      <c r="CDS36"/>
      <c r="CDT36"/>
      <c r="CDU36"/>
      <c r="CDV36"/>
      <c r="CDW36"/>
      <c r="CDX36"/>
      <c r="CDY36"/>
      <c r="CDZ36"/>
      <c r="CEA36"/>
      <c r="CEB36"/>
      <c r="CEC36"/>
      <c r="CED36"/>
      <c r="CEE36"/>
      <c r="CEF36"/>
      <c r="CEG36"/>
      <c r="CEH36"/>
      <c r="CEI36"/>
      <c r="CEJ36"/>
      <c r="CEK36"/>
      <c r="CEL36"/>
      <c r="CEM36"/>
      <c r="CEN36"/>
      <c r="CEO36"/>
      <c r="CEP36"/>
      <c r="CEQ36"/>
      <c r="CER36"/>
      <c r="CES36"/>
      <c r="CET36"/>
      <c r="CEU36"/>
      <c r="CEV36"/>
      <c r="CEW36"/>
      <c r="CEX36"/>
      <c r="CEY36"/>
      <c r="CEZ36"/>
      <c r="CFA36"/>
      <c r="CFB36"/>
      <c r="CFC36"/>
      <c r="CFD36"/>
      <c r="CFE36"/>
      <c r="CFF36"/>
      <c r="CFG36"/>
      <c r="CFH36"/>
      <c r="CFI36"/>
      <c r="CFJ36"/>
      <c r="CFK36"/>
      <c r="CFL36"/>
      <c r="CFM36"/>
      <c r="CFN36"/>
      <c r="CFO36"/>
      <c r="CFP36"/>
      <c r="CFQ36"/>
      <c r="CFR36"/>
      <c r="CFS36"/>
      <c r="CFT36"/>
      <c r="CFU36"/>
      <c r="CFV36"/>
      <c r="CFW36"/>
      <c r="CFX36"/>
      <c r="CFY36"/>
      <c r="CFZ36"/>
      <c r="CGA36"/>
      <c r="CGB36"/>
      <c r="CGC36"/>
      <c r="CGD36"/>
      <c r="CGE36"/>
      <c r="CGF36"/>
      <c r="CGG36"/>
      <c r="CGH36"/>
      <c r="CGI36"/>
      <c r="CGJ36"/>
      <c r="CGK36"/>
      <c r="CGL36"/>
      <c r="CGM36"/>
      <c r="CGN36"/>
      <c r="CGO36"/>
      <c r="CGP36"/>
      <c r="CGQ36"/>
      <c r="CGR36"/>
      <c r="CGS36"/>
      <c r="CGT36"/>
      <c r="CGU36"/>
      <c r="CGV36"/>
      <c r="CGW36"/>
      <c r="CGX36"/>
      <c r="CGY36"/>
      <c r="CGZ36"/>
      <c r="CHA36"/>
      <c r="CHB36"/>
      <c r="CHC36"/>
      <c r="CHD36"/>
      <c r="CHE36"/>
      <c r="CHF36"/>
      <c r="CHG36"/>
      <c r="CHH36"/>
      <c r="CHI36"/>
      <c r="CHJ36"/>
      <c r="CHK36"/>
      <c r="CHL36"/>
      <c r="CHM36"/>
      <c r="CHN36"/>
      <c r="CHO36"/>
      <c r="CHP36"/>
      <c r="CHQ36"/>
      <c r="CHR36"/>
      <c r="CHS36"/>
      <c r="CHT36"/>
      <c r="CHU36"/>
      <c r="CHV36"/>
      <c r="CHW36"/>
      <c r="CHX36"/>
      <c r="CHY36"/>
      <c r="CHZ36"/>
      <c r="CIA36"/>
      <c r="CIB36"/>
      <c r="CIC36"/>
      <c r="CID36"/>
      <c r="CIE36"/>
      <c r="CIF36"/>
      <c r="CIG36"/>
      <c r="CIH36"/>
      <c r="CII36"/>
      <c r="CIJ36"/>
      <c r="CIK36"/>
      <c r="CIL36"/>
      <c r="CIM36"/>
      <c r="CIN36"/>
      <c r="CIO36"/>
      <c r="CIP36"/>
      <c r="CIQ36"/>
      <c r="CIR36"/>
      <c r="CIS36"/>
      <c r="CIT36"/>
      <c r="CIU36"/>
      <c r="CIV36"/>
      <c r="CIW36"/>
      <c r="CIX36"/>
      <c r="CIY36"/>
      <c r="CIZ36"/>
      <c r="CJA36"/>
      <c r="CJB36"/>
      <c r="CJC36"/>
      <c r="CJD36"/>
      <c r="CJE36"/>
      <c r="CJF36"/>
      <c r="CJG36"/>
      <c r="CJH36"/>
      <c r="CJI36"/>
      <c r="CJJ36"/>
      <c r="CJK36"/>
      <c r="CJL36"/>
      <c r="CJM36"/>
      <c r="CJN36"/>
      <c r="CJO36"/>
      <c r="CJP36"/>
      <c r="CJQ36"/>
      <c r="CJR36"/>
      <c r="CJS36"/>
      <c r="CJT36"/>
      <c r="CJU36"/>
      <c r="CJV36"/>
      <c r="CJW36"/>
      <c r="CJX36"/>
      <c r="CJY36"/>
      <c r="CJZ36"/>
      <c r="CKA36"/>
      <c r="CKB36"/>
      <c r="CKC36"/>
      <c r="CKD36"/>
      <c r="CKE36"/>
      <c r="CKF36"/>
      <c r="CKG36"/>
      <c r="CKH36"/>
      <c r="CKI36"/>
      <c r="CKJ36"/>
      <c r="CKK36"/>
      <c r="CKL36"/>
      <c r="CKM36"/>
      <c r="CKN36"/>
      <c r="CKO36"/>
      <c r="CKP36"/>
      <c r="CKQ36"/>
      <c r="CKR36"/>
      <c r="CKS36"/>
      <c r="CKT36"/>
      <c r="CKU36"/>
      <c r="CKV36"/>
      <c r="CKW36"/>
      <c r="CKX36"/>
      <c r="CKY36"/>
      <c r="CKZ36"/>
      <c r="CLA36"/>
      <c r="CLB36"/>
      <c r="CLC36"/>
      <c r="CLD36"/>
      <c r="CLE36"/>
      <c r="CLF36"/>
      <c r="CLG36"/>
      <c r="CLH36"/>
      <c r="CLI36"/>
      <c r="CLJ36"/>
      <c r="CLK36"/>
      <c r="CLL36"/>
      <c r="CLM36"/>
      <c r="CLN36"/>
      <c r="CLO36"/>
      <c r="CLP36"/>
      <c r="CLQ36"/>
      <c r="CLR36"/>
      <c r="CLS36"/>
      <c r="CLT36"/>
      <c r="CLU36"/>
      <c r="CLV36"/>
      <c r="CLW36"/>
      <c r="CLX36"/>
      <c r="CLY36"/>
      <c r="CLZ36"/>
      <c r="CMA36"/>
      <c r="CMB36"/>
      <c r="CMC36"/>
      <c r="CMD36"/>
      <c r="CME36"/>
      <c r="CMF36"/>
      <c r="CMG36"/>
      <c r="CMH36"/>
      <c r="CMI36"/>
      <c r="CMJ36"/>
      <c r="CMK36"/>
      <c r="CML36"/>
      <c r="CMM36"/>
      <c r="CMN36"/>
      <c r="CMO36"/>
      <c r="CMP36"/>
      <c r="CMQ36"/>
      <c r="CMR36"/>
      <c r="CMS36"/>
      <c r="CMT36"/>
      <c r="CMU36"/>
      <c r="CMV36"/>
      <c r="CMW36"/>
      <c r="CMX36"/>
      <c r="CMY36"/>
      <c r="CMZ36"/>
      <c r="CNA36"/>
      <c r="CNB36"/>
      <c r="CNC36"/>
      <c r="CND36"/>
      <c r="CNE36"/>
      <c r="CNF36"/>
      <c r="CNG36"/>
      <c r="CNH36"/>
      <c r="CNI36"/>
      <c r="CNJ36"/>
      <c r="CNK36"/>
      <c r="CNL36"/>
      <c r="CNM36"/>
      <c r="CNN36"/>
      <c r="CNO36"/>
      <c r="CNP36"/>
      <c r="CNQ36"/>
      <c r="CNR36"/>
      <c r="CNS36"/>
      <c r="CNT36"/>
      <c r="CNU36"/>
      <c r="CNV36"/>
      <c r="CNW36"/>
      <c r="CNX36"/>
      <c r="CNY36"/>
      <c r="CNZ36"/>
      <c r="COA36"/>
      <c r="COB36"/>
      <c r="COC36"/>
      <c r="COD36"/>
      <c r="COE36"/>
      <c r="COF36"/>
      <c r="COG36"/>
      <c r="COH36"/>
      <c r="COI36"/>
      <c r="COJ36"/>
      <c r="COK36"/>
      <c r="COL36"/>
      <c r="COM36"/>
      <c r="CON36"/>
      <c r="COO36"/>
      <c r="COP36"/>
      <c r="COQ36"/>
      <c r="COR36"/>
      <c r="COS36"/>
      <c r="COT36"/>
      <c r="COU36"/>
      <c r="COV36"/>
      <c r="COW36"/>
      <c r="COX36"/>
      <c r="COY36"/>
      <c r="COZ36"/>
      <c r="CPA36"/>
      <c r="CPB36"/>
      <c r="CPC36"/>
      <c r="CPD36"/>
      <c r="CPE36"/>
      <c r="CPF36"/>
      <c r="CPG36"/>
      <c r="CPH36"/>
      <c r="CPI36"/>
      <c r="CPJ36"/>
      <c r="CPK36"/>
      <c r="CPL36"/>
      <c r="CPM36"/>
      <c r="CPN36"/>
      <c r="CPO36"/>
      <c r="CPP36"/>
      <c r="CPQ36"/>
      <c r="CPR36"/>
      <c r="CPS36"/>
      <c r="CPT36"/>
      <c r="CPU36"/>
      <c r="CPV36"/>
      <c r="CPW36"/>
      <c r="CPX36"/>
      <c r="CPY36"/>
      <c r="CPZ36"/>
      <c r="CQA36"/>
      <c r="CQB36"/>
      <c r="CQC36"/>
      <c r="CQD36"/>
      <c r="CQE36"/>
      <c r="CQF36"/>
      <c r="CQG36"/>
      <c r="CQH36"/>
      <c r="CQI36"/>
      <c r="CQJ36"/>
      <c r="CQK36"/>
      <c r="CQL36"/>
      <c r="CQM36"/>
      <c r="CQN36"/>
      <c r="CQO36"/>
      <c r="CQP36"/>
      <c r="CQQ36"/>
      <c r="CQR36"/>
      <c r="CQS36"/>
      <c r="CQT36"/>
      <c r="CQU36"/>
      <c r="CQV36"/>
      <c r="CQW36"/>
      <c r="CQX36"/>
      <c r="CQY36"/>
      <c r="CQZ36"/>
      <c r="CRA36"/>
      <c r="CRB36"/>
      <c r="CRC36"/>
      <c r="CRD36"/>
      <c r="CRE36"/>
      <c r="CRF36"/>
      <c r="CRG36"/>
      <c r="CRH36"/>
      <c r="CRI36"/>
      <c r="CRJ36"/>
      <c r="CRK36"/>
      <c r="CRL36"/>
      <c r="CRM36"/>
      <c r="CRN36"/>
      <c r="CRO36"/>
      <c r="CRP36"/>
      <c r="CRQ36"/>
      <c r="CRR36"/>
      <c r="CRS36"/>
      <c r="CRT36"/>
      <c r="CRU36"/>
      <c r="CRV36"/>
      <c r="CRW36"/>
      <c r="CRX36"/>
      <c r="CRY36"/>
      <c r="CRZ36"/>
      <c r="CSA36"/>
      <c r="CSB36"/>
      <c r="CSC36"/>
      <c r="CSD36"/>
      <c r="CSE36"/>
      <c r="CSF36"/>
      <c r="CSG36"/>
      <c r="CSH36"/>
      <c r="CSI36"/>
      <c r="CSJ36"/>
      <c r="CSK36"/>
      <c r="CSL36"/>
      <c r="CSM36"/>
      <c r="CSN36"/>
      <c r="CSO36"/>
      <c r="CSP36"/>
      <c r="CSQ36"/>
      <c r="CSR36"/>
      <c r="CSS36"/>
      <c r="CST36"/>
      <c r="CSU36"/>
      <c r="CSV36"/>
      <c r="CSW36"/>
      <c r="CSX36"/>
      <c r="CSY36"/>
      <c r="CSZ36"/>
      <c r="CTA36"/>
      <c r="CTB36"/>
      <c r="CTC36"/>
      <c r="CTD36"/>
      <c r="CTE36"/>
      <c r="CTF36"/>
      <c r="CTG36"/>
      <c r="CTH36"/>
      <c r="CTI36"/>
      <c r="CTJ36"/>
      <c r="CTK36"/>
      <c r="CTL36"/>
      <c r="CTM36"/>
      <c r="CTN36"/>
      <c r="CTO36"/>
      <c r="CTP36"/>
      <c r="CTQ36"/>
      <c r="CTR36"/>
      <c r="CTS36"/>
      <c r="CTT36"/>
      <c r="CTU36"/>
      <c r="CTV36"/>
      <c r="CTW36"/>
      <c r="CTX36"/>
      <c r="CTY36"/>
      <c r="CTZ36"/>
      <c r="CUA36"/>
      <c r="CUB36"/>
      <c r="CUC36"/>
      <c r="CUD36"/>
      <c r="CUE36"/>
      <c r="CUF36"/>
      <c r="CUG36"/>
      <c r="CUH36"/>
      <c r="CUI36"/>
      <c r="CUJ36"/>
      <c r="CUK36"/>
      <c r="CUL36"/>
      <c r="CUM36"/>
      <c r="CUN36"/>
      <c r="CUO36"/>
      <c r="CUP36"/>
      <c r="CUQ36"/>
      <c r="CUR36"/>
      <c r="CUS36"/>
      <c r="CUT36"/>
      <c r="CUU36"/>
      <c r="CUV36"/>
      <c r="CUW36"/>
      <c r="CUX36"/>
      <c r="CUY36"/>
      <c r="CUZ36"/>
      <c r="CVA36"/>
      <c r="CVB36"/>
      <c r="CVC36"/>
      <c r="CVD36"/>
      <c r="CVE36"/>
      <c r="CVF36"/>
      <c r="CVG36"/>
      <c r="CVH36"/>
      <c r="CVI36"/>
      <c r="CVJ36"/>
      <c r="CVK36"/>
      <c r="CVL36"/>
      <c r="CVM36"/>
      <c r="CVN36"/>
      <c r="CVO36"/>
      <c r="CVP36"/>
      <c r="CVQ36"/>
      <c r="CVR36"/>
      <c r="CVS36"/>
      <c r="CVT36"/>
      <c r="CVU36"/>
      <c r="CVV36"/>
      <c r="CVW36"/>
      <c r="CVX36"/>
      <c r="CVY36"/>
      <c r="CVZ36"/>
      <c r="CWA36"/>
      <c r="CWB36"/>
      <c r="CWC36"/>
      <c r="CWD36"/>
      <c r="CWE36"/>
      <c r="CWF36"/>
      <c r="CWG36"/>
      <c r="CWH36"/>
      <c r="CWI36"/>
      <c r="CWJ36"/>
      <c r="CWK36"/>
      <c r="CWL36"/>
      <c r="CWM36"/>
      <c r="CWN36"/>
      <c r="CWO36"/>
      <c r="CWP36"/>
      <c r="CWQ36"/>
      <c r="CWR36"/>
      <c r="CWS36"/>
      <c r="CWT36"/>
      <c r="CWU36"/>
      <c r="CWV36"/>
      <c r="CWW36"/>
      <c r="CWX36"/>
      <c r="CWY36"/>
      <c r="CWZ36"/>
      <c r="CXA36"/>
      <c r="CXB36"/>
      <c r="CXC36"/>
      <c r="CXD36"/>
      <c r="CXE36"/>
      <c r="CXF36"/>
      <c r="CXG36"/>
      <c r="CXH36"/>
      <c r="CXI36"/>
      <c r="CXJ36"/>
      <c r="CXK36"/>
      <c r="CXL36"/>
      <c r="CXM36"/>
      <c r="CXN36"/>
      <c r="CXO36"/>
      <c r="CXP36"/>
      <c r="CXQ36"/>
      <c r="CXR36"/>
      <c r="CXS36"/>
      <c r="CXT36"/>
      <c r="CXU36"/>
      <c r="CXV36"/>
      <c r="CXW36"/>
      <c r="CXX36"/>
      <c r="CXY36"/>
      <c r="CXZ36"/>
      <c r="CYA36"/>
      <c r="CYB36"/>
      <c r="CYC36"/>
      <c r="CYD36"/>
      <c r="CYE36"/>
      <c r="CYF36"/>
      <c r="CYG36"/>
      <c r="CYH36"/>
      <c r="CYI36"/>
      <c r="CYJ36"/>
      <c r="CYK36"/>
      <c r="CYL36"/>
      <c r="CYM36"/>
      <c r="CYN36"/>
      <c r="CYO36"/>
      <c r="CYP36"/>
      <c r="CYQ36"/>
      <c r="CYR36"/>
      <c r="CYS36"/>
      <c r="CYT36"/>
      <c r="CYU36"/>
      <c r="CYV36"/>
      <c r="CYW36"/>
      <c r="CYX36"/>
      <c r="CYY36"/>
      <c r="CYZ36"/>
      <c r="CZA36"/>
      <c r="CZB36"/>
      <c r="CZC36"/>
      <c r="CZD36"/>
      <c r="CZE36"/>
      <c r="CZF36"/>
      <c r="CZG36"/>
      <c r="CZH36"/>
      <c r="CZI36"/>
      <c r="CZJ36"/>
      <c r="CZK36"/>
      <c r="CZL36"/>
      <c r="CZM36"/>
      <c r="CZN36"/>
      <c r="CZO36"/>
      <c r="CZP36"/>
      <c r="CZQ36"/>
      <c r="CZR36"/>
      <c r="CZS36"/>
      <c r="CZT36"/>
      <c r="CZU36"/>
      <c r="CZV36"/>
      <c r="CZW36"/>
      <c r="CZX36"/>
      <c r="CZY36"/>
      <c r="CZZ36"/>
      <c r="DAA36"/>
      <c r="DAB36"/>
      <c r="DAC36"/>
      <c r="DAD36"/>
      <c r="DAE36"/>
      <c r="DAF36"/>
      <c r="DAG36"/>
      <c r="DAH36"/>
      <c r="DAI36"/>
      <c r="DAJ36"/>
      <c r="DAK36"/>
      <c r="DAL36"/>
      <c r="DAM36"/>
      <c r="DAN36"/>
      <c r="DAO36"/>
      <c r="DAP36"/>
      <c r="DAQ36"/>
      <c r="DAR36"/>
      <c r="DAS36"/>
      <c r="DAT36"/>
      <c r="DAU36"/>
      <c r="DAV36"/>
      <c r="DAW36"/>
      <c r="DAX36"/>
      <c r="DAY36"/>
      <c r="DAZ36"/>
      <c r="DBA36"/>
      <c r="DBB36"/>
      <c r="DBC36"/>
      <c r="DBD36"/>
      <c r="DBE36"/>
      <c r="DBF36"/>
      <c r="DBG36"/>
      <c r="DBH36"/>
      <c r="DBI36"/>
      <c r="DBJ36"/>
      <c r="DBK36"/>
      <c r="DBL36"/>
      <c r="DBM36"/>
      <c r="DBN36"/>
      <c r="DBO36"/>
      <c r="DBP36"/>
      <c r="DBQ36"/>
      <c r="DBR36"/>
      <c r="DBS36"/>
      <c r="DBT36"/>
      <c r="DBU36"/>
      <c r="DBV36"/>
      <c r="DBW36"/>
      <c r="DBX36"/>
      <c r="DBY36"/>
      <c r="DBZ36"/>
      <c r="DCA36"/>
      <c r="DCB36"/>
      <c r="DCC36"/>
      <c r="DCD36"/>
      <c r="DCE36"/>
      <c r="DCF36"/>
      <c r="DCG36"/>
      <c r="DCH36"/>
      <c r="DCI36"/>
      <c r="DCJ36"/>
      <c r="DCK36"/>
      <c r="DCL36"/>
      <c r="DCM36"/>
      <c r="DCN36"/>
      <c r="DCO36"/>
      <c r="DCP36"/>
      <c r="DCQ36"/>
      <c r="DCR36"/>
      <c r="DCS36"/>
      <c r="DCT36"/>
      <c r="DCU36"/>
      <c r="DCV36"/>
      <c r="DCW36"/>
      <c r="DCX36"/>
      <c r="DCY36"/>
      <c r="DCZ36"/>
      <c r="DDA36"/>
      <c r="DDB36"/>
      <c r="DDC36"/>
      <c r="DDD36"/>
      <c r="DDE36"/>
      <c r="DDF36"/>
      <c r="DDG36"/>
      <c r="DDH36"/>
      <c r="DDI36"/>
      <c r="DDJ36"/>
      <c r="DDK36"/>
      <c r="DDL36"/>
      <c r="DDM36"/>
      <c r="DDN36"/>
      <c r="DDO36"/>
      <c r="DDP36"/>
      <c r="DDQ36"/>
      <c r="DDR36"/>
      <c r="DDS36"/>
      <c r="DDT36"/>
      <c r="DDU36"/>
      <c r="DDV36"/>
      <c r="DDW36"/>
      <c r="DDX36"/>
      <c r="DDY36"/>
      <c r="DDZ36"/>
      <c r="DEA36"/>
      <c r="DEB36"/>
      <c r="DEC36"/>
      <c r="DED36"/>
      <c r="DEE36"/>
      <c r="DEF36"/>
      <c r="DEG36"/>
      <c r="DEH36"/>
      <c r="DEI36"/>
      <c r="DEJ36"/>
      <c r="DEK36"/>
      <c r="DEL36"/>
      <c r="DEM36"/>
      <c r="DEN36"/>
      <c r="DEO36"/>
      <c r="DEP36"/>
      <c r="DEQ36"/>
      <c r="DER36"/>
      <c r="DES36"/>
      <c r="DET36"/>
      <c r="DEU36"/>
      <c r="DEV36"/>
      <c r="DEW36"/>
      <c r="DEX36"/>
      <c r="DEY36"/>
      <c r="DEZ36"/>
      <c r="DFA36"/>
      <c r="DFB36"/>
      <c r="DFC36"/>
      <c r="DFD36"/>
      <c r="DFE36"/>
      <c r="DFF36"/>
      <c r="DFG36"/>
      <c r="DFH36"/>
      <c r="DFI36"/>
      <c r="DFJ36"/>
      <c r="DFK36"/>
      <c r="DFL36"/>
      <c r="DFM36"/>
      <c r="DFN36"/>
      <c r="DFO36"/>
      <c r="DFP36"/>
      <c r="DFQ36"/>
      <c r="DFR36"/>
      <c r="DFS36"/>
      <c r="DFT36"/>
      <c r="DFU36"/>
      <c r="DFV36"/>
      <c r="DFW36"/>
      <c r="DFX36"/>
      <c r="DFY36"/>
      <c r="DFZ36"/>
      <c r="DGA36"/>
      <c r="DGB36"/>
      <c r="DGC36"/>
      <c r="DGD36"/>
      <c r="DGE36"/>
      <c r="DGF36"/>
      <c r="DGG36"/>
      <c r="DGH36"/>
      <c r="DGI36"/>
      <c r="DGJ36"/>
      <c r="DGK36"/>
      <c r="DGL36"/>
      <c r="DGM36"/>
      <c r="DGN36"/>
      <c r="DGO36"/>
      <c r="DGP36"/>
      <c r="DGQ36"/>
      <c r="DGR36"/>
      <c r="DGS36"/>
      <c r="DGT36"/>
      <c r="DGU36"/>
      <c r="DGV36"/>
      <c r="DGW36"/>
      <c r="DGX36"/>
      <c r="DGY36"/>
      <c r="DGZ36"/>
      <c r="DHA36"/>
      <c r="DHB36"/>
      <c r="DHC36"/>
      <c r="DHD36"/>
      <c r="DHE36"/>
      <c r="DHF36"/>
      <c r="DHG36"/>
      <c r="DHH36"/>
      <c r="DHI36"/>
      <c r="DHJ36"/>
      <c r="DHK36"/>
      <c r="DHL36"/>
      <c r="DHM36"/>
      <c r="DHN36"/>
      <c r="DHO36"/>
      <c r="DHP36"/>
      <c r="DHQ36"/>
      <c r="DHR36"/>
      <c r="DHS36"/>
      <c r="DHT36"/>
      <c r="DHU36"/>
      <c r="DHV36"/>
      <c r="DHW36"/>
      <c r="DHX36"/>
      <c r="DHY36"/>
      <c r="DHZ36"/>
      <c r="DIA36"/>
      <c r="DIB36"/>
      <c r="DIC36"/>
      <c r="DID36"/>
      <c r="DIE36"/>
      <c r="DIF36"/>
      <c r="DIG36"/>
      <c r="DIH36"/>
      <c r="DII36"/>
      <c r="DIJ36"/>
      <c r="DIK36"/>
      <c r="DIL36"/>
      <c r="DIM36"/>
      <c r="DIN36"/>
      <c r="DIO36"/>
      <c r="DIP36"/>
      <c r="DIQ36"/>
      <c r="DIR36"/>
      <c r="DIS36"/>
      <c r="DIT36"/>
      <c r="DIU36"/>
      <c r="DIV36"/>
      <c r="DIW36"/>
      <c r="DIX36"/>
      <c r="DIY36"/>
      <c r="DIZ36"/>
      <c r="DJA36"/>
      <c r="DJB36"/>
      <c r="DJC36"/>
      <c r="DJD36"/>
      <c r="DJE36"/>
      <c r="DJF36"/>
      <c r="DJG36"/>
      <c r="DJH36"/>
      <c r="DJI36"/>
      <c r="DJJ36"/>
      <c r="DJK36"/>
      <c r="DJL36"/>
      <c r="DJM36"/>
      <c r="DJN36"/>
      <c r="DJO36"/>
      <c r="DJP36"/>
      <c r="DJQ36"/>
      <c r="DJR36"/>
      <c r="DJS36"/>
      <c r="DJT36"/>
      <c r="DJU36"/>
      <c r="DJV36"/>
      <c r="DJW36"/>
      <c r="DJX36"/>
      <c r="DJY36"/>
      <c r="DJZ36"/>
      <c r="DKA36"/>
      <c r="DKB36"/>
      <c r="DKC36"/>
      <c r="DKD36"/>
      <c r="DKE36"/>
      <c r="DKF36"/>
      <c r="DKG36"/>
      <c r="DKH36"/>
      <c r="DKI36"/>
      <c r="DKJ36"/>
      <c r="DKK36"/>
      <c r="DKL36"/>
      <c r="DKM36"/>
      <c r="DKN36"/>
      <c r="DKO36"/>
      <c r="DKP36"/>
      <c r="DKQ36"/>
      <c r="DKR36"/>
      <c r="DKS36"/>
      <c r="DKT36"/>
      <c r="DKU36"/>
      <c r="DKV36"/>
      <c r="DKW36"/>
      <c r="DKX36"/>
      <c r="DKY36"/>
      <c r="DKZ36"/>
      <c r="DLA36"/>
      <c r="DLB36"/>
      <c r="DLC36"/>
      <c r="DLD36"/>
      <c r="DLE36"/>
      <c r="DLF36"/>
      <c r="DLG36"/>
      <c r="DLH36"/>
      <c r="DLI36"/>
      <c r="DLJ36"/>
      <c r="DLK36"/>
      <c r="DLL36"/>
      <c r="DLM36"/>
      <c r="DLN36"/>
      <c r="DLO36"/>
      <c r="DLP36"/>
      <c r="DLQ36"/>
      <c r="DLR36"/>
      <c r="DLS36"/>
      <c r="DLT36"/>
      <c r="DLU36"/>
      <c r="DLV36"/>
      <c r="DLW36"/>
      <c r="DLX36"/>
      <c r="DLY36"/>
      <c r="DLZ36"/>
      <c r="DMA36"/>
      <c r="DMB36"/>
      <c r="DMC36"/>
      <c r="DMD36"/>
      <c r="DME36"/>
      <c r="DMF36"/>
      <c r="DMG36"/>
      <c r="DMH36"/>
      <c r="DMI36"/>
      <c r="DMJ36"/>
      <c r="DMK36"/>
      <c r="DML36"/>
      <c r="DMM36"/>
      <c r="DMN36"/>
      <c r="DMO36"/>
      <c r="DMP36"/>
      <c r="DMQ36"/>
      <c r="DMR36"/>
      <c r="DMS36"/>
      <c r="DMT36"/>
      <c r="DMU36"/>
      <c r="DMV36"/>
      <c r="DMW36"/>
      <c r="DMX36"/>
      <c r="DMY36"/>
      <c r="DMZ36"/>
      <c r="DNA36"/>
      <c r="DNB36"/>
      <c r="DNC36"/>
      <c r="DND36"/>
      <c r="DNE36"/>
      <c r="DNF36"/>
      <c r="DNG36"/>
      <c r="DNH36"/>
      <c r="DNI36"/>
      <c r="DNJ36"/>
      <c r="DNK36"/>
      <c r="DNL36"/>
      <c r="DNM36"/>
      <c r="DNN36"/>
      <c r="DNO36"/>
      <c r="DNP36"/>
      <c r="DNQ36"/>
      <c r="DNR36"/>
      <c r="DNS36"/>
      <c r="DNT36"/>
      <c r="DNU36"/>
      <c r="DNV36"/>
      <c r="DNW36"/>
      <c r="DNX36"/>
      <c r="DNY36"/>
      <c r="DNZ36"/>
      <c r="DOA36"/>
      <c r="DOB36"/>
      <c r="DOC36"/>
      <c r="DOD36"/>
      <c r="DOE36"/>
      <c r="DOF36"/>
      <c r="DOG36"/>
      <c r="DOH36"/>
      <c r="DOI36"/>
      <c r="DOJ36"/>
      <c r="DOK36"/>
      <c r="DOL36"/>
      <c r="DOM36"/>
      <c r="DON36"/>
      <c r="DOO36"/>
      <c r="DOP36"/>
      <c r="DOQ36"/>
      <c r="DOR36"/>
      <c r="DOS36"/>
      <c r="DOT36"/>
      <c r="DOU36"/>
      <c r="DOV36"/>
      <c r="DOW36"/>
      <c r="DOX36"/>
      <c r="DOY36"/>
      <c r="DOZ36"/>
      <c r="DPA36"/>
      <c r="DPB36"/>
      <c r="DPC36"/>
      <c r="DPD36"/>
      <c r="DPE36"/>
      <c r="DPF36"/>
      <c r="DPG36"/>
      <c r="DPH36"/>
      <c r="DPI36"/>
      <c r="DPJ36"/>
      <c r="DPK36"/>
      <c r="DPL36"/>
      <c r="DPM36"/>
      <c r="DPN36"/>
      <c r="DPO36"/>
      <c r="DPP36"/>
      <c r="DPQ36"/>
      <c r="DPR36"/>
      <c r="DPS36"/>
      <c r="DPT36"/>
      <c r="DPU36"/>
      <c r="DPV36"/>
      <c r="DPW36"/>
      <c r="DPX36"/>
      <c r="DPY36"/>
      <c r="DPZ36"/>
      <c r="DQA36"/>
      <c r="DQB36"/>
      <c r="DQC36"/>
      <c r="DQD36"/>
      <c r="DQE36"/>
      <c r="DQF36"/>
      <c r="DQG36"/>
      <c r="DQH36"/>
      <c r="DQI36"/>
      <c r="DQJ36"/>
      <c r="DQK36"/>
      <c r="DQL36"/>
      <c r="DQM36"/>
      <c r="DQN36"/>
      <c r="DQO36"/>
      <c r="DQP36"/>
      <c r="DQQ36"/>
      <c r="DQR36"/>
      <c r="DQS36"/>
      <c r="DQT36"/>
      <c r="DQU36"/>
      <c r="DQV36"/>
      <c r="DQW36"/>
      <c r="DQX36"/>
      <c r="DQY36"/>
      <c r="DQZ36"/>
      <c r="DRA36"/>
      <c r="DRB36"/>
      <c r="DRC36"/>
      <c r="DRD36"/>
      <c r="DRE36"/>
      <c r="DRF36"/>
      <c r="DRG36"/>
      <c r="DRH36"/>
      <c r="DRI36"/>
      <c r="DRJ36"/>
      <c r="DRK36"/>
      <c r="DRL36"/>
      <c r="DRM36"/>
      <c r="DRN36"/>
      <c r="DRO36"/>
      <c r="DRP36"/>
      <c r="DRQ36"/>
      <c r="DRR36"/>
      <c r="DRS36"/>
      <c r="DRT36"/>
      <c r="DRU36"/>
      <c r="DRV36"/>
      <c r="DRW36"/>
      <c r="DRX36"/>
      <c r="DRY36"/>
      <c r="DRZ36"/>
      <c r="DSA36"/>
      <c r="DSB36"/>
      <c r="DSC36"/>
      <c r="DSD36"/>
      <c r="DSE36"/>
      <c r="DSF36"/>
      <c r="DSG36"/>
      <c r="DSH36"/>
      <c r="DSI36"/>
      <c r="DSJ36"/>
      <c r="DSK36"/>
      <c r="DSL36"/>
      <c r="DSM36"/>
      <c r="DSN36"/>
      <c r="DSO36"/>
      <c r="DSP36"/>
      <c r="DSQ36"/>
      <c r="DSR36"/>
      <c r="DSS36"/>
      <c r="DST36"/>
      <c r="DSU36"/>
      <c r="DSV36"/>
      <c r="DSW36"/>
      <c r="DSX36"/>
      <c r="DSY36"/>
      <c r="DSZ36"/>
      <c r="DTA36"/>
      <c r="DTB36"/>
      <c r="DTC36"/>
      <c r="DTD36"/>
      <c r="DTE36"/>
      <c r="DTF36"/>
      <c r="DTG36"/>
      <c r="DTH36"/>
      <c r="DTI36"/>
      <c r="DTJ36"/>
      <c r="DTK36"/>
      <c r="DTL36"/>
      <c r="DTM36"/>
      <c r="DTN36"/>
      <c r="DTO36"/>
      <c r="DTP36"/>
      <c r="DTQ36"/>
      <c r="DTR36"/>
      <c r="DTS36"/>
      <c r="DTT36"/>
      <c r="DTU36"/>
      <c r="DTV36"/>
      <c r="DTW36"/>
      <c r="DTX36"/>
      <c r="DTY36"/>
      <c r="DTZ36"/>
      <c r="DUA36"/>
      <c r="DUB36"/>
      <c r="DUC36"/>
      <c r="DUD36"/>
      <c r="DUE36"/>
      <c r="DUF36"/>
      <c r="DUG36"/>
      <c r="DUH36"/>
      <c r="DUI36"/>
      <c r="DUJ36"/>
      <c r="DUK36"/>
      <c r="DUL36"/>
      <c r="DUM36"/>
      <c r="DUN36"/>
      <c r="DUO36"/>
      <c r="DUP36"/>
      <c r="DUQ36"/>
      <c r="DUR36"/>
      <c r="DUS36"/>
      <c r="DUT36"/>
      <c r="DUU36"/>
      <c r="DUV36"/>
      <c r="DUW36"/>
      <c r="DUX36"/>
      <c r="DUY36"/>
      <c r="DUZ36"/>
      <c r="DVA36"/>
      <c r="DVB36"/>
      <c r="DVC36"/>
      <c r="DVD36"/>
      <c r="DVE36"/>
      <c r="DVF36"/>
      <c r="DVG36"/>
      <c r="DVH36"/>
      <c r="DVI36"/>
      <c r="DVJ36"/>
      <c r="DVK36"/>
      <c r="DVL36"/>
      <c r="DVM36"/>
      <c r="DVN36"/>
      <c r="DVO36"/>
      <c r="DVP36"/>
      <c r="DVQ36"/>
      <c r="DVR36"/>
      <c r="DVS36"/>
      <c r="DVT36"/>
      <c r="DVU36"/>
      <c r="DVV36"/>
      <c r="DVW36"/>
      <c r="DVX36"/>
      <c r="DVY36"/>
      <c r="DVZ36"/>
      <c r="DWA36"/>
      <c r="DWB36"/>
      <c r="DWC36"/>
      <c r="DWD36"/>
      <c r="DWE36"/>
      <c r="DWF36"/>
      <c r="DWG36"/>
      <c r="DWH36"/>
      <c r="DWI36"/>
      <c r="DWJ36"/>
      <c r="DWK36"/>
      <c r="DWL36"/>
      <c r="DWM36"/>
      <c r="DWN36"/>
      <c r="DWO36"/>
      <c r="DWP36"/>
      <c r="DWQ36"/>
      <c r="DWR36"/>
      <c r="DWS36"/>
      <c r="DWT36"/>
      <c r="DWU36"/>
      <c r="DWV36"/>
      <c r="DWW36"/>
      <c r="DWX36"/>
      <c r="DWY36"/>
      <c r="DWZ36"/>
      <c r="DXA36"/>
      <c r="DXB36"/>
      <c r="DXC36"/>
      <c r="DXD36"/>
      <c r="DXE36"/>
      <c r="DXF36"/>
      <c r="DXG36"/>
      <c r="DXH36"/>
      <c r="DXI36"/>
      <c r="DXJ36"/>
      <c r="DXK36"/>
      <c r="DXL36"/>
      <c r="DXM36"/>
      <c r="DXN36"/>
      <c r="DXO36"/>
      <c r="DXP36"/>
      <c r="DXQ36"/>
      <c r="DXR36"/>
      <c r="DXS36"/>
      <c r="DXT36"/>
      <c r="DXU36"/>
      <c r="DXV36"/>
      <c r="DXW36"/>
      <c r="DXX36"/>
      <c r="DXY36"/>
      <c r="DXZ36"/>
      <c r="DYA36"/>
      <c r="DYB36"/>
      <c r="DYC36"/>
      <c r="DYD36"/>
      <c r="DYE36"/>
      <c r="DYF36"/>
      <c r="DYG36"/>
      <c r="DYH36"/>
      <c r="DYI36"/>
      <c r="DYJ36"/>
      <c r="DYK36"/>
      <c r="DYL36"/>
      <c r="DYM36"/>
      <c r="DYN36"/>
      <c r="DYO36"/>
      <c r="DYP36"/>
      <c r="DYQ36"/>
      <c r="DYR36"/>
      <c r="DYS36"/>
      <c r="DYT36"/>
      <c r="DYU36"/>
      <c r="DYV36"/>
      <c r="DYW36"/>
      <c r="DYX36"/>
      <c r="DYY36"/>
      <c r="DYZ36"/>
      <c r="DZA36"/>
      <c r="DZB36"/>
      <c r="DZC36"/>
      <c r="DZD36"/>
      <c r="DZE36"/>
      <c r="DZF36"/>
      <c r="DZG36"/>
      <c r="DZH36"/>
      <c r="DZI36"/>
      <c r="DZJ36"/>
      <c r="DZK36"/>
      <c r="DZL36"/>
      <c r="DZM36"/>
      <c r="DZN36"/>
      <c r="DZO36"/>
      <c r="DZP36"/>
      <c r="DZQ36"/>
      <c r="DZR36"/>
      <c r="DZS36"/>
      <c r="DZT36"/>
      <c r="DZU36"/>
      <c r="DZV36"/>
      <c r="DZW36"/>
      <c r="DZX36"/>
      <c r="DZY36"/>
      <c r="DZZ36"/>
      <c r="EAA36"/>
      <c r="EAB36"/>
      <c r="EAC36"/>
      <c r="EAD36"/>
      <c r="EAE36"/>
      <c r="EAF36"/>
      <c r="EAG36"/>
      <c r="EAH36"/>
      <c r="EAI36"/>
      <c r="EAJ36"/>
      <c r="EAK36"/>
      <c r="EAL36"/>
      <c r="EAM36"/>
      <c r="EAN36"/>
      <c r="EAO36"/>
      <c r="EAP36"/>
      <c r="EAQ36"/>
      <c r="EAR36"/>
      <c r="EAS36"/>
      <c r="EAT36"/>
      <c r="EAU36"/>
      <c r="EAV36"/>
      <c r="EAW36"/>
      <c r="EAX36"/>
      <c r="EAY36"/>
      <c r="EAZ36"/>
      <c r="EBA36"/>
      <c r="EBB36"/>
      <c r="EBC36"/>
      <c r="EBD36"/>
      <c r="EBE36"/>
      <c r="EBF36"/>
      <c r="EBG36"/>
      <c r="EBH36"/>
      <c r="EBI36"/>
      <c r="EBJ36"/>
      <c r="EBK36"/>
      <c r="EBL36"/>
      <c r="EBM36"/>
      <c r="EBN36"/>
      <c r="EBO36"/>
      <c r="EBP36"/>
      <c r="EBQ36"/>
      <c r="EBR36"/>
      <c r="EBS36"/>
      <c r="EBT36"/>
      <c r="EBU36"/>
      <c r="EBV36"/>
      <c r="EBW36"/>
      <c r="EBX36"/>
      <c r="EBY36"/>
      <c r="EBZ36"/>
      <c r="ECA36"/>
      <c r="ECB36"/>
      <c r="ECC36"/>
      <c r="ECD36"/>
      <c r="ECE36"/>
      <c r="ECF36"/>
      <c r="ECG36"/>
      <c r="ECH36"/>
      <c r="ECI36"/>
      <c r="ECJ36"/>
      <c r="ECK36"/>
      <c r="ECL36"/>
      <c r="ECM36"/>
      <c r="ECN36"/>
      <c r="ECO36"/>
      <c r="ECP36"/>
      <c r="ECQ36"/>
      <c r="ECR36"/>
      <c r="ECS36"/>
      <c r="ECT36"/>
      <c r="ECU36"/>
      <c r="ECV36"/>
      <c r="ECW36"/>
      <c r="ECX36"/>
      <c r="ECY36"/>
      <c r="ECZ36"/>
      <c r="EDA36"/>
      <c r="EDB36"/>
      <c r="EDC36"/>
      <c r="EDD36"/>
      <c r="EDE36"/>
      <c r="EDF36"/>
      <c r="EDG36"/>
      <c r="EDH36"/>
      <c r="EDI36"/>
      <c r="EDJ36"/>
      <c r="EDK36"/>
      <c r="EDL36"/>
      <c r="EDM36"/>
      <c r="EDN36"/>
      <c r="EDO36"/>
      <c r="EDP36"/>
      <c r="EDQ36"/>
      <c r="EDR36"/>
      <c r="EDS36"/>
      <c r="EDT36"/>
      <c r="EDU36"/>
      <c r="EDV36"/>
      <c r="EDW36"/>
      <c r="EDX36"/>
      <c r="EDY36"/>
      <c r="EDZ36"/>
      <c r="EEA36"/>
      <c r="EEB36"/>
      <c r="EEC36"/>
      <c r="EED36"/>
      <c r="EEE36"/>
      <c r="EEF36"/>
      <c r="EEG36"/>
      <c r="EEH36"/>
      <c r="EEI36"/>
      <c r="EEJ36"/>
      <c r="EEK36"/>
      <c r="EEL36"/>
      <c r="EEM36"/>
      <c r="EEN36"/>
      <c r="EEO36"/>
      <c r="EEP36"/>
      <c r="EEQ36"/>
      <c r="EER36"/>
      <c r="EES36"/>
      <c r="EET36"/>
      <c r="EEU36"/>
      <c r="EEV36"/>
      <c r="EEW36"/>
      <c r="EEX36"/>
      <c r="EEY36"/>
      <c r="EEZ36"/>
      <c r="EFA36"/>
      <c r="EFB36"/>
      <c r="EFC36"/>
      <c r="EFD36"/>
      <c r="EFE36"/>
      <c r="EFF36"/>
      <c r="EFG36"/>
      <c r="EFH36"/>
      <c r="EFI36"/>
      <c r="EFJ36"/>
      <c r="EFK36"/>
      <c r="EFL36"/>
      <c r="EFM36"/>
      <c r="EFN36"/>
      <c r="EFO36"/>
      <c r="EFP36"/>
      <c r="EFQ36"/>
      <c r="EFR36"/>
      <c r="EFS36"/>
      <c r="EFT36"/>
      <c r="EFU36"/>
      <c r="EFV36"/>
      <c r="EFW36"/>
      <c r="EFX36"/>
      <c r="EFY36"/>
      <c r="EFZ36"/>
      <c r="EGA36"/>
      <c r="EGB36"/>
      <c r="EGC36"/>
      <c r="EGD36"/>
      <c r="EGE36"/>
      <c r="EGF36"/>
      <c r="EGG36"/>
      <c r="EGH36"/>
      <c r="EGI36"/>
      <c r="EGJ36"/>
      <c r="EGK36"/>
      <c r="EGL36"/>
      <c r="EGM36"/>
      <c r="EGN36"/>
      <c r="EGO36"/>
      <c r="EGP36"/>
      <c r="EGQ36"/>
      <c r="EGR36"/>
      <c r="EGS36"/>
      <c r="EGT36"/>
      <c r="EGU36"/>
      <c r="EGV36"/>
      <c r="EGW36"/>
      <c r="EGX36"/>
      <c r="EGY36"/>
      <c r="EGZ36"/>
      <c r="EHA36"/>
      <c r="EHB36"/>
      <c r="EHC36"/>
      <c r="EHD36"/>
      <c r="EHE36"/>
      <c r="EHF36"/>
      <c r="EHG36"/>
      <c r="EHH36"/>
      <c r="EHI36"/>
      <c r="EHJ36"/>
      <c r="EHK36"/>
      <c r="EHL36"/>
      <c r="EHM36"/>
      <c r="EHN36"/>
      <c r="EHO36"/>
      <c r="EHP36"/>
      <c r="EHQ36"/>
      <c r="EHR36"/>
      <c r="EHS36"/>
      <c r="EHT36"/>
      <c r="EHU36"/>
      <c r="EHV36"/>
      <c r="EHW36"/>
      <c r="EHX36"/>
      <c r="EHY36"/>
      <c r="EHZ36"/>
      <c r="EIA36"/>
      <c r="EIB36"/>
      <c r="EIC36"/>
      <c r="EID36"/>
      <c r="EIE36"/>
      <c r="EIF36"/>
      <c r="EIG36"/>
      <c r="EIH36"/>
      <c r="EII36"/>
      <c r="EIJ36"/>
      <c r="EIK36"/>
      <c r="EIL36"/>
      <c r="EIM36"/>
      <c r="EIN36"/>
      <c r="EIO36"/>
      <c r="EIP36"/>
      <c r="EIQ36"/>
      <c r="EIR36"/>
      <c r="EIS36"/>
      <c r="EIT36"/>
      <c r="EIU36"/>
      <c r="EIV36"/>
      <c r="EIW36"/>
      <c r="EIX36"/>
      <c r="EIY36"/>
      <c r="EIZ36"/>
      <c r="EJA36"/>
      <c r="EJB36"/>
      <c r="EJC36"/>
      <c r="EJD36"/>
      <c r="EJE36"/>
      <c r="EJF36"/>
      <c r="EJG36"/>
      <c r="EJH36"/>
      <c r="EJI36"/>
      <c r="EJJ36"/>
      <c r="EJK36"/>
      <c r="EJL36"/>
      <c r="EJM36"/>
      <c r="EJN36"/>
      <c r="EJO36"/>
      <c r="EJP36"/>
      <c r="EJQ36"/>
      <c r="EJR36"/>
      <c r="EJS36"/>
      <c r="EJT36"/>
      <c r="EJU36"/>
      <c r="EJV36"/>
      <c r="EJW36"/>
      <c r="EJX36"/>
      <c r="EJY36"/>
      <c r="EJZ36"/>
      <c r="EKA36"/>
      <c r="EKB36"/>
      <c r="EKC36"/>
      <c r="EKD36"/>
      <c r="EKE36"/>
      <c r="EKF36"/>
      <c r="EKG36"/>
      <c r="EKH36"/>
      <c r="EKI36"/>
      <c r="EKJ36"/>
      <c r="EKK36"/>
      <c r="EKL36"/>
      <c r="EKM36"/>
      <c r="EKN36"/>
      <c r="EKO36"/>
      <c r="EKP36"/>
      <c r="EKQ36"/>
      <c r="EKR36"/>
      <c r="EKS36"/>
      <c r="EKT36"/>
      <c r="EKU36"/>
      <c r="EKV36"/>
      <c r="EKW36"/>
      <c r="EKX36"/>
      <c r="EKY36"/>
      <c r="EKZ36"/>
      <c r="ELA36"/>
      <c r="ELB36"/>
      <c r="ELC36"/>
      <c r="ELD36"/>
      <c r="ELE36"/>
      <c r="ELF36"/>
      <c r="ELG36"/>
      <c r="ELH36"/>
      <c r="ELI36"/>
      <c r="ELJ36"/>
      <c r="ELK36"/>
      <c r="ELL36"/>
      <c r="ELM36"/>
      <c r="ELN36"/>
      <c r="ELO36"/>
      <c r="ELP36"/>
      <c r="ELQ36"/>
      <c r="ELR36"/>
      <c r="ELS36"/>
      <c r="ELT36"/>
      <c r="ELU36"/>
      <c r="ELV36"/>
      <c r="ELW36"/>
      <c r="ELX36"/>
      <c r="ELY36"/>
      <c r="ELZ36"/>
      <c r="EMA36"/>
      <c r="EMB36"/>
      <c r="EMC36"/>
      <c r="EMD36"/>
      <c r="EME36"/>
      <c r="EMF36"/>
      <c r="EMG36"/>
      <c r="EMH36"/>
      <c r="EMI36"/>
      <c r="EMJ36"/>
      <c r="EMK36"/>
      <c r="EML36"/>
      <c r="EMM36"/>
      <c r="EMN36"/>
      <c r="EMO36"/>
      <c r="EMP36"/>
      <c r="EMQ36"/>
      <c r="EMR36"/>
      <c r="EMS36"/>
      <c r="EMT36"/>
      <c r="EMU36"/>
      <c r="EMV36"/>
      <c r="EMW36"/>
      <c r="EMX36"/>
      <c r="EMY36"/>
      <c r="EMZ36"/>
      <c r="ENA36"/>
      <c r="ENB36"/>
      <c r="ENC36"/>
      <c r="END36"/>
      <c r="ENE36"/>
      <c r="ENF36"/>
      <c r="ENG36"/>
      <c r="ENH36"/>
      <c r="ENI36"/>
      <c r="ENJ36"/>
      <c r="ENK36"/>
      <c r="ENL36"/>
      <c r="ENM36"/>
      <c r="ENN36"/>
      <c r="ENO36"/>
      <c r="ENP36"/>
      <c r="ENQ36"/>
      <c r="ENR36"/>
      <c r="ENS36"/>
      <c r="ENT36"/>
      <c r="ENU36"/>
      <c r="ENV36"/>
      <c r="ENW36"/>
      <c r="ENX36"/>
      <c r="ENY36"/>
      <c r="ENZ36"/>
      <c r="EOA36"/>
      <c r="EOB36"/>
      <c r="EOC36"/>
      <c r="EOD36"/>
      <c r="EOE36"/>
      <c r="EOF36"/>
      <c r="EOG36"/>
      <c r="EOH36"/>
      <c r="EOI36"/>
      <c r="EOJ36"/>
      <c r="EOK36"/>
      <c r="EOL36"/>
      <c r="EOM36"/>
      <c r="EON36"/>
      <c r="EOO36"/>
      <c r="EOP36"/>
      <c r="EOQ36"/>
      <c r="EOR36"/>
      <c r="EOS36"/>
      <c r="EOT36"/>
      <c r="EOU36"/>
      <c r="EOV36"/>
      <c r="EOW36"/>
      <c r="EOX36"/>
      <c r="EOY36"/>
      <c r="EOZ36"/>
      <c r="EPA36"/>
      <c r="EPB36"/>
      <c r="EPC36"/>
      <c r="EPD36"/>
      <c r="EPE36"/>
      <c r="EPF36"/>
      <c r="EPG36"/>
      <c r="EPH36"/>
      <c r="EPI36"/>
      <c r="EPJ36"/>
      <c r="EPK36"/>
      <c r="EPL36"/>
      <c r="EPM36"/>
      <c r="EPN36"/>
      <c r="EPO36"/>
      <c r="EPP36"/>
      <c r="EPQ36"/>
      <c r="EPR36"/>
      <c r="EPS36"/>
      <c r="EPT36"/>
      <c r="EPU36"/>
      <c r="EPV36"/>
      <c r="EPW36"/>
      <c r="EPX36"/>
      <c r="EPY36"/>
      <c r="EPZ36"/>
      <c r="EQA36"/>
      <c r="EQB36"/>
      <c r="EQC36"/>
      <c r="EQD36"/>
      <c r="EQE36"/>
      <c r="EQF36"/>
      <c r="EQG36"/>
      <c r="EQH36"/>
      <c r="EQI36"/>
      <c r="EQJ36"/>
      <c r="EQK36"/>
      <c r="EQL36"/>
      <c r="EQM36"/>
      <c r="EQN36"/>
      <c r="EQO36"/>
      <c r="EQP36"/>
      <c r="EQQ36"/>
      <c r="EQR36"/>
      <c r="EQS36"/>
      <c r="EQT36"/>
      <c r="EQU36"/>
      <c r="EQV36"/>
      <c r="EQW36"/>
      <c r="EQX36"/>
      <c r="EQY36"/>
      <c r="EQZ36"/>
      <c r="ERA36"/>
      <c r="ERB36"/>
      <c r="ERC36"/>
      <c r="ERD36"/>
      <c r="ERE36"/>
      <c r="ERF36"/>
      <c r="ERG36"/>
      <c r="ERH36"/>
      <c r="ERI36"/>
      <c r="ERJ36"/>
      <c r="ERK36"/>
      <c r="ERL36"/>
      <c r="ERM36"/>
      <c r="ERN36"/>
      <c r="ERO36"/>
      <c r="ERP36"/>
      <c r="ERQ36"/>
      <c r="ERR36"/>
      <c r="ERS36"/>
      <c r="ERT36"/>
      <c r="ERU36"/>
      <c r="ERV36"/>
      <c r="ERW36"/>
      <c r="ERX36"/>
      <c r="ERY36"/>
      <c r="ERZ36"/>
      <c r="ESA36"/>
      <c r="ESB36"/>
      <c r="ESC36"/>
      <c r="ESD36"/>
      <c r="ESE36"/>
      <c r="ESF36"/>
      <c r="ESG36"/>
      <c r="ESH36"/>
      <c r="ESI36"/>
      <c r="ESJ36"/>
      <c r="ESK36"/>
      <c r="ESL36"/>
      <c r="ESM36"/>
      <c r="ESN36"/>
      <c r="ESO36"/>
      <c r="ESP36"/>
      <c r="ESQ36"/>
      <c r="ESR36"/>
      <c r="ESS36"/>
      <c r="EST36"/>
      <c r="ESU36"/>
      <c r="ESV36"/>
      <c r="ESW36"/>
      <c r="ESX36"/>
      <c r="ESY36"/>
      <c r="ESZ36"/>
      <c r="ETA36"/>
      <c r="ETB36"/>
      <c r="ETC36"/>
      <c r="ETD36"/>
      <c r="ETE36"/>
      <c r="ETF36"/>
      <c r="ETG36"/>
      <c r="ETH36"/>
      <c r="ETI36"/>
      <c r="ETJ36"/>
      <c r="ETK36"/>
      <c r="ETL36"/>
      <c r="ETM36"/>
      <c r="ETN36"/>
      <c r="ETO36"/>
      <c r="ETP36"/>
      <c r="ETQ36"/>
      <c r="ETR36"/>
      <c r="ETS36"/>
      <c r="ETT36"/>
      <c r="ETU36"/>
      <c r="ETV36"/>
      <c r="ETW36"/>
      <c r="ETX36"/>
      <c r="ETY36"/>
      <c r="ETZ36"/>
      <c r="EUA36"/>
      <c r="EUB36"/>
      <c r="EUC36"/>
      <c r="EUD36"/>
      <c r="EUE36"/>
      <c r="EUF36"/>
      <c r="EUG36"/>
      <c r="EUH36"/>
      <c r="EUI36"/>
      <c r="EUJ36"/>
      <c r="EUK36"/>
      <c r="EUL36"/>
      <c r="EUM36"/>
      <c r="EUN36"/>
      <c r="EUO36"/>
      <c r="EUP36"/>
      <c r="EUQ36"/>
      <c r="EUR36"/>
      <c r="EUS36"/>
      <c r="EUT36"/>
      <c r="EUU36"/>
      <c r="EUV36"/>
      <c r="EUW36"/>
      <c r="EUX36"/>
      <c r="EUY36"/>
      <c r="EUZ36"/>
      <c r="EVA36"/>
      <c r="EVB36"/>
      <c r="EVC36"/>
      <c r="EVD36"/>
      <c r="EVE36"/>
      <c r="EVF36"/>
      <c r="EVG36"/>
      <c r="EVH36"/>
      <c r="EVI36"/>
      <c r="EVJ36"/>
      <c r="EVK36"/>
      <c r="EVL36"/>
      <c r="EVM36"/>
      <c r="EVN36"/>
      <c r="EVO36"/>
      <c r="EVP36"/>
      <c r="EVQ36"/>
      <c r="EVR36"/>
      <c r="EVS36"/>
      <c r="EVT36"/>
      <c r="EVU36"/>
      <c r="EVV36"/>
      <c r="EVW36"/>
      <c r="EVX36"/>
      <c r="EVY36"/>
      <c r="EVZ36"/>
      <c r="EWA36"/>
      <c r="EWB36"/>
      <c r="EWC36"/>
      <c r="EWD36"/>
      <c r="EWE36"/>
      <c r="EWF36"/>
      <c r="EWG36"/>
      <c r="EWH36"/>
      <c r="EWI36"/>
      <c r="EWJ36"/>
      <c r="EWK36"/>
      <c r="EWL36"/>
      <c r="EWM36"/>
      <c r="EWN36"/>
      <c r="EWO36"/>
      <c r="EWP36"/>
      <c r="EWQ36"/>
      <c r="EWR36"/>
      <c r="EWS36"/>
      <c r="EWT36"/>
      <c r="EWU36"/>
      <c r="EWV36"/>
      <c r="EWW36"/>
      <c r="EWX36"/>
      <c r="EWY36"/>
      <c r="EWZ36"/>
      <c r="EXA36"/>
      <c r="EXB36"/>
      <c r="EXC36"/>
      <c r="EXD36"/>
      <c r="EXE36"/>
      <c r="EXF36"/>
      <c r="EXG36"/>
      <c r="EXH36"/>
      <c r="EXI36"/>
      <c r="EXJ36"/>
      <c r="EXK36"/>
      <c r="EXL36"/>
      <c r="EXM36"/>
      <c r="EXN36"/>
      <c r="EXO36"/>
      <c r="EXP36"/>
      <c r="EXQ36"/>
      <c r="EXR36"/>
      <c r="EXS36"/>
      <c r="EXT36"/>
      <c r="EXU36"/>
      <c r="EXV36"/>
      <c r="EXW36"/>
      <c r="EXX36"/>
      <c r="EXY36"/>
      <c r="EXZ36"/>
      <c r="EYA36"/>
      <c r="EYB36"/>
      <c r="EYC36"/>
      <c r="EYD36"/>
      <c r="EYE36"/>
      <c r="EYF36"/>
      <c r="EYG36"/>
      <c r="EYH36"/>
      <c r="EYI36"/>
      <c r="EYJ36"/>
      <c r="EYK36"/>
      <c r="EYL36"/>
      <c r="EYM36"/>
      <c r="EYN36"/>
      <c r="EYO36"/>
      <c r="EYP36"/>
      <c r="EYQ36"/>
      <c r="EYR36"/>
      <c r="EYS36"/>
      <c r="EYT36"/>
      <c r="EYU36"/>
      <c r="EYV36"/>
      <c r="EYW36"/>
      <c r="EYX36"/>
      <c r="EYY36"/>
      <c r="EYZ36"/>
      <c r="EZA36"/>
      <c r="EZB36"/>
      <c r="EZC36"/>
      <c r="EZD36"/>
      <c r="EZE36"/>
      <c r="EZF36"/>
      <c r="EZG36"/>
      <c r="EZH36"/>
      <c r="EZI36"/>
      <c r="EZJ36"/>
      <c r="EZK36"/>
      <c r="EZL36"/>
      <c r="EZM36"/>
      <c r="EZN36"/>
      <c r="EZO36"/>
      <c r="EZP36"/>
      <c r="EZQ36"/>
      <c r="EZR36"/>
      <c r="EZS36"/>
      <c r="EZT36"/>
      <c r="EZU36"/>
      <c r="EZV36"/>
      <c r="EZW36"/>
      <c r="EZX36"/>
      <c r="EZY36"/>
      <c r="EZZ36"/>
      <c r="FAA36"/>
      <c r="FAB36"/>
      <c r="FAC36"/>
      <c r="FAD36"/>
      <c r="FAE36"/>
      <c r="FAF36"/>
      <c r="FAG36"/>
      <c r="FAH36"/>
      <c r="FAI36"/>
      <c r="FAJ36"/>
      <c r="FAK36"/>
      <c r="FAL36"/>
      <c r="FAM36"/>
      <c r="FAN36"/>
      <c r="FAO36"/>
      <c r="FAP36"/>
      <c r="FAQ36"/>
      <c r="FAR36"/>
      <c r="FAS36"/>
      <c r="FAT36"/>
      <c r="FAU36"/>
      <c r="FAV36"/>
      <c r="FAW36"/>
      <c r="FAX36"/>
      <c r="FAY36"/>
      <c r="FAZ36"/>
      <c r="FBA36"/>
      <c r="FBB36"/>
      <c r="FBC36"/>
      <c r="FBD36"/>
      <c r="FBE36"/>
      <c r="FBF36"/>
      <c r="FBG36"/>
      <c r="FBH36"/>
      <c r="FBI36"/>
      <c r="FBJ36"/>
      <c r="FBK36"/>
      <c r="FBL36"/>
      <c r="FBM36"/>
      <c r="FBN36"/>
      <c r="FBO36"/>
      <c r="FBP36"/>
      <c r="FBQ36"/>
      <c r="FBR36"/>
      <c r="FBS36"/>
      <c r="FBT36"/>
      <c r="FBU36"/>
      <c r="FBV36"/>
      <c r="FBW36"/>
      <c r="FBX36"/>
      <c r="FBY36"/>
      <c r="FBZ36"/>
      <c r="FCA36"/>
      <c r="FCB36"/>
      <c r="FCC36"/>
      <c r="FCD36"/>
      <c r="FCE36"/>
      <c r="FCF36"/>
      <c r="FCG36"/>
      <c r="FCH36"/>
      <c r="FCI36"/>
      <c r="FCJ36"/>
      <c r="FCK36"/>
      <c r="FCL36"/>
      <c r="FCM36"/>
      <c r="FCN36"/>
      <c r="FCO36"/>
      <c r="FCP36"/>
      <c r="FCQ36"/>
      <c r="FCR36"/>
      <c r="FCS36"/>
      <c r="FCT36"/>
      <c r="FCU36"/>
      <c r="FCV36"/>
      <c r="FCW36"/>
      <c r="FCX36"/>
      <c r="FCY36"/>
      <c r="FCZ36"/>
      <c r="FDA36"/>
      <c r="FDB36"/>
      <c r="FDC36"/>
      <c r="FDD36"/>
      <c r="FDE36"/>
      <c r="FDF36"/>
      <c r="FDG36"/>
      <c r="FDH36"/>
      <c r="FDI36"/>
      <c r="FDJ36"/>
      <c r="FDK36"/>
      <c r="FDL36"/>
      <c r="FDM36"/>
      <c r="FDN36"/>
      <c r="FDO36"/>
      <c r="FDP36"/>
      <c r="FDQ36"/>
      <c r="FDR36"/>
      <c r="FDS36"/>
      <c r="FDT36"/>
      <c r="FDU36"/>
      <c r="FDV36"/>
      <c r="FDW36"/>
      <c r="FDX36"/>
      <c r="FDY36"/>
      <c r="FDZ36"/>
      <c r="FEA36"/>
      <c r="FEB36"/>
      <c r="FEC36"/>
      <c r="FED36"/>
      <c r="FEE36"/>
      <c r="FEF36"/>
      <c r="FEG36"/>
      <c r="FEH36"/>
      <c r="FEI36"/>
      <c r="FEJ36"/>
      <c r="FEK36"/>
      <c r="FEL36"/>
      <c r="FEM36"/>
      <c r="FEN36"/>
      <c r="FEO36"/>
      <c r="FEP36"/>
      <c r="FEQ36"/>
      <c r="FER36"/>
      <c r="FES36"/>
      <c r="FET36"/>
      <c r="FEU36"/>
      <c r="FEV36"/>
      <c r="FEW36"/>
      <c r="FEX36"/>
      <c r="FEY36"/>
      <c r="FEZ36"/>
      <c r="FFA36"/>
      <c r="FFB36"/>
      <c r="FFC36"/>
      <c r="FFD36"/>
      <c r="FFE36"/>
      <c r="FFF36"/>
      <c r="FFG36"/>
      <c r="FFH36"/>
      <c r="FFI36"/>
      <c r="FFJ36"/>
      <c r="FFK36"/>
      <c r="FFL36"/>
      <c r="FFM36"/>
      <c r="FFN36"/>
      <c r="FFO36"/>
      <c r="FFP36"/>
      <c r="FFQ36"/>
      <c r="FFR36"/>
      <c r="FFS36"/>
      <c r="FFT36"/>
      <c r="FFU36"/>
      <c r="FFV36"/>
      <c r="FFW36"/>
      <c r="FFX36"/>
      <c r="FFY36"/>
      <c r="FFZ36"/>
      <c r="FGA36"/>
      <c r="FGB36"/>
      <c r="FGC36"/>
      <c r="FGD36"/>
      <c r="FGE36"/>
      <c r="FGF36"/>
      <c r="FGG36"/>
      <c r="FGH36"/>
      <c r="FGI36"/>
      <c r="FGJ36"/>
      <c r="FGK36"/>
      <c r="FGL36"/>
      <c r="FGM36"/>
      <c r="FGN36"/>
      <c r="FGO36"/>
      <c r="FGP36"/>
      <c r="FGQ36"/>
      <c r="FGR36"/>
      <c r="FGS36"/>
      <c r="FGT36"/>
      <c r="FGU36"/>
      <c r="FGV36"/>
      <c r="FGW36"/>
      <c r="FGX36"/>
      <c r="FGY36"/>
      <c r="FGZ36"/>
      <c r="FHA36"/>
      <c r="FHB36"/>
      <c r="FHC36"/>
      <c r="FHD36"/>
      <c r="FHE36"/>
      <c r="FHF36"/>
      <c r="FHG36"/>
      <c r="FHH36"/>
      <c r="FHI36"/>
      <c r="FHJ36"/>
      <c r="FHK36"/>
      <c r="FHL36"/>
      <c r="FHM36"/>
      <c r="FHN36"/>
      <c r="FHO36"/>
      <c r="FHP36"/>
      <c r="FHQ36"/>
      <c r="FHR36"/>
      <c r="FHS36"/>
      <c r="FHT36"/>
      <c r="FHU36"/>
      <c r="FHV36"/>
      <c r="FHW36"/>
      <c r="FHX36"/>
      <c r="FHY36"/>
      <c r="FHZ36"/>
      <c r="FIA36"/>
      <c r="FIB36"/>
      <c r="FIC36"/>
      <c r="FID36"/>
      <c r="FIE36"/>
      <c r="FIF36"/>
      <c r="FIG36"/>
      <c r="FIH36"/>
      <c r="FII36"/>
      <c r="FIJ36"/>
      <c r="FIK36"/>
      <c r="FIL36"/>
      <c r="FIM36"/>
      <c r="FIN36"/>
      <c r="FIO36"/>
      <c r="FIP36"/>
      <c r="FIQ36"/>
      <c r="FIR36"/>
      <c r="FIS36"/>
      <c r="FIT36"/>
      <c r="FIU36"/>
      <c r="FIV36"/>
      <c r="FIW36"/>
      <c r="FIX36"/>
      <c r="FIY36"/>
      <c r="FIZ36"/>
      <c r="FJA36"/>
      <c r="FJB36"/>
      <c r="FJC36"/>
      <c r="FJD36"/>
      <c r="FJE36"/>
      <c r="FJF36"/>
      <c r="FJG36"/>
      <c r="FJH36"/>
      <c r="FJI36"/>
      <c r="FJJ36"/>
      <c r="FJK36"/>
      <c r="FJL36"/>
      <c r="FJM36"/>
      <c r="FJN36"/>
      <c r="FJO36"/>
      <c r="FJP36"/>
      <c r="FJQ36"/>
      <c r="FJR36"/>
      <c r="FJS36"/>
      <c r="FJT36"/>
      <c r="FJU36"/>
      <c r="FJV36"/>
      <c r="FJW36"/>
      <c r="FJX36"/>
      <c r="FJY36"/>
      <c r="FJZ36"/>
      <c r="FKA36"/>
      <c r="FKB36"/>
      <c r="FKC36"/>
      <c r="FKD36"/>
      <c r="FKE36"/>
      <c r="FKF36"/>
      <c r="FKG36"/>
      <c r="FKH36"/>
      <c r="FKI36"/>
      <c r="FKJ36"/>
      <c r="FKK36"/>
      <c r="FKL36"/>
      <c r="FKM36"/>
      <c r="FKN36"/>
      <c r="FKO36"/>
      <c r="FKP36"/>
      <c r="FKQ36"/>
      <c r="FKR36"/>
      <c r="FKS36"/>
      <c r="FKT36"/>
      <c r="FKU36"/>
      <c r="FKV36"/>
      <c r="FKW36"/>
      <c r="FKX36"/>
      <c r="FKY36"/>
      <c r="FKZ36"/>
      <c r="FLA36"/>
      <c r="FLB36"/>
      <c r="FLC36"/>
      <c r="FLD36"/>
      <c r="FLE36"/>
      <c r="FLF36"/>
      <c r="FLG36"/>
      <c r="FLH36"/>
      <c r="FLI36"/>
      <c r="FLJ36"/>
      <c r="FLK36"/>
      <c r="FLL36"/>
      <c r="FLM36"/>
      <c r="FLN36"/>
      <c r="FLO36"/>
      <c r="FLP36"/>
      <c r="FLQ36"/>
      <c r="FLR36"/>
      <c r="FLS36"/>
      <c r="FLT36"/>
      <c r="FLU36"/>
      <c r="FLV36"/>
      <c r="FLW36"/>
      <c r="FLX36"/>
      <c r="FLY36"/>
      <c r="FLZ36"/>
      <c r="FMA36"/>
      <c r="FMB36"/>
      <c r="FMC36"/>
      <c r="FMD36"/>
      <c r="FME36"/>
      <c r="FMF36"/>
      <c r="FMG36"/>
      <c r="FMH36"/>
      <c r="FMI36"/>
      <c r="FMJ36"/>
      <c r="FMK36"/>
      <c r="FML36"/>
      <c r="FMM36"/>
      <c r="FMN36"/>
      <c r="FMO36"/>
      <c r="FMP36"/>
      <c r="FMQ36"/>
      <c r="FMR36"/>
      <c r="FMS36"/>
      <c r="FMT36"/>
      <c r="FMU36"/>
      <c r="FMV36"/>
      <c r="FMW36"/>
      <c r="FMX36"/>
      <c r="FMY36"/>
      <c r="FMZ36"/>
      <c r="FNA36"/>
      <c r="FNB36"/>
      <c r="FNC36"/>
      <c r="FND36"/>
      <c r="FNE36"/>
      <c r="FNF36"/>
      <c r="FNG36"/>
      <c r="FNH36"/>
      <c r="FNI36"/>
      <c r="FNJ36"/>
      <c r="FNK36"/>
      <c r="FNL36"/>
      <c r="FNM36"/>
      <c r="FNN36"/>
      <c r="FNO36"/>
      <c r="FNP36"/>
      <c r="FNQ36"/>
      <c r="FNR36"/>
      <c r="FNS36"/>
      <c r="FNT36"/>
      <c r="FNU36"/>
      <c r="FNV36"/>
      <c r="FNW36"/>
      <c r="FNX36"/>
      <c r="FNY36"/>
      <c r="FNZ36"/>
      <c r="FOA36"/>
      <c r="FOB36"/>
      <c r="FOC36"/>
      <c r="FOD36"/>
      <c r="FOE36"/>
      <c r="FOF36"/>
      <c r="FOG36"/>
      <c r="FOH36"/>
      <c r="FOI36"/>
      <c r="FOJ36"/>
      <c r="FOK36"/>
      <c r="FOL36"/>
      <c r="FOM36"/>
      <c r="FON36"/>
      <c r="FOO36"/>
      <c r="FOP36"/>
      <c r="FOQ36"/>
      <c r="FOR36"/>
      <c r="FOS36"/>
      <c r="FOT36"/>
      <c r="FOU36"/>
      <c r="FOV36"/>
      <c r="FOW36"/>
      <c r="FOX36"/>
      <c r="FOY36"/>
      <c r="FOZ36"/>
      <c r="FPA36"/>
      <c r="FPB36"/>
      <c r="FPC36"/>
      <c r="FPD36"/>
      <c r="FPE36"/>
      <c r="FPF36"/>
      <c r="FPG36"/>
      <c r="FPH36"/>
      <c r="FPI36"/>
      <c r="FPJ36"/>
      <c r="FPK36"/>
      <c r="FPL36"/>
      <c r="FPM36"/>
      <c r="FPN36"/>
      <c r="FPO36"/>
      <c r="FPP36"/>
      <c r="FPQ36"/>
      <c r="FPR36"/>
      <c r="FPS36"/>
      <c r="FPT36"/>
      <c r="FPU36"/>
      <c r="FPV36"/>
      <c r="FPW36"/>
      <c r="FPX36"/>
      <c r="FPY36"/>
      <c r="FPZ36"/>
      <c r="FQA36"/>
      <c r="FQB36"/>
      <c r="FQC36"/>
      <c r="FQD36"/>
      <c r="FQE36"/>
      <c r="FQF36"/>
      <c r="FQG36"/>
      <c r="FQH36"/>
      <c r="FQI36"/>
      <c r="FQJ36"/>
      <c r="FQK36"/>
      <c r="FQL36"/>
      <c r="FQM36"/>
      <c r="FQN36"/>
      <c r="FQO36"/>
      <c r="FQP36"/>
      <c r="FQQ36"/>
      <c r="FQR36"/>
      <c r="FQS36"/>
      <c r="FQT36"/>
      <c r="FQU36"/>
      <c r="FQV36"/>
      <c r="FQW36"/>
      <c r="FQX36"/>
      <c r="FQY36"/>
      <c r="FQZ36"/>
      <c r="FRA36"/>
      <c r="FRB36"/>
      <c r="FRC36"/>
      <c r="FRD36"/>
      <c r="FRE36"/>
      <c r="FRF36"/>
      <c r="FRG36"/>
      <c r="FRH36"/>
      <c r="FRI36"/>
      <c r="FRJ36"/>
      <c r="FRK36"/>
      <c r="FRL36"/>
      <c r="FRM36"/>
      <c r="FRN36"/>
      <c r="FRO36"/>
      <c r="FRP36"/>
      <c r="FRQ36"/>
      <c r="FRR36"/>
      <c r="FRS36"/>
      <c r="FRT36"/>
      <c r="FRU36"/>
      <c r="FRV36"/>
      <c r="FRW36"/>
      <c r="FRX36"/>
      <c r="FRY36"/>
      <c r="FRZ36"/>
      <c r="FSA36"/>
      <c r="FSB36"/>
      <c r="FSC36"/>
      <c r="FSD36"/>
      <c r="FSE36"/>
      <c r="FSF36"/>
      <c r="FSG36"/>
      <c r="FSH36"/>
      <c r="FSI36"/>
      <c r="FSJ36"/>
      <c r="FSK36"/>
      <c r="FSL36"/>
      <c r="FSM36"/>
      <c r="FSN36"/>
      <c r="FSO36"/>
      <c r="FSP36"/>
      <c r="FSQ36"/>
      <c r="FSR36"/>
      <c r="FSS36"/>
      <c r="FST36"/>
      <c r="FSU36"/>
      <c r="FSV36"/>
      <c r="FSW36"/>
      <c r="FSX36"/>
      <c r="FSY36"/>
      <c r="FSZ36"/>
      <c r="FTA36"/>
      <c r="FTB36"/>
      <c r="FTC36"/>
      <c r="FTD36"/>
      <c r="FTE36"/>
      <c r="FTF36"/>
      <c r="FTG36"/>
      <c r="FTH36"/>
      <c r="FTI36"/>
      <c r="FTJ36"/>
      <c r="FTK36"/>
      <c r="FTL36"/>
      <c r="FTM36"/>
      <c r="FTN36"/>
      <c r="FTO36"/>
      <c r="FTP36"/>
      <c r="FTQ36"/>
      <c r="FTR36"/>
      <c r="FTS36"/>
      <c r="FTT36"/>
      <c r="FTU36"/>
      <c r="FTV36"/>
      <c r="FTW36"/>
      <c r="FTX36"/>
      <c r="FTY36"/>
      <c r="FTZ36"/>
      <c r="FUA36"/>
      <c r="FUB36"/>
      <c r="FUC36"/>
      <c r="FUD36"/>
      <c r="FUE36"/>
      <c r="FUF36"/>
      <c r="FUG36"/>
      <c r="FUH36"/>
      <c r="FUI36"/>
      <c r="FUJ36"/>
      <c r="FUK36"/>
      <c r="FUL36"/>
      <c r="FUM36"/>
      <c r="FUN36"/>
      <c r="FUO36"/>
      <c r="FUP36"/>
      <c r="FUQ36"/>
      <c r="FUR36"/>
      <c r="FUS36"/>
      <c r="FUT36"/>
      <c r="FUU36"/>
      <c r="FUV36"/>
      <c r="FUW36"/>
      <c r="FUX36"/>
      <c r="FUY36"/>
      <c r="FUZ36"/>
      <c r="FVA36"/>
      <c r="FVB36"/>
      <c r="FVC36"/>
      <c r="FVD36"/>
      <c r="FVE36"/>
      <c r="FVF36"/>
      <c r="FVG36"/>
      <c r="FVH36"/>
      <c r="FVI36"/>
      <c r="FVJ36"/>
      <c r="FVK36"/>
      <c r="FVL36"/>
      <c r="FVM36"/>
      <c r="FVN36"/>
      <c r="FVO36"/>
      <c r="FVP36"/>
      <c r="FVQ36"/>
      <c r="FVR36"/>
      <c r="FVS36"/>
      <c r="FVT36"/>
      <c r="FVU36"/>
      <c r="FVV36"/>
      <c r="FVW36"/>
      <c r="FVX36"/>
      <c r="FVY36"/>
      <c r="FVZ36"/>
      <c r="FWA36"/>
      <c r="FWB36"/>
      <c r="FWC36"/>
      <c r="FWD36"/>
      <c r="FWE36"/>
      <c r="FWF36"/>
      <c r="FWG36"/>
      <c r="FWH36"/>
      <c r="FWI36"/>
      <c r="FWJ36"/>
      <c r="FWK36"/>
      <c r="FWL36"/>
      <c r="FWM36"/>
      <c r="FWN36"/>
      <c r="FWO36"/>
      <c r="FWP36"/>
      <c r="FWQ36"/>
      <c r="FWR36"/>
      <c r="FWS36"/>
      <c r="FWT36"/>
      <c r="FWU36"/>
      <c r="FWV36"/>
      <c r="FWW36"/>
      <c r="FWX36"/>
      <c r="FWY36"/>
      <c r="FWZ36"/>
      <c r="FXA36"/>
      <c r="FXB36"/>
      <c r="FXC36"/>
      <c r="FXD36"/>
      <c r="FXE36"/>
      <c r="FXF36"/>
      <c r="FXG36"/>
      <c r="FXH36"/>
      <c r="FXI36"/>
      <c r="FXJ36"/>
      <c r="FXK36"/>
      <c r="FXL36"/>
      <c r="FXM36"/>
      <c r="FXN36"/>
      <c r="FXO36"/>
      <c r="FXP36"/>
      <c r="FXQ36"/>
      <c r="FXR36"/>
      <c r="FXS36"/>
      <c r="FXT36"/>
      <c r="FXU36"/>
      <c r="FXV36"/>
      <c r="FXW36"/>
      <c r="FXX36"/>
      <c r="FXY36"/>
      <c r="FXZ36"/>
      <c r="FYA36"/>
      <c r="FYB36"/>
      <c r="FYC36"/>
      <c r="FYD36"/>
      <c r="FYE36"/>
      <c r="FYF36"/>
      <c r="FYG36"/>
      <c r="FYH36"/>
      <c r="FYI36"/>
      <c r="FYJ36"/>
      <c r="FYK36"/>
      <c r="FYL36"/>
      <c r="FYM36"/>
      <c r="FYN36"/>
      <c r="FYO36"/>
      <c r="FYP36"/>
      <c r="FYQ36"/>
      <c r="FYR36"/>
      <c r="FYS36"/>
      <c r="FYT36"/>
      <c r="FYU36"/>
      <c r="FYV36"/>
      <c r="FYW36"/>
      <c r="FYX36"/>
      <c r="FYY36"/>
      <c r="FYZ36"/>
      <c r="FZA36"/>
      <c r="FZB36"/>
      <c r="FZC36"/>
      <c r="FZD36"/>
      <c r="FZE36"/>
      <c r="FZF36"/>
      <c r="FZG36"/>
      <c r="FZH36"/>
      <c r="FZI36"/>
      <c r="FZJ36"/>
      <c r="FZK36"/>
      <c r="FZL36"/>
      <c r="FZM36"/>
      <c r="FZN36"/>
      <c r="FZO36"/>
      <c r="FZP36"/>
      <c r="FZQ36"/>
      <c r="FZR36"/>
      <c r="FZS36"/>
      <c r="FZT36"/>
      <c r="FZU36"/>
      <c r="FZV36"/>
      <c r="FZW36"/>
      <c r="FZX36"/>
      <c r="FZY36"/>
      <c r="FZZ36"/>
      <c r="GAA36"/>
      <c r="GAB36"/>
      <c r="GAC36"/>
      <c r="GAD36"/>
      <c r="GAE36"/>
      <c r="GAF36"/>
      <c r="GAG36"/>
      <c r="GAH36"/>
      <c r="GAI36"/>
      <c r="GAJ36"/>
      <c r="GAK36"/>
      <c r="GAL36"/>
      <c r="GAM36"/>
      <c r="GAN36"/>
      <c r="GAO36"/>
      <c r="GAP36"/>
      <c r="GAQ36"/>
      <c r="GAR36"/>
      <c r="GAS36"/>
      <c r="GAT36"/>
      <c r="GAU36"/>
      <c r="GAV36"/>
      <c r="GAW36"/>
      <c r="GAX36"/>
      <c r="GAY36"/>
      <c r="GAZ36"/>
      <c r="GBA36"/>
      <c r="GBB36"/>
      <c r="GBC36"/>
      <c r="GBD36"/>
      <c r="GBE36"/>
      <c r="GBF36"/>
      <c r="GBG36"/>
      <c r="GBH36"/>
      <c r="GBI36"/>
      <c r="GBJ36"/>
      <c r="GBK36"/>
      <c r="GBL36"/>
      <c r="GBM36"/>
      <c r="GBN36"/>
      <c r="GBO36"/>
      <c r="GBP36"/>
      <c r="GBQ36"/>
      <c r="GBR36"/>
      <c r="GBS36"/>
      <c r="GBT36"/>
      <c r="GBU36"/>
      <c r="GBV36"/>
      <c r="GBW36"/>
      <c r="GBX36"/>
      <c r="GBY36"/>
      <c r="GBZ36"/>
      <c r="GCA36"/>
      <c r="GCB36"/>
      <c r="GCC36"/>
      <c r="GCD36"/>
      <c r="GCE36"/>
      <c r="GCF36"/>
      <c r="GCG36"/>
      <c r="GCH36"/>
      <c r="GCI36"/>
      <c r="GCJ36"/>
      <c r="GCK36"/>
      <c r="GCL36"/>
      <c r="GCM36"/>
      <c r="GCN36"/>
      <c r="GCO36"/>
      <c r="GCP36"/>
      <c r="GCQ36"/>
      <c r="GCR36"/>
      <c r="GCS36"/>
      <c r="GCT36"/>
      <c r="GCU36"/>
      <c r="GCV36"/>
      <c r="GCW36"/>
      <c r="GCX36"/>
      <c r="GCY36"/>
      <c r="GCZ36"/>
      <c r="GDA36"/>
      <c r="GDB36"/>
      <c r="GDC36"/>
      <c r="GDD36"/>
      <c r="GDE36"/>
      <c r="GDF36"/>
      <c r="GDG36"/>
      <c r="GDH36"/>
      <c r="GDI36"/>
      <c r="GDJ36"/>
      <c r="GDK36"/>
      <c r="GDL36"/>
      <c r="GDM36"/>
      <c r="GDN36"/>
      <c r="GDO36"/>
      <c r="GDP36"/>
      <c r="GDQ36"/>
      <c r="GDR36"/>
      <c r="GDS36"/>
      <c r="GDT36"/>
      <c r="GDU36"/>
      <c r="GDV36"/>
      <c r="GDW36"/>
      <c r="GDX36"/>
      <c r="GDY36"/>
      <c r="GDZ36"/>
      <c r="GEA36"/>
      <c r="GEB36"/>
      <c r="GEC36"/>
      <c r="GED36"/>
      <c r="GEE36"/>
      <c r="GEF36"/>
      <c r="GEG36"/>
      <c r="GEH36"/>
      <c r="GEI36"/>
      <c r="GEJ36"/>
      <c r="GEK36"/>
      <c r="GEL36"/>
      <c r="GEM36"/>
      <c r="GEN36"/>
      <c r="GEO36"/>
      <c r="GEP36"/>
      <c r="GEQ36"/>
      <c r="GER36"/>
      <c r="GES36"/>
      <c r="GET36"/>
      <c r="GEU36"/>
      <c r="GEV36"/>
      <c r="GEW36"/>
      <c r="GEX36"/>
      <c r="GEY36"/>
      <c r="GEZ36"/>
      <c r="GFA36"/>
      <c r="GFB36"/>
      <c r="GFC36"/>
      <c r="GFD36"/>
      <c r="GFE36"/>
      <c r="GFF36"/>
      <c r="GFG36"/>
      <c r="GFH36"/>
      <c r="GFI36"/>
      <c r="GFJ36"/>
      <c r="GFK36"/>
      <c r="GFL36"/>
      <c r="GFM36"/>
      <c r="GFN36"/>
      <c r="GFO36"/>
      <c r="GFP36"/>
      <c r="GFQ36"/>
      <c r="GFR36"/>
      <c r="GFS36"/>
      <c r="GFT36"/>
      <c r="GFU36"/>
      <c r="GFV36"/>
      <c r="GFW36"/>
      <c r="GFX36"/>
      <c r="GFY36"/>
      <c r="GFZ36"/>
      <c r="GGA36"/>
      <c r="GGB36"/>
      <c r="GGC36"/>
      <c r="GGD36"/>
      <c r="GGE36"/>
      <c r="GGF36"/>
      <c r="GGG36"/>
      <c r="GGH36"/>
      <c r="GGI36"/>
      <c r="GGJ36"/>
      <c r="GGK36"/>
      <c r="GGL36"/>
      <c r="GGM36"/>
      <c r="GGN36"/>
      <c r="GGO36"/>
      <c r="GGP36"/>
      <c r="GGQ36"/>
      <c r="GGR36"/>
      <c r="GGS36"/>
      <c r="GGT36"/>
      <c r="GGU36"/>
      <c r="GGV36"/>
      <c r="GGW36"/>
      <c r="GGX36"/>
      <c r="GGY36"/>
      <c r="GGZ36"/>
      <c r="GHA36"/>
      <c r="GHB36"/>
      <c r="GHC36"/>
      <c r="GHD36"/>
      <c r="GHE36"/>
      <c r="GHF36"/>
      <c r="GHG36"/>
      <c r="GHH36"/>
      <c r="GHI36"/>
      <c r="GHJ36"/>
      <c r="GHK36"/>
      <c r="GHL36"/>
      <c r="GHM36"/>
      <c r="GHN36"/>
      <c r="GHO36"/>
      <c r="GHP36"/>
      <c r="GHQ36"/>
      <c r="GHR36"/>
      <c r="GHS36"/>
      <c r="GHT36"/>
      <c r="GHU36"/>
      <c r="GHV36"/>
      <c r="GHW36"/>
      <c r="GHX36"/>
      <c r="GHY36"/>
      <c r="GHZ36"/>
      <c r="GIA36"/>
      <c r="GIB36"/>
      <c r="GIC36"/>
      <c r="GID36"/>
      <c r="GIE36"/>
      <c r="GIF36"/>
      <c r="GIG36"/>
      <c r="GIH36"/>
      <c r="GII36"/>
      <c r="GIJ36"/>
      <c r="GIK36"/>
      <c r="GIL36"/>
      <c r="GIM36"/>
      <c r="GIN36"/>
      <c r="GIO36"/>
      <c r="GIP36"/>
      <c r="GIQ36"/>
      <c r="GIR36"/>
      <c r="GIS36"/>
      <c r="GIT36"/>
      <c r="GIU36"/>
      <c r="GIV36"/>
      <c r="GIW36"/>
      <c r="GIX36"/>
      <c r="GIY36"/>
      <c r="GIZ36"/>
      <c r="GJA36"/>
      <c r="GJB36"/>
      <c r="GJC36"/>
      <c r="GJD36"/>
      <c r="GJE36"/>
      <c r="GJF36"/>
      <c r="GJG36"/>
      <c r="GJH36"/>
      <c r="GJI36"/>
      <c r="GJJ36"/>
      <c r="GJK36"/>
      <c r="GJL36"/>
      <c r="GJM36"/>
      <c r="GJN36"/>
      <c r="GJO36"/>
      <c r="GJP36"/>
      <c r="GJQ36"/>
      <c r="GJR36"/>
      <c r="GJS36"/>
      <c r="GJT36"/>
      <c r="GJU36"/>
      <c r="GJV36"/>
      <c r="GJW36"/>
      <c r="GJX36"/>
      <c r="GJY36"/>
      <c r="GJZ36"/>
      <c r="GKA36"/>
      <c r="GKB36"/>
      <c r="GKC36"/>
      <c r="GKD36"/>
      <c r="GKE36"/>
      <c r="GKF36"/>
      <c r="GKG36"/>
      <c r="GKH36"/>
      <c r="GKI36"/>
      <c r="GKJ36"/>
      <c r="GKK36"/>
      <c r="GKL36"/>
      <c r="GKM36"/>
      <c r="GKN36"/>
      <c r="GKO36"/>
      <c r="GKP36"/>
      <c r="GKQ36"/>
      <c r="GKR36"/>
      <c r="GKS36"/>
      <c r="GKT36"/>
      <c r="GKU36"/>
      <c r="GKV36"/>
      <c r="GKW36"/>
      <c r="GKX36"/>
      <c r="GKY36"/>
      <c r="GKZ36"/>
      <c r="GLA36"/>
      <c r="GLB36"/>
      <c r="GLC36"/>
      <c r="GLD36"/>
      <c r="GLE36"/>
      <c r="GLF36"/>
      <c r="GLG36"/>
      <c r="GLH36"/>
      <c r="GLI36"/>
      <c r="GLJ36"/>
      <c r="GLK36"/>
      <c r="GLL36"/>
      <c r="GLM36"/>
      <c r="GLN36"/>
      <c r="GLO36"/>
      <c r="GLP36"/>
      <c r="GLQ36"/>
      <c r="GLR36"/>
      <c r="GLS36"/>
      <c r="GLT36"/>
      <c r="GLU36"/>
      <c r="GLV36"/>
      <c r="GLW36"/>
      <c r="GLX36"/>
      <c r="GLY36"/>
      <c r="GLZ36"/>
      <c r="GMA36"/>
      <c r="GMB36"/>
      <c r="GMC36"/>
      <c r="GMD36"/>
      <c r="GME36"/>
      <c r="GMF36"/>
      <c r="GMG36"/>
      <c r="GMH36"/>
      <c r="GMI36"/>
      <c r="GMJ36"/>
      <c r="GMK36"/>
      <c r="GML36"/>
      <c r="GMM36"/>
      <c r="GMN36"/>
      <c r="GMO36"/>
      <c r="GMP36"/>
      <c r="GMQ36"/>
      <c r="GMR36"/>
      <c r="GMS36"/>
      <c r="GMT36"/>
      <c r="GMU36"/>
      <c r="GMV36"/>
      <c r="GMW36"/>
      <c r="GMX36"/>
      <c r="GMY36"/>
      <c r="GMZ36"/>
      <c r="GNA36"/>
      <c r="GNB36"/>
      <c r="GNC36"/>
      <c r="GND36"/>
      <c r="GNE36"/>
      <c r="GNF36"/>
      <c r="GNG36"/>
      <c r="GNH36"/>
      <c r="GNI36"/>
      <c r="GNJ36"/>
      <c r="GNK36"/>
      <c r="GNL36"/>
      <c r="GNM36"/>
      <c r="GNN36"/>
      <c r="GNO36"/>
      <c r="GNP36"/>
      <c r="GNQ36"/>
      <c r="GNR36"/>
      <c r="GNS36"/>
      <c r="GNT36"/>
      <c r="GNU36"/>
      <c r="GNV36"/>
      <c r="GNW36"/>
      <c r="GNX36"/>
      <c r="GNY36"/>
      <c r="GNZ36"/>
      <c r="GOA36"/>
      <c r="GOB36"/>
      <c r="GOC36"/>
      <c r="GOD36"/>
      <c r="GOE36"/>
      <c r="GOF36"/>
      <c r="GOG36"/>
      <c r="GOH36"/>
      <c r="GOI36"/>
      <c r="GOJ36"/>
      <c r="GOK36"/>
      <c r="GOL36"/>
      <c r="GOM36"/>
      <c r="GON36"/>
      <c r="GOO36"/>
      <c r="GOP36"/>
      <c r="GOQ36"/>
      <c r="GOR36"/>
      <c r="GOS36"/>
      <c r="GOT36"/>
      <c r="GOU36"/>
      <c r="GOV36"/>
      <c r="GOW36"/>
      <c r="GOX36"/>
      <c r="GOY36"/>
      <c r="GOZ36"/>
      <c r="GPA36"/>
      <c r="GPB36"/>
      <c r="GPC36"/>
      <c r="GPD36"/>
      <c r="GPE36"/>
      <c r="GPF36"/>
      <c r="GPG36"/>
      <c r="GPH36"/>
      <c r="GPI36"/>
      <c r="GPJ36"/>
      <c r="GPK36"/>
      <c r="GPL36"/>
      <c r="GPM36"/>
      <c r="GPN36"/>
      <c r="GPO36"/>
      <c r="GPP36"/>
      <c r="GPQ36"/>
      <c r="GPR36"/>
      <c r="GPS36"/>
      <c r="GPT36"/>
      <c r="GPU36"/>
      <c r="GPV36"/>
      <c r="GPW36"/>
      <c r="GPX36"/>
      <c r="GPY36"/>
      <c r="GPZ36"/>
      <c r="GQA36"/>
      <c r="GQB36"/>
      <c r="GQC36"/>
      <c r="GQD36"/>
      <c r="GQE36"/>
      <c r="GQF36"/>
      <c r="GQG36"/>
      <c r="GQH36"/>
      <c r="GQI36"/>
      <c r="GQJ36"/>
      <c r="GQK36"/>
      <c r="GQL36"/>
      <c r="GQM36"/>
      <c r="GQN36"/>
      <c r="GQO36"/>
      <c r="GQP36"/>
      <c r="GQQ36"/>
      <c r="GQR36"/>
      <c r="GQS36"/>
      <c r="GQT36"/>
      <c r="GQU36"/>
      <c r="GQV36"/>
      <c r="GQW36"/>
      <c r="GQX36"/>
      <c r="GQY36"/>
      <c r="GQZ36"/>
      <c r="GRA36"/>
      <c r="GRB36"/>
      <c r="GRC36"/>
      <c r="GRD36"/>
      <c r="GRE36"/>
      <c r="GRF36"/>
      <c r="GRG36"/>
      <c r="GRH36"/>
      <c r="GRI36"/>
      <c r="GRJ36"/>
      <c r="GRK36"/>
      <c r="GRL36"/>
      <c r="GRM36"/>
      <c r="GRN36"/>
      <c r="GRO36"/>
      <c r="GRP36"/>
      <c r="GRQ36"/>
      <c r="GRR36"/>
      <c r="GRS36"/>
      <c r="GRT36"/>
      <c r="GRU36"/>
      <c r="GRV36"/>
      <c r="GRW36"/>
      <c r="GRX36"/>
      <c r="GRY36"/>
      <c r="GRZ36"/>
      <c r="GSA36"/>
      <c r="GSB36"/>
      <c r="GSC36"/>
      <c r="GSD36"/>
      <c r="GSE36"/>
      <c r="GSF36"/>
      <c r="GSG36"/>
      <c r="GSH36"/>
      <c r="GSI36"/>
      <c r="GSJ36"/>
      <c r="GSK36"/>
      <c r="GSL36"/>
      <c r="GSM36"/>
      <c r="GSN36"/>
      <c r="GSO36"/>
      <c r="GSP36"/>
      <c r="GSQ36"/>
      <c r="GSR36"/>
      <c r="GSS36"/>
      <c r="GST36"/>
      <c r="GSU36"/>
      <c r="GSV36"/>
      <c r="GSW36"/>
      <c r="GSX36"/>
      <c r="GSY36"/>
      <c r="GSZ36"/>
      <c r="GTA36"/>
      <c r="GTB36"/>
      <c r="GTC36"/>
      <c r="GTD36"/>
      <c r="GTE36"/>
      <c r="GTF36"/>
      <c r="GTG36"/>
      <c r="GTH36"/>
      <c r="GTI36"/>
      <c r="GTJ36"/>
      <c r="GTK36"/>
      <c r="GTL36"/>
      <c r="GTM36"/>
      <c r="GTN36"/>
      <c r="GTO36"/>
      <c r="GTP36"/>
      <c r="GTQ36"/>
      <c r="GTR36"/>
      <c r="GTS36"/>
      <c r="GTT36"/>
      <c r="GTU36"/>
      <c r="GTV36"/>
      <c r="GTW36"/>
      <c r="GTX36"/>
      <c r="GTY36"/>
      <c r="GTZ36"/>
      <c r="GUA36"/>
      <c r="GUB36"/>
      <c r="GUC36"/>
      <c r="GUD36"/>
      <c r="GUE36"/>
      <c r="GUF36"/>
      <c r="GUG36"/>
      <c r="GUH36"/>
      <c r="GUI36"/>
      <c r="GUJ36"/>
      <c r="GUK36"/>
      <c r="GUL36"/>
      <c r="GUM36"/>
      <c r="GUN36"/>
      <c r="GUO36"/>
      <c r="GUP36"/>
      <c r="GUQ36"/>
      <c r="GUR36"/>
      <c r="GUS36"/>
      <c r="GUT36"/>
      <c r="GUU36"/>
      <c r="GUV36"/>
      <c r="GUW36"/>
      <c r="GUX36"/>
      <c r="GUY36"/>
      <c r="GUZ36"/>
      <c r="GVA36"/>
      <c r="GVB36"/>
      <c r="GVC36"/>
      <c r="GVD36"/>
      <c r="GVE36"/>
      <c r="GVF36"/>
      <c r="GVG36"/>
      <c r="GVH36"/>
      <c r="GVI36"/>
      <c r="GVJ36"/>
      <c r="GVK36"/>
      <c r="GVL36"/>
      <c r="GVM36"/>
      <c r="GVN36"/>
      <c r="GVO36"/>
      <c r="GVP36"/>
      <c r="GVQ36"/>
      <c r="GVR36"/>
      <c r="GVS36"/>
      <c r="GVT36"/>
      <c r="GVU36"/>
      <c r="GVV36"/>
      <c r="GVW36"/>
      <c r="GVX36"/>
      <c r="GVY36"/>
      <c r="GVZ36"/>
      <c r="GWA36"/>
      <c r="GWB36"/>
      <c r="GWC36"/>
      <c r="GWD36"/>
      <c r="GWE36"/>
      <c r="GWF36"/>
      <c r="GWG36"/>
      <c r="GWH36"/>
      <c r="GWI36"/>
      <c r="GWJ36"/>
      <c r="GWK36"/>
      <c r="GWL36"/>
      <c r="GWM36"/>
      <c r="GWN36"/>
      <c r="GWO36"/>
      <c r="GWP36"/>
      <c r="GWQ36"/>
      <c r="GWR36"/>
      <c r="GWS36"/>
      <c r="GWT36"/>
      <c r="GWU36"/>
      <c r="GWV36"/>
      <c r="GWW36"/>
      <c r="GWX36"/>
      <c r="GWY36"/>
      <c r="GWZ36"/>
      <c r="GXA36"/>
      <c r="GXB36"/>
      <c r="GXC36"/>
      <c r="GXD36"/>
      <c r="GXE36"/>
      <c r="GXF36"/>
      <c r="GXG36"/>
      <c r="GXH36"/>
      <c r="GXI36"/>
      <c r="GXJ36"/>
      <c r="GXK36"/>
      <c r="GXL36"/>
      <c r="GXM36"/>
      <c r="GXN36"/>
      <c r="GXO36"/>
      <c r="GXP36"/>
      <c r="GXQ36"/>
      <c r="GXR36"/>
      <c r="GXS36"/>
      <c r="GXT36"/>
      <c r="GXU36"/>
      <c r="GXV36"/>
      <c r="GXW36"/>
      <c r="GXX36"/>
      <c r="GXY36"/>
      <c r="GXZ36"/>
      <c r="GYA36"/>
      <c r="GYB36"/>
      <c r="GYC36"/>
      <c r="GYD36"/>
      <c r="GYE36"/>
      <c r="GYF36"/>
      <c r="GYG36"/>
      <c r="GYH36"/>
      <c r="GYI36"/>
      <c r="GYJ36"/>
      <c r="GYK36"/>
      <c r="GYL36"/>
      <c r="GYM36"/>
      <c r="GYN36"/>
      <c r="GYO36"/>
      <c r="GYP36"/>
      <c r="GYQ36"/>
      <c r="GYR36"/>
      <c r="GYS36"/>
      <c r="GYT36"/>
      <c r="GYU36"/>
      <c r="GYV36"/>
      <c r="GYW36"/>
      <c r="GYX36"/>
      <c r="GYY36"/>
      <c r="GYZ36"/>
      <c r="GZA36"/>
      <c r="GZB36"/>
      <c r="GZC36"/>
      <c r="GZD36"/>
      <c r="GZE36"/>
      <c r="GZF36"/>
      <c r="GZG36"/>
      <c r="GZH36"/>
      <c r="GZI36"/>
      <c r="GZJ36"/>
      <c r="GZK36"/>
      <c r="GZL36"/>
      <c r="GZM36"/>
      <c r="GZN36"/>
      <c r="GZO36"/>
      <c r="GZP36"/>
      <c r="GZQ36"/>
      <c r="GZR36"/>
      <c r="GZS36"/>
      <c r="GZT36"/>
      <c r="GZU36"/>
      <c r="GZV36"/>
      <c r="GZW36"/>
      <c r="GZX36"/>
      <c r="GZY36"/>
      <c r="GZZ36"/>
      <c r="HAA36"/>
      <c r="HAB36"/>
      <c r="HAC36"/>
      <c r="HAD36"/>
      <c r="HAE36"/>
      <c r="HAF36"/>
      <c r="HAG36"/>
      <c r="HAH36"/>
      <c r="HAI36"/>
      <c r="HAJ36"/>
      <c r="HAK36"/>
      <c r="HAL36"/>
      <c r="HAM36"/>
      <c r="HAN36"/>
      <c r="HAO36"/>
      <c r="HAP36"/>
      <c r="HAQ36"/>
      <c r="HAR36"/>
      <c r="HAS36"/>
      <c r="HAT36"/>
      <c r="HAU36"/>
      <c r="HAV36"/>
      <c r="HAW36"/>
      <c r="HAX36"/>
      <c r="HAY36"/>
      <c r="HAZ36"/>
      <c r="HBA36"/>
      <c r="HBB36"/>
      <c r="HBC36"/>
      <c r="HBD36"/>
      <c r="HBE36"/>
      <c r="HBF36"/>
      <c r="HBG36"/>
      <c r="HBH36"/>
      <c r="HBI36"/>
      <c r="HBJ36"/>
      <c r="HBK36"/>
      <c r="HBL36"/>
      <c r="HBM36"/>
      <c r="HBN36"/>
      <c r="HBO36"/>
      <c r="HBP36"/>
      <c r="HBQ36"/>
      <c r="HBR36"/>
      <c r="HBS36"/>
      <c r="HBT36"/>
      <c r="HBU36"/>
      <c r="HBV36"/>
      <c r="HBW36"/>
      <c r="HBX36"/>
      <c r="HBY36"/>
      <c r="HBZ36"/>
      <c r="HCA36"/>
      <c r="HCB36"/>
      <c r="HCC36"/>
      <c r="HCD36"/>
      <c r="HCE36"/>
      <c r="HCF36"/>
      <c r="HCG36"/>
      <c r="HCH36"/>
      <c r="HCI36"/>
      <c r="HCJ36"/>
      <c r="HCK36"/>
      <c r="HCL36"/>
      <c r="HCM36"/>
      <c r="HCN36"/>
      <c r="HCO36"/>
      <c r="HCP36"/>
      <c r="HCQ36"/>
      <c r="HCR36"/>
      <c r="HCS36"/>
      <c r="HCT36"/>
      <c r="HCU36"/>
      <c r="HCV36"/>
      <c r="HCW36"/>
      <c r="HCX36"/>
      <c r="HCY36"/>
      <c r="HCZ36"/>
      <c r="HDA36"/>
      <c r="HDB36"/>
      <c r="HDC36"/>
      <c r="HDD36"/>
      <c r="HDE36"/>
      <c r="HDF36"/>
      <c r="HDG36"/>
      <c r="HDH36"/>
      <c r="HDI36"/>
      <c r="HDJ36"/>
      <c r="HDK36"/>
      <c r="HDL36"/>
      <c r="HDM36"/>
      <c r="HDN36"/>
      <c r="HDO36"/>
      <c r="HDP36"/>
      <c r="HDQ36"/>
      <c r="HDR36"/>
      <c r="HDS36"/>
      <c r="HDT36"/>
      <c r="HDU36"/>
      <c r="HDV36"/>
      <c r="HDW36"/>
      <c r="HDX36"/>
      <c r="HDY36"/>
      <c r="HDZ36"/>
      <c r="HEA36"/>
      <c r="HEB36"/>
      <c r="HEC36"/>
      <c r="HED36"/>
      <c r="HEE36"/>
      <c r="HEF36"/>
      <c r="HEG36"/>
      <c r="HEH36"/>
      <c r="HEI36"/>
      <c r="HEJ36"/>
      <c r="HEK36"/>
      <c r="HEL36"/>
      <c r="HEM36"/>
      <c r="HEN36"/>
      <c r="HEO36"/>
      <c r="HEP36"/>
      <c r="HEQ36"/>
      <c r="HER36"/>
      <c r="HES36"/>
      <c r="HET36"/>
      <c r="HEU36"/>
      <c r="HEV36"/>
      <c r="HEW36"/>
      <c r="HEX36"/>
      <c r="HEY36"/>
      <c r="HEZ36"/>
      <c r="HFA36"/>
      <c r="HFB36"/>
      <c r="HFC36"/>
      <c r="HFD36"/>
      <c r="HFE36"/>
      <c r="HFF36"/>
      <c r="HFG36"/>
      <c r="HFH36"/>
      <c r="HFI36"/>
      <c r="HFJ36"/>
      <c r="HFK36"/>
      <c r="HFL36"/>
      <c r="HFM36"/>
      <c r="HFN36"/>
      <c r="HFO36"/>
      <c r="HFP36"/>
      <c r="HFQ36"/>
      <c r="HFR36"/>
      <c r="HFS36"/>
      <c r="HFT36"/>
      <c r="HFU36"/>
      <c r="HFV36"/>
      <c r="HFW36"/>
      <c r="HFX36"/>
      <c r="HFY36"/>
      <c r="HFZ36"/>
      <c r="HGA36"/>
      <c r="HGB36"/>
      <c r="HGC36"/>
      <c r="HGD36"/>
      <c r="HGE36"/>
      <c r="HGF36"/>
      <c r="HGG36"/>
      <c r="HGH36"/>
      <c r="HGI36"/>
      <c r="HGJ36"/>
      <c r="HGK36"/>
      <c r="HGL36"/>
      <c r="HGM36"/>
      <c r="HGN36"/>
      <c r="HGO36"/>
      <c r="HGP36"/>
      <c r="HGQ36"/>
      <c r="HGR36"/>
      <c r="HGS36"/>
      <c r="HGT36"/>
      <c r="HGU36"/>
      <c r="HGV36"/>
      <c r="HGW36"/>
      <c r="HGX36"/>
      <c r="HGY36"/>
      <c r="HGZ36"/>
      <c r="HHA36"/>
      <c r="HHB36"/>
      <c r="HHC36"/>
      <c r="HHD36"/>
      <c r="HHE36"/>
      <c r="HHF36"/>
      <c r="HHG36"/>
      <c r="HHH36"/>
      <c r="HHI36"/>
      <c r="HHJ36"/>
      <c r="HHK36"/>
      <c r="HHL36"/>
      <c r="HHM36"/>
      <c r="HHN36"/>
      <c r="HHO36"/>
      <c r="HHP36"/>
      <c r="HHQ36"/>
      <c r="HHR36"/>
      <c r="HHS36"/>
      <c r="HHT36"/>
      <c r="HHU36"/>
      <c r="HHV36"/>
      <c r="HHW36"/>
      <c r="HHX36"/>
      <c r="HHY36"/>
      <c r="HHZ36"/>
      <c r="HIA36"/>
      <c r="HIB36"/>
      <c r="HIC36"/>
      <c r="HID36"/>
      <c r="HIE36"/>
      <c r="HIF36"/>
      <c r="HIG36"/>
      <c r="HIH36"/>
      <c r="HII36"/>
      <c r="HIJ36"/>
      <c r="HIK36"/>
      <c r="HIL36"/>
      <c r="HIM36"/>
      <c r="HIN36"/>
      <c r="HIO36"/>
      <c r="HIP36"/>
      <c r="HIQ36"/>
      <c r="HIR36"/>
      <c r="HIS36"/>
      <c r="HIT36"/>
      <c r="HIU36"/>
      <c r="HIV36"/>
      <c r="HIW36"/>
      <c r="HIX36"/>
      <c r="HIY36"/>
      <c r="HIZ36"/>
      <c r="HJA36"/>
      <c r="HJB36"/>
      <c r="HJC36"/>
      <c r="HJD36"/>
      <c r="HJE36"/>
      <c r="HJF36"/>
      <c r="HJG36"/>
      <c r="HJH36"/>
      <c r="HJI36"/>
      <c r="HJJ36"/>
      <c r="HJK36"/>
      <c r="HJL36"/>
      <c r="HJM36"/>
      <c r="HJN36"/>
      <c r="HJO36"/>
      <c r="HJP36"/>
      <c r="HJQ36"/>
      <c r="HJR36"/>
      <c r="HJS36"/>
      <c r="HJT36"/>
      <c r="HJU36"/>
      <c r="HJV36"/>
      <c r="HJW36"/>
      <c r="HJX36"/>
      <c r="HJY36"/>
      <c r="HJZ36"/>
      <c r="HKA36"/>
      <c r="HKB36"/>
      <c r="HKC36"/>
      <c r="HKD36"/>
      <c r="HKE36"/>
      <c r="HKF36"/>
      <c r="HKG36"/>
      <c r="HKH36"/>
      <c r="HKI36"/>
      <c r="HKJ36"/>
      <c r="HKK36"/>
      <c r="HKL36"/>
      <c r="HKM36"/>
      <c r="HKN36"/>
      <c r="HKO36"/>
      <c r="HKP36"/>
      <c r="HKQ36"/>
      <c r="HKR36"/>
      <c r="HKS36"/>
      <c r="HKT36"/>
      <c r="HKU36"/>
      <c r="HKV36"/>
      <c r="HKW36"/>
      <c r="HKX36"/>
      <c r="HKY36"/>
      <c r="HKZ36"/>
      <c r="HLA36"/>
      <c r="HLB36"/>
      <c r="HLC36"/>
      <c r="HLD36"/>
      <c r="HLE36"/>
      <c r="HLF36"/>
      <c r="HLG36"/>
      <c r="HLH36"/>
      <c r="HLI36"/>
      <c r="HLJ36"/>
      <c r="HLK36"/>
      <c r="HLL36"/>
      <c r="HLM36"/>
      <c r="HLN36"/>
      <c r="HLO36"/>
      <c r="HLP36"/>
      <c r="HLQ36"/>
      <c r="HLR36"/>
      <c r="HLS36"/>
      <c r="HLT36"/>
      <c r="HLU36"/>
      <c r="HLV36"/>
      <c r="HLW36"/>
      <c r="HLX36"/>
      <c r="HLY36"/>
      <c r="HLZ36"/>
      <c r="HMA36"/>
      <c r="HMB36"/>
      <c r="HMC36"/>
      <c r="HMD36"/>
      <c r="HME36"/>
      <c r="HMF36"/>
      <c r="HMG36"/>
      <c r="HMH36"/>
      <c r="HMI36"/>
      <c r="HMJ36"/>
      <c r="HMK36"/>
      <c r="HML36"/>
      <c r="HMM36"/>
      <c r="HMN36"/>
      <c r="HMO36"/>
      <c r="HMP36"/>
      <c r="HMQ36"/>
      <c r="HMR36"/>
      <c r="HMS36"/>
      <c r="HMT36"/>
      <c r="HMU36"/>
      <c r="HMV36"/>
      <c r="HMW36"/>
      <c r="HMX36"/>
      <c r="HMY36"/>
      <c r="HMZ36"/>
      <c r="HNA36"/>
      <c r="HNB36"/>
      <c r="HNC36"/>
      <c r="HND36"/>
      <c r="HNE36"/>
      <c r="HNF36"/>
      <c r="HNG36"/>
      <c r="HNH36"/>
      <c r="HNI36"/>
      <c r="HNJ36"/>
      <c r="HNK36"/>
      <c r="HNL36"/>
      <c r="HNM36"/>
      <c r="HNN36"/>
      <c r="HNO36"/>
      <c r="HNP36"/>
      <c r="HNQ36"/>
      <c r="HNR36"/>
      <c r="HNS36"/>
      <c r="HNT36"/>
      <c r="HNU36"/>
      <c r="HNV36"/>
      <c r="HNW36"/>
      <c r="HNX36"/>
      <c r="HNY36"/>
      <c r="HNZ36"/>
      <c r="HOA36"/>
      <c r="HOB36"/>
      <c r="HOC36"/>
      <c r="HOD36"/>
      <c r="HOE36"/>
      <c r="HOF36"/>
      <c r="HOG36"/>
      <c r="HOH36"/>
      <c r="HOI36"/>
      <c r="HOJ36"/>
      <c r="HOK36"/>
      <c r="HOL36"/>
      <c r="HOM36"/>
      <c r="HON36"/>
      <c r="HOO36"/>
      <c r="HOP36"/>
      <c r="HOQ36"/>
      <c r="HOR36"/>
      <c r="HOS36"/>
      <c r="HOT36"/>
      <c r="HOU36"/>
      <c r="HOV36"/>
      <c r="HOW36"/>
      <c r="HOX36"/>
      <c r="HOY36"/>
      <c r="HOZ36"/>
      <c r="HPA36"/>
      <c r="HPB36"/>
      <c r="HPC36"/>
      <c r="HPD36"/>
      <c r="HPE36"/>
      <c r="HPF36"/>
      <c r="HPG36"/>
      <c r="HPH36"/>
      <c r="HPI36"/>
      <c r="HPJ36"/>
      <c r="HPK36"/>
      <c r="HPL36"/>
      <c r="HPM36"/>
      <c r="HPN36"/>
      <c r="HPO36"/>
      <c r="HPP36"/>
      <c r="HPQ36"/>
      <c r="HPR36"/>
      <c r="HPS36"/>
      <c r="HPT36"/>
      <c r="HPU36"/>
      <c r="HPV36"/>
      <c r="HPW36"/>
      <c r="HPX36"/>
      <c r="HPY36"/>
      <c r="HPZ36"/>
      <c r="HQA36"/>
      <c r="HQB36"/>
      <c r="HQC36"/>
      <c r="HQD36"/>
      <c r="HQE36"/>
      <c r="HQF36"/>
      <c r="HQG36"/>
      <c r="HQH36"/>
      <c r="HQI36"/>
      <c r="HQJ36"/>
      <c r="HQK36"/>
      <c r="HQL36"/>
      <c r="HQM36"/>
      <c r="HQN36"/>
      <c r="HQO36"/>
      <c r="HQP36"/>
      <c r="HQQ36"/>
      <c r="HQR36"/>
      <c r="HQS36"/>
      <c r="HQT36"/>
      <c r="HQU36"/>
      <c r="HQV36"/>
      <c r="HQW36"/>
      <c r="HQX36"/>
      <c r="HQY36"/>
      <c r="HQZ36"/>
      <c r="HRA36"/>
      <c r="HRB36"/>
      <c r="HRC36"/>
      <c r="HRD36"/>
      <c r="HRE36"/>
      <c r="HRF36"/>
      <c r="HRG36"/>
      <c r="HRH36"/>
      <c r="HRI36"/>
      <c r="HRJ36"/>
      <c r="HRK36"/>
      <c r="HRL36"/>
      <c r="HRM36"/>
      <c r="HRN36"/>
      <c r="HRO36"/>
      <c r="HRP36"/>
      <c r="HRQ36"/>
      <c r="HRR36"/>
      <c r="HRS36"/>
      <c r="HRT36"/>
      <c r="HRU36"/>
      <c r="HRV36"/>
      <c r="HRW36"/>
      <c r="HRX36"/>
      <c r="HRY36"/>
      <c r="HRZ36"/>
      <c r="HSA36"/>
      <c r="HSB36"/>
      <c r="HSC36"/>
      <c r="HSD36"/>
      <c r="HSE36"/>
      <c r="HSF36"/>
      <c r="HSG36"/>
      <c r="HSH36"/>
      <c r="HSI36"/>
      <c r="HSJ36"/>
      <c r="HSK36"/>
      <c r="HSL36"/>
      <c r="HSM36"/>
      <c r="HSN36"/>
      <c r="HSO36"/>
      <c r="HSP36"/>
      <c r="HSQ36"/>
      <c r="HSR36"/>
      <c r="HSS36"/>
      <c r="HST36"/>
      <c r="HSU36"/>
      <c r="HSV36"/>
      <c r="HSW36"/>
      <c r="HSX36"/>
      <c r="HSY36"/>
      <c r="HSZ36"/>
      <c r="HTA36"/>
      <c r="HTB36"/>
      <c r="HTC36"/>
      <c r="HTD36"/>
      <c r="HTE36"/>
      <c r="HTF36"/>
      <c r="HTG36"/>
      <c r="HTH36"/>
      <c r="HTI36"/>
      <c r="HTJ36"/>
      <c r="HTK36"/>
      <c r="HTL36"/>
      <c r="HTM36"/>
      <c r="HTN36"/>
      <c r="HTO36"/>
      <c r="HTP36"/>
      <c r="HTQ36"/>
      <c r="HTR36"/>
      <c r="HTS36"/>
      <c r="HTT36"/>
      <c r="HTU36"/>
      <c r="HTV36"/>
      <c r="HTW36"/>
      <c r="HTX36"/>
      <c r="HTY36"/>
      <c r="HTZ36"/>
      <c r="HUA36"/>
      <c r="HUB36"/>
      <c r="HUC36"/>
      <c r="HUD36"/>
      <c r="HUE36"/>
      <c r="HUF36"/>
      <c r="HUG36"/>
      <c r="HUH36"/>
      <c r="HUI36"/>
      <c r="HUJ36"/>
      <c r="HUK36"/>
      <c r="HUL36"/>
      <c r="HUM36"/>
      <c r="HUN36"/>
      <c r="HUO36"/>
      <c r="HUP36"/>
      <c r="HUQ36"/>
      <c r="HUR36"/>
      <c r="HUS36"/>
      <c r="HUT36"/>
      <c r="HUU36"/>
      <c r="HUV36"/>
      <c r="HUW36"/>
      <c r="HUX36"/>
      <c r="HUY36"/>
      <c r="HUZ36"/>
      <c r="HVA36"/>
      <c r="HVB36"/>
      <c r="HVC36"/>
      <c r="HVD36"/>
      <c r="HVE36"/>
      <c r="HVF36"/>
      <c r="HVG36"/>
      <c r="HVH36"/>
      <c r="HVI36"/>
      <c r="HVJ36"/>
      <c r="HVK36"/>
      <c r="HVL36"/>
      <c r="HVM36"/>
      <c r="HVN36"/>
      <c r="HVO36"/>
      <c r="HVP36"/>
      <c r="HVQ36"/>
      <c r="HVR36"/>
      <c r="HVS36"/>
      <c r="HVT36"/>
      <c r="HVU36"/>
      <c r="HVV36"/>
      <c r="HVW36"/>
      <c r="HVX36"/>
      <c r="HVY36"/>
      <c r="HVZ36"/>
      <c r="HWA36"/>
      <c r="HWB36"/>
      <c r="HWC36"/>
      <c r="HWD36"/>
      <c r="HWE36"/>
      <c r="HWF36"/>
      <c r="HWG36"/>
      <c r="HWH36"/>
      <c r="HWI36"/>
      <c r="HWJ36"/>
      <c r="HWK36"/>
      <c r="HWL36"/>
      <c r="HWM36"/>
      <c r="HWN36"/>
      <c r="HWO36"/>
      <c r="HWP36"/>
      <c r="HWQ36"/>
      <c r="HWR36"/>
      <c r="HWS36"/>
      <c r="HWT36"/>
      <c r="HWU36"/>
      <c r="HWV36"/>
      <c r="HWW36"/>
      <c r="HWX36"/>
      <c r="HWY36"/>
      <c r="HWZ36"/>
      <c r="HXA36"/>
      <c r="HXB36"/>
      <c r="HXC36"/>
      <c r="HXD36"/>
      <c r="HXE36"/>
      <c r="HXF36"/>
      <c r="HXG36"/>
      <c r="HXH36"/>
      <c r="HXI36"/>
      <c r="HXJ36"/>
      <c r="HXK36"/>
      <c r="HXL36"/>
      <c r="HXM36"/>
      <c r="HXN36"/>
      <c r="HXO36"/>
      <c r="HXP36"/>
      <c r="HXQ36"/>
      <c r="HXR36"/>
      <c r="HXS36"/>
      <c r="HXT36"/>
      <c r="HXU36"/>
      <c r="HXV36"/>
      <c r="HXW36"/>
      <c r="HXX36"/>
      <c r="HXY36"/>
      <c r="HXZ36"/>
      <c r="HYA36"/>
      <c r="HYB36"/>
      <c r="HYC36"/>
      <c r="HYD36"/>
      <c r="HYE36"/>
      <c r="HYF36"/>
      <c r="HYG36"/>
      <c r="HYH36"/>
      <c r="HYI36"/>
      <c r="HYJ36"/>
      <c r="HYK36"/>
      <c r="HYL36"/>
      <c r="HYM36"/>
      <c r="HYN36"/>
      <c r="HYO36"/>
      <c r="HYP36"/>
      <c r="HYQ36"/>
      <c r="HYR36"/>
      <c r="HYS36"/>
      <c r="HYT36"/>
      <c r="HYU36"/>
      <c r="HYV36"/>
      <c r="HYW36"/>
      <c r="HYX36"/>
      <c r="HYY36"/>
      <c r="HYZ36"/>
      <c r="HZA36"/>
      <c r="HZB36"/>
      <c r="HZC36"/>
      <c r="HZD36"/>
      <c r="HZE36"/>
      <c r="HZF36"/>
      <c r="HZG36"/>
      <c r="HZH36"/>
      <c r="HZI36"/>
      <c r="HZJ36"/>
      <c r="HZK36"/>
      <c r="HZL36"/>
      <c r="HZM36"/>
      <c r="HZN36"/>
      <c r="HZO36"/>
      <c r="HZP36"/>
      <c r="HZQ36"/>
      <c r="HZR36"/>
      <c r="HZS36"/>
      <c r="HZT36"/>
      <c r="HZU36"/>
      <c r="HZV36"/>
      <c r="HZW36"/>
      <c r="HZX36"/>
      <c r="HZY36"/>
      <c r="HZZ36"/>
      <c r="IAA36"/>
      <c r="IAB36"/>
      <c r="IAC36"/>
      <c r="IAD36"/>
      <c r="IAE36"/>
      <c r="IAF36"/>
      <c r="IAG36"/>
      <c r="IAH36"/>
      <c r="IAI36"/>
      <c r="IAJ36"/>
      <c r="IAK36"/>
      <c r="IAL36"/>
      <c r="IAM36"/>
      <c r="IAN36"/>
      <c r="IAO36"/>
      <c r="IAP36"/>
      <c r="IAQ36"/>
      <c r="IAR36"/>
      <c r="IAS36"/>
      <c r="IAT36"/>
      <c r="IAU36"/>
      <c r="IAV36"/>
      <c r="IAW36"/>
      <c r="IAX36"/>
      <c r="IAY36"/>
      <c r="IAZ36"/>
      <c r="IBA36"/>
      <c r="IBB36"/>
      <c r="IBC36"/>
      <c r="IBD36"/>
      <c r="IBE36"/>
      <c r="IBF36"/>
      <c r="IBG36"/>
      <c r="IBH36"/>
      <c r="IBI36"/>
      <c r="IBJ36"/>
      <c r="IBK36"/>
      <c r="IBL36"/>
      <c r="IBM36"/>
      <c r="IBN36"/>
      <c r="IBO36"/>
      <c r="IBP36"/>
      <c r="IBQ36"/>
      <c r="IBR36"/>
      <c r="IBS36"/>
      <c r="IBT36"/>
      <c r="IBU36"/>
      <c r="IBV36"/>
      <c r="IBW36"/>
      <c r="IBX36"/>
      <c r="IBY36"/>
      <c r="IBZ36"/>
      <c r="ICA36"/>
      <c r="ICB36"/>
      <c r="ICC36"/>
      <c r="ICD36"/>
      <c r="ICE36"/>
      <c r="ICF36"/>
      <c r="ICG36"/>
      <c r="ICH36"/>
      <c r="ICI36"/>
      <c r="ICJ36"/>
      <c r="ICK36"/>
      <c r="ICL36"/>
      <c r="ICM36"/>
      <c r="ICN36"/>
      <c r="ICO36"/>
      <c r="ICP36"/>
      <c r="ICQ36"/>
      <c r="ICR36"/>
      <c r="ICS36"/>
      <c r="ICT36"/>
      <c r="ICU36"/>
      <c r="ICV36"/>
      <c r="ICW36"/>
      <c r="ICX36"/>
      <c r="ICY36"/>
      <c r="ICZ36"/>
      <c r="IDA36"/>
      <c r="IDB36"/>
      <c r="IDC36"/>
      <c r="IDD36"/>
      <c r="IDE36"/>
      <c r="IDF36"/>
      <c r="IDG36"/>
      <c r="IDH36"/>
      <c r="IDI36"/>
      <c r="IDJ36"/>
      <c r="IDK36"/>
      <c r="IDL36"/>
      <c r="IDM36"/>
      <c r="IDN36"/>
      <c r="IDO36"/>
      <c r="IDP36"/>
      <c r="IDQ36"/>
      <c r="IDR36"/>
      <c r="IDS36"/>
      <c r="IDT36"/>
      <c r="IDU36"/>
      <c r="IDV36"/>
      <c r="IDW36"/>
      <c r="IDX36"/>
      <c r="IDY36"/>
      <c r="IDZ36"/>
      <c r="IEA36"/>
      <c r="IEB36"/>
      <c r="IEC36"/>
      <c r="IED36"/>
      <c r="IEE36"/>
      <c r="IEF36"/>
      <c r="IEG36"/>
      <c r="IEH36"/>
      <c r="IEI36"/>
      <c r="IEJ36"/>
      <c r="IEK36"/>
      <c r="IEL36"/>
      <c r="IEM36"/>
      <c r="IEN36"/>
      <c r="IEO36"/>
      <c r="IEP36"/>
      <c r="IEQ36"/>
      <c r="IER36"/>
      <c r="IES36"/>
      <c r="IET36"/>
      <c r="IEU36"/>
      <c r="IEV36"/>
      <c r="IEW36"/>
      <c r="IEX36"/>
      <c r="IEY36"/>
      <c r="IEZ36"/>
      <c r="IFA36"/>
      <c r="IFB36"/>
      <c r="IFC36"/>
      <c r="IFD36"/>
      <c r="IFE36"/>
      <c r="IFF36"/>
      <c r="IFG36"/>
      <c r="IFH36"/>
      <c r="IFI36"/>
      <c r="IFJ36"/>
      <c r="IFK36"/>
      <c r="IFL36"/>
      <c r="IFM36"/>
      <c r="IFN36"/>
      <c r="IFO36"/>
      <c r="IFP36"/>
      <c r="IFQ36"/>
      <c r="IFR36"/>
      <c r="IFS36"/>
      <c r="IFT36"/>
      <c r="IFU36"/>
      <c r="IFV36"/>
      <c r="IFW36"/>
      <c r="IFX36"/>
      <c r="IFY36"/>
      <c r="IFZ36"/>
      <c r="IGA36"/>
      <c r="IGB36"/>
      <c r="IGC36"/>
      <c r="IGD36"/>
      <c r="IGE36"/>
      <c r="IGF36"/>
      <c r="IGG36"/>
      <c r="IGH36"/>
      <c r="IGI36"/>
      <c r="IGJ36"/>
      <c r="IGK36"/>
      <c r="IGL36"/>
      <c r="IGM36"/>
      <c r="IGN36"/>
      <c r="IGO36"/>
      <c r="IGP36"/>
      <c r="IGQ36"/>
      <c r="IGR36"/>
      <c r="IGS36"/>
      <c r="IGT36"/>
      <c r="IGU36"/>
      <c r="IGV36"/>
      <c r="IGW36"/>
      <c r="IGX36"/>
      <c r="IGY36"/>
      <c r="IGZ36"/>
      <c r="IHA36"/>
      <c r="IHB36"/>
      <c r="IHC36"/>
      <c r="IHD36"/>
      <c r="IHE36"/>
      <c r="IHF36"/>
      <c r="IHG36"/>
      <c r="IHH36"/>
      <c r="IHI36"/>
      <c r="IHJ36"/>
      <c r="IHK36"/>
      <c r="IHL36"/>
      <c r="IHM36"/>
      <c r="IHN36"/>
      <c r="IHO36"/>
      <c r="IHP36"/>
      <c r="IHQ36"/>
      <c r="IHR36"/>
      <c r="IHS36"/>
      <c r="IHT36"/>
      <c r="IHU36"/>
      <c r="IHV36"/>
      <c r="IHW36"/>
      <c r="IHX36"/>
      <c r="IHY36"/>
      <c r="IHZ36"/>
      <c r="IIA36"/>
      <c r="IIB36"/>
      <c r="IIC36"/>
      <c r="IID36"/>
      <c r="IIE36"/>
      <c r="IIF36"/>
      <c r="IIG36"/>
      <c r="IIH36"/>
      <c r="III36"/>
      <c r="IIJ36"/>
      <c r="IIK36"/>
      <c r="IIL36"/>
      <c r="IIM36"/>
      <c r="IIN36"/>
      <c r="IIO36"/>
      <c r="IIP36"/>
      <c r="IIQ36"/>
      <c r="IIR36"/>
      <c r="IIS36"/>
      <c r="IIT36"/>
      <c r="IIU36"/>
      <c r="IIV36"/>
      <c r="IIW36"/>
      <c r="IIX36"/>
      <c r="IIY36"/>
      <c r="IIZ36"/>
      <c r="IJA36"/>
      <c r="IJB36"/>
      <c r="IJC36"/>
      <c r="IJD36"/>
      <c r="IJE36"/>
      <c r="IJF36"/>
      <c r="IJG36"/>
      <c r="IJH36"/>
      <c r="IJI36"/>
      <c r="IJJ36"/>
      <c r="IJK36"/>
      <c r="IJL36"/>
      <c r="IJM36"/>
      <c r="IJN36"/>
      <c r="IJO36"/>
      <c r="IJP36"/>
      <c r="IJQ36"/>
      <c r="IJR36"/>
      <c r="IJS36"/>
      <c r="IJT36"/>
      <c r="IJU36"/>
      <c r="IJV36"/>
      <c r="IJW36"/>
      <c r="IJX36"/>
      <c r="IJY36"/>
      <c r="IJZ36"/>
      <c r="IKA36"/>
      <c r="IKB36"/>
      <c r="IKC36"/>
      <c r="IKD36"/>
      <c r="IKE36"/>
      <c r="IKF36"/>
      <c r="IKG36"/>
      <c r="IKH36"/>
      <c r="IKI36"/>
      <c r="IKJ36"/>
      <c r="IKK36"/>
      <c r="IKL36"/>
      <c r="IKM36"/>
      <c r="IKN36"/>
      <c r="IKO36"/>
      <c r="IKP36"/>
      <c r="IKQ36"/>
      <c r="IKR36"/>
      <c r="IKS36"/>
      <c r="IKT36"/>
      <c r="IKU36"/>
      <c r="IKV36"/>
      <c r="IKW36"/>
      <c r="IKX36"/>
      <c r="IKY36"/>
      <c r="IKZ36"/>
      <c r="ILA36"/>
      <c r="ILB36"/>
      <c r="ILC36"/>
      <c r="ILD36"/>
      <c r="ILE36"/>
      <c r="ILF36"/>
      <c r="ILG36"/>
      <c r="ILH36"/>
      <c r="ILI36"/>
      <c r="ILJ36"/>
      <c r="ILK36"/>
      <c r="ILL36"/>
      <c r="ILM36"/>
      <c r="ILN36"/>
      <c r="ILO36"/>
      <c r="ILP36"/>
      <c r="ILQ36"/>
      <c r="ILR36"/>
      <c r="ILS36"/>
      <c r="ILT36"/>
      <c r="ILU36"/>
      <c r="ILV36"/>
      <c r="ILW36"/>
      <c r="ILX36"/>
      <c r="ILY36"/>
      <c r="ILZ36"/>
      <c r="IMA36"/>
      <c r="IMB36"/>
      <c r="IMC36"/>
      <c r="IMD36"/>
      <c r="IME36"/>
      <c r="IMF36"/>
      <c r="IMG36"/>
      <c r="IMH36"/>
      <c r="IMI36"/>
      <c r="IMJ36"/>
      <c r="IMK36"/>
      <c r="IML36"/>
      <c r="IMM36"/>
      <c r="IMN36"/>
      <c r="IMO36"/>
      <c r="IMP36"/>
      <c r="IMQ36"/>
      <c r="IMR36"/>
      <c r="IMS36"/>
      <c r="IMT36"/>
      <c r="IMU36"/>
      <c r="IMV36"/>
      <c r="IMW36"/>
      <c r="IMX36"/>
      <c r="IMY36"/>
      <c r="IMZ36"/>
      <c r="INA36"/>
      <c r="INB36"/>
      <c r="INC36"/>
      <c r="IND36"/>
      <c r="INE36"/>
      <c r="INF36"/>
      <c r="ING36"/>
      <c r="INH36"/>
      <c r="INI36"/>
      <c r="INJ36"/>
      <c r="INK36"/>
      <c r="INL36"/>
      <c r="INM36"/>
      <c r="INN36"/>
      <c r="INO36"/>
      <c r="INP36"/>
      <c r="INQ36"/>
      <c r="INR36"/>
      <c r="INS36"/>
      <c r="INT36"/>
      <c r="INU36"/>
      <c r="INV36"/>
      <c r="INW36"/>
      <c r="INX36"/>
      <c r="INY36"/>
      <c r="INZ36"/>
      <c r="IOA36"/>
      <c r="IOB36"/>
      <c r="IOC36"/>
      <c r="IOD36"/>
      <c r="IOE36"/>
      <c r="IOF36"/>
      <c r="IOG36"/>
      <c r="IOH36"/>
      <c r="IOI36"/>
      <c r="IOJ36"/>
      <c r="IOK36"/>
      <c r="IOL36"/>
      <c r="IOM36"/>
      <c r="ION36"/>
      <c r="IOO36"/>
      <c r="IOP36"/>
      <c r="IOQ36"/>
      <c r="IOR36"/>
      <c r="IOS36"/>
      <c r="IOT36"/>
      <c r="IOU36"/>
      <c r="IOV36"/>
      <c r="IOW36"/>
      <c r="IOX36"/>
      <c r="IOY36"/>
      <c r="IOZ36"/>
      <c r="IPA36"/>
      <c r="IPB36"/>
      <c r="IPC36"/>
      <c r="IPD36"/>
      <c r="IPE36"/>
      <c r="IPF36"/>
      <c r="IPG36"/>
      <c r="IPH36"/>
      <c r="IPI36"/>
      <c r="IPJ36"/>
      <c r="IPK36"/>
      <c r="IPL36"/>
      <c r="IPM36"/>
      <c r="IPN36"/>
      <c r="IPO36"/>
      <c r="IPP36"/>
      <c r="IPQ36"/>
      <c r="IPR36"/>
      <c r="IPS36"/>
      <c r="IPT36"/>
      <c r="IPU36"/>
      <c r="IPV36"/>
      <c r="IPW36"/>
      <c r="IPX36"/>
      <c r="IPY36"/>
      <c r="IPZ36"/>
      <c r="IQA36"/>
      <c r="IQB36"/>
      <c r="IQC36"/>
      <c r="IQD36"/>
      <c r="IQE36"/>
      <c r="IQF36"/>
      <c r="IQG36"/>
      <c r="IQH36"/>
      <c r="IQI36"/>
      <c r="IQJ36"/>
      <c r="IQK36"/>
      <c r="IQL36"/>
      <c r="IQM36"/>
      <c r="IQN36"/>
      <c r="IQO36"/>
      <c r="IQP36"/>
      <c r="IQQ36"/>
      <c r="IQR36"/>
      <c r="IQS36"/>
      <c r="IQT36"/>
      <c r="IQU36"/>
      <c r="IQV36"/>
      <c r="IQW36"/>
      <c r="IQX36"/>
      <c r="IQY36"/>
      <c r="IQZ36"/>
      <c r="IRA36"/>
      <c r="IRB36"/>
      <c r="IRC36"/>
      <c r="IRD36"/>
      <c r="IRE36"/>
      <c r="IRF36"/>
      <c r="IRG36"/>
      <c r="IRH36"/>
      <c r="IRI36"/>
      <c r="IRJ36"/>
      <c r="IRK36"/>
      <c r="IRL36"/>
      <c r="IRM36"/>
      <c r="IRN36"/>
      <c r="IRO36"/>
      <c r="IRP36"/>
      <c r="IRQ36"/>
      <c r="IRR36"/>
      <c r="IRS36"/>
      <c r="IRT36"/>
      <c r="IRU36"/>
      <c r="IRV36"/>
      <c r="IRW36"/>
      <c r="IRX36"/>
      <c r="IRY36"/>
      <c r="IRZ36"/>
      <c r="ISA36"/>
      <c r="ISB36"/>
      <c r="ISC36"/>
      <c r="ISD36"/>
      <c r="ISE36"/>
      <c r="ISF36"/>
      <c r="ISG36"/>
      <c r="ISH36"/>
      <c r="ISI36"/>
      <c r="ISJ36"/>
      <c r="ISK36"/>
      <c r="ISL36"/>
      <c r="ISM36"/>
      <c r="ISN36"/>
      <c r="ISO36"/>
      <c r="ISP36"/>
      <c r="ISQ36"/>
      <c r="ISR36"/>
      <c r="ISS36"/>
      <c r="IST36"/>
      <c r="ISU36"/>
      <c r="ISV36"/>
      <c r="ISW36"/>
      <c r="ISX36"/>
      <c r="ISY36"/>
      <c r="ISZ36"/>
      <c r="ITA36"/>
      <c r="ITB36"/>
      <c r="ITC36"/>
      <c r="ITD36"/>
      <c r="ITE36"/>
      <c r="ITF36"/>
      <c r="ITG36"/>
      <c r="ITH36"/>
      <c r="ITI36"/>
      <c r="ITJ36"/>
      <c r="ITK36"/>
      <c r="ITL36"/>
      <c r="ITM36"/>
      <c r="ITN36"/>
      <c r="ITO36"/>
      <c r="ITP36"/>
      <c r="ITQ36"/>
      <c r="ITR36"/>
      <c r="ITS36"/>
      <c r="ITT36"/>
      <c r="ITU36"/>
      <c r="ITV36"/>
      <c r="ITW36"/>
      <c r="ITX36"/>
      <c r="ITY36"/>
      <c r="ITZ36"/>
      <c r="IUA36"/>
      <c r="IUB36"/>
      <c r="IUC36"/>
      <c r="IUD36"/>
      <c r="IUE36"/>
      <c r="IUF36"/>
      <c r="IUG36"/>
      <c r="IUH36"/>
      <c r="IUI36"/>
      <c r="IUJ36"/>
      <c r="IUK36"/>
      <c r="IUL36"/>
      <c r="IUM36"/>
      <c r="IUN36"/>
      <c r="IUO36"/>
      <c r="IUP36"/>
      <c r="IUQ36"/>
      <c r="IUR36"/>
      <c r="IUS36"/>
      <c r="IUT36"/>
      <c r="IUU36"/>
      <c r="IUV36"/>
      <c r="IUW36"/>
      <c r="IUX36"/>
      <c r="IUY36"/>
      <c r="IUZ36"/>
      <c r="IVA36"/>
      <c r="IVB36"/>
      <c r="IVC36"/>
      <c r="IVD36"/>
      <c r="IVE36"/>
      <c r="IVF36"/>
      <c r="IVG36"/>
      <c r="IVH36"/>
      <c r="IVI36"/>
      <c r="IVJ36"/>
      <c r="IVK36"/>
      <c r="IVL36"/>
      <c r="IVM36"/>
      <c r="IVN36"/>
      <c r="IVO36"/>
      <c r="IVP36"/>
      <c r="IVQ36"/>
      <c r="IVR36"/>
      <c r="IVS36"/>
      <c r="IVT36"/>
      <c r="IVU36"/>
      <c r="IVV36"/>
      <c r="IVW36"/>
      <c r="IVX36"/>
      <c r="IVY36"/>
      <c r="IVZ36"/>
      <c r="IWA36"/>
      <c r="IWB36"/>
      <c r="IWC36"/>
      <c r="IWD36"/>
      <c r="IWE36"/>
      <c r="IWF36"/>
      <c r="IWG36"/>
      <c r="IWH36"/>
      <c r="IWI36"/>
      <c r="IWJ36"/>
      <c r="IWK36"/>
      <c r="IWL36"/>
      <c r="IWM36"/>
      <c r="IWN36"/>
      <c r="IWO36"/>
      <c r="IWP36"/>
      <c r="IWQ36"/>
      <c r="IWR36"/>
      <c r="IWS36"/>
      <c r="IWT36"/>
      <c r="IWU36"/>
      <c r="IWV36"/>
      <c r="IWW36"/>
      <c r="IWX36"/>
      <c r="IWY36"/>
      <c r="IWZ36"/>
      <c r="IXA36"/>
      <c r="IXB36"/>
      <c r="IXC36"/>
      <c r="IXD36"/>
      <c r="IXE36"/>
      <c r="IXF36"/>
      <c r="IXG36"/>
      <c r="IXH36"/>
      <c r="IXI36"/>
      <c r="IXJ36"/>
      <c r="IXK36"/>
      <c r="IXL36"/>
      <c r="IXM36"/>
      <c r="IXN36"/>
      <c r="IXO36"/>
      <c r="IXP36"/>
      <c r="IXQ36"/>
      <c r="IXR36"/>
      <c r="IXS36"/>
      <c r="IXT36"/>
      <c r="IXU36"/>
      <c r="IXV36"/>
      <c r="IXW36"/>
      <c r="IXX36"/>
      <c r="IXY36"/>
      <c r="IXZ36"/>
      <c r="IYA36"/>
      <c r="IYB36"/>
      <c r="IYC36"/>
      <c r="IYD36"/>
      <c r="IYE36"/>
      <c r="IYF36"/>
      <c r="IYG36"/>
      <c r="IYH36"/>
      <c r="IYI36"/>
      <c r="IYJ36"/>
      <c r="IYK36"/>
      <c r="IYL36"/>
      <c r="IYM36"/>
      <c r="IYN36"/>
      <c r="IYO36"/>
      <c r="IYP36"/>
      <c r="IYQ36"/>
      <c r="IYR36"/>
      <c r="IYS36"/>
      <c r="IYT36"/>
      <c r="IYU36"/>
      <c r="IYV36"/>
      <c r="IYW36"/>
      <c r="IYX36"/>
      <c r="IYY36"/>
      <c r="IYZ36"/>
      <c r="IZA36"/>
      <c r="IZB36"/>
      <c r="IZC36"/>
      <c r="IZD36"/>
      <c r="IZE36"/>
      <c r="IZF36"/>
      <c r="IZG36"/>
      <c r="IZH36"/>
      <c r="IZI36"/>
      <c r="IZJ36"/>
      <c r="IZK36"/>
      <c r="IZL36"/>
      <c r="IZM36"/>
      <c r="IZN36"/>
      <c r="IZO36"/>
      <c r="IZP36"/>
      <c r="IZQ36"/>
      <c r="IZR36"/>
      <c r="IZS36"/>
      <c r="IZT36"/>
      <c r="IZU36"/>
      <c r="IZV36"/>
      <c r="IZW36"/>
      <c r="IZX36"/>
      <c r="IZY36"/>
      <c r="IZZ36"/>
      <c r="JAA36"/>
      <c r="JAB36"/>
      <c r="JAC36"/>
      <c r="JAD36"/>
      <c r="JAE36"/>
      <c r="JAF36"/>
      <c r="JAG36"/>
      <c r="JAH36"/>
      <c r="JAI36"/>
      <c r="JAJ36"/>
      <c r="JAK36"/>
      <c r="JAL36"/>
      <c r="JAM36"/>
      <c r="JAN36"/>
      <c r="JAO36"/>
      <c r="JAP36"/>
      <c r="JAQ36"/>
      <c r="JAR36"/>
      <c r="JAS36"/>
      <c r="JAT36"/>
      <c r="JAU36"/>
      <c r="JAV36"/>
      <c r="JAW36"/>
      <c r="JAX36"/>
      <c r="JAY36"/>
      <c r="JAZ36"/>
      <c r="JBA36"/>
      <c r="JBB36"/>
      <c r="JBC36"/>
      <c r="JBD36"/>
      <c r="JBE36"/>
      <c r="JBF36"/>
      <c r="JBG36"/>
      <c r="JBH36"/>
      <c r="JBI36"/>
      <c r="JBJ36"/>
      <c r="JBK36"/>
      <c r="JBL36"/>
      <c r="JBM36"/>
      <c r="JBN36"/>
      <c r="JBO36"/>
      <c r="JBP36"/>
      <c r="JBQ36"/>
      <c r="JBR36"/>
      <c r="JBS36"/>
      <c r="JBT36"/>
      <c r="JBU36"/>
      <c r="JBV36"/>
      <c r="JBW36"/>
      <c r="JBX36"/>
      <c r="JBY36"/>
      <c r="JBZ36"/>
      <c r="JCA36"/>
      <c r="JCB36"/>
      <c r="JCC36"/>
      <c r="JCD36"/>
      <c r="JCE36"/>
      <c r="JCF36"/>
      <c r="JCG36"/>
      <c r="JCH36"/>
      <c r="JCI36"/>
      <c r="JCJ36"/>
      <c r="JCK36"/>
      <c r="JCL36"/>
      <c r="JCM36"/>
      <c r="JCN36"/>
      <c r="JCO36"/>
      <c r="JCP36"/>
      <c r="JCQ36"/>
      <c r="JCR36"/>
      <c r="JCS36"/>
      <c r="JCT36"/>
      <c r="JCU36"/>
      <c r="JCV36"/>
      <c r="JCW36"/>
      <c r="JCX36"/>
      <c r="JCY36"/>
      <c r="JCZ36"/>
      <c r="JDA36"/>
      <c r="JDB36"/>
      <c r="JDC36"/>
      <c r="JDD36"/>
      <c r="JDE36"/>
      <c r="JDF36"/>
      <c r="JDG36"/>
      <c r="JDH36"/>
      <c r="JDI36"/>
      <c r="JDJ36"/>
      <c r="JDK36"/>
      <c r="JDL36"/>
      <c r="JDM36"/>
      <c r="JDN36"/>
      <c r="JDO36"/>
      <c r="JDP36"/>
      <c r="JDQ36"/>
      <c r="JDR36"/>
      <c r="JDS36"/>
      <c r="JDT36"/>
      <c r="JDU36"/>
      <c r="JDV36"/>
      <c r="JDW36"/>
      <c r="JDX36"/>
      <c r="JDY36"/>
      <c r="JDZ36"/>
      <c r="JEA36"/>
      <c r="JEB36"/>
      <c r="JEC36"/>
      <c r="JED36"/>
      <c r="JEE36"/>
      <c r="JEF36"/>
      <c r="JEG36"/>
      <c r="JEH36"/>
      <c r="JEI36"/>
      <c r="JEJ36"/>
      <c r="JEK36"/>
      <c r="JEL36"/>
      <c r="JEM36"/>
      <c r="JEN36"/>
      <c r="JEO36"/>
      <c r="JEP36"/>
      <c r="JEQ36"/>
      <c r="JER36"/>
      <c r="JES36"/>
      <c r="JET36"/>
      <c r="JEU36"/>
      <c r="JEV36"/>
      <c r="JEW36"/>
      <c r="JEX36"/>
      <c r="JEY36"/>
      <c r="JEZ36"/>
      <c r="JFA36"/>
      <c r="JFB36"/>
      <c r="JFC36"/>
      <c r="JFD36"/>
      <c r="JFE36"/>
      <c r="JFF36"/>
      <c r="JFG36"/>
      <c r="JFH36"/>
      <c r="JFI36"/>
      <c r="JFJ36"/>
      <c r="JFK36"/>
      <c r="JFL36"/>
      <c r="JFM36"/>
      <c r="JFN36"/>
      <c r="JFO36"/>
      <c r="JFP36"/>
      <c r="JFQ36"/>
      <c r="JFR36"/>
      <c r="JFS36"/>
      <c r="JFT36"/>
      <c r="JFU36"/>
      <c r="JFV36"/>
      <c r="JFW36"/>
      <c r="JFX36"/>
      <c r="JFY36"/>
      <c r="JFZ36"/>
      <c r="JGA36"/>
      <c r="JGB36"/>
      <c r="JGC36"/>
      <c r="JGD36"/>
      <c r="JGE36"/>
      <c r="JGF36"/>
      <c r="JGG36"/>
      <c r="JGH36"/>
      <c r="JGI36"/>
      <c r="JGJ36"/>
      <c r="JGK36"/>
      <c r="JGL36"/>
      <c r="JGM36"/>
      <c r="JGN36"/>
      <c r="JGO36"/>
      <c r="JGP36"/>
      <c r="JGQ36"/>
      <c r="JGR36"/>
      <c r="JGS36"/>
      <c r="JGT36"/>
      <c r="JGU36"/>
      <c r="JGV36"/>
      <c r="JGW36"/>
      <c r="JGX36"/>
      <c r="JGY36"/>
      <c r="JGZ36"/>
      <c r="JHA36"/>
      <c r="JHB36"/>
      <c r="JHC36"/>
      <c r="JHD36"/>
      <c r="JHE36"/>
      <c r="JHF36"/>
      <c r="JHG36"/>
      <c r="JHH36"/>
      <c r="JHI36"/>
      <c r="JHJ36"/>
      <c r="JHK36"/>
      <c r="JHL36"/>
      <c r="JHM36"/>
      <c r="JHN36"/>
      <c r="JHO36"/>
      <c r="JHP36"/>
      <c r="JHQ36"/>
      <c r="JHR36"/>
      <c r="JHS36"/>
      <c r="JHT36"/>
      <c r="JHU36"/>
      <c r="JHV36"/>
      <c r="JHW36"/>
      <c r="JHX36"/>
      <c r="JHY36"/>
      <c r="JHZ36"/>
      <c r="JIA36"/>
      <c r="JIB36"/>
      <c r="JIC36"/>
      <c r="JID36"/>
      <c r="JIE36"/>
      <c r="JIF36"/>
      <c r="JIG36"/>
      <c r="JIH36"/>
      <c r="JII36"/>
      <c r="JIJ36"/>
      <c r="JIK36"/>
      <c r="JIL36"/>
      <c r="JIM36"/>
      <c r="JIN36"/>
      <c r="JIO36"/>
      <c r="JIP36"/>
      <c r="JIQ36"/>
      <c r="JIR36"/>
      <c r="JIS36"/>
      <c r="JIT36"/>
      <c r="JIU36"/>
      <c r="JIV36"/>
      <c r="JIW36"/>
      <c r="JIX36"/>
      <c r="JIY36"/>
      <c r="JIZ36"/>
      <c r="JJA36"/>
      <c r="JJB36"/>
      <c r="JJC36"/>
      <c r="JJD36"/>
      <c r="JJE36"/>
      <c r="JJF36"/>
      <c r="JJG36"/>
      <c r="JJH36"/>
      <c r="JJI36"/>
      <c r="JJJ36"/>
      <c r="JJK36"/>
      <c r="JJL36"/>
      <c r="JJM36"/>
      <c r="JJN36"/>
      <c r="JJO36"/>
      <c r="JJP36"/>
      <c r="JJQ36"/>
      <c r="JJR36"/>
      <c r="JJS36"/>
      <c r="JJT36"/>
      <c r="JJU36"/>
      <c r="JJV36"/>
      <c r="JJW36"/>
      <c r="JJX36"/>
      <c r="JJY36"/>
      <c r="JJZ36"/>
      <c r="JKA36"/>
      <c r="JKB36"/>
      <c r="JKC36"/>
      <c r="JKD36"/>
      <c r="JKE36"/>
      <c r="JKF36"/>
      <c r="JKG36"/>
      <c r="JKH36"/>
      <c r="JKI36"/>
      <c r="JKJ36"/>
      <c r="JKK36"/>
      <c r="JKL36"/>
      <c r="JKM36"/>
      <c r="JKN36"/>
      <c r="JKO36"/>
      <c r="JKP36"/>
      <c r="JKQ36"/>
      <c r="JKR36"/>
      <c r="JKS36"/>
      <c r="JKT36"/>
      <c r="JKU36"/>
      <c r="JKV36"/>
      <c r="JKW36"/>
      <c r="JKX36"/>
      <c r="JKY36"/>
      <c r="JKZ36"/>
      <c r="JLA36"/>
      <c r="JLB36"/>
      <c r="JLC36"/>
      <c r="JLD36"/>
      <c r="JLE36"/>
      <c r="JLF36"/>
      <c r="JLG36"/>
      <c r="JLH36"/>
      <c r="JLI36"/>
      <c r="JLJ36"/>
      <c r="JLK36"/>
      <c r="JLL36"/>
      <c r="JLM36"/>
      <c r="JLN36"/>
      <c r="JLO36"/>
      <c r="JLP36"/>
      <c r="JLQ36"/>
      <c r="JLR36"/>
      <c r="JLS36"/>
      <c r="JLT36"/>
      <c r="JLU36"/>
      <c r="JLV36"/>
      <c r="JLW36"/>
      <c r="JLX36"/>
      <c r="JLY36"/>
      <c r="JLZ36"/>
      <c r="JMA36"/>
      <c r="JMB36"/>
      <c r="JMC36"/>
      <c r="JMD36"/>
      <c r="JME36"/>
      <c r="JMF36"/>
      <c r="JMG36"/>
      <c r="JMH36"/>
      <c r="JMI36"/>
      <c r="JMJ36"/>
      <c r="JMK36"/>
      <c r="JML36"/>
      <c r="JMM36"/>
      <c r="JMN36"/>
      <c r="JMO36"/>
      <c r="JMP36"/>
      <c r="JMQ36"/>
      <c r="JMR36"/>
      <c r="JMS36"/>
      <c r="JMT36"/>
      <c r="JMU36"/>
      <c r="JMV36"/>
      <c r="JMW36"/>
      <c r="JMX36"/>
      <c r="JMY36"/>
      <c r="JMZ36"/>
      <c r="JNA36"/>
      <c r="JNB36"/>
      <c r="JNC36"/>
      <c r="JND36"/>
      <c r="JNE36"/>
      <c r="JNF36"/>
      <c r="JNG36"/>
      <c r="JNH36"/>
      <c r="JNI36"/>
      <c r="JNJ36"/>
      <c r="JNK36"/>
      <c r="JNL36"/>
      <c r="JNM36"/>
      <c r="JNN36"/>
      <c r="JNO36"/>
      <c r="JNP36"/>
      <c r="JNQ36"/>
      <c r="JNR36"/>
      <c r="JNS36"/>
      <c r="JNT36"/>
      <c r="JNU36"/>
      <c r="JNV36"/>
      <c r="JNW36"/>
      <c r="JNX36"/>
      <c r="JNY36"/>
      <c r="JNZ36"/>
      <c r="JOA36"/>
      <c r="JOB36"/>
      <c r="JOC36"/>
      <c r="JOD36"/>
      <c r="JOE36"/>
      <c r="JOF36"/>
      <c r="JOG36"/>
      <c r="JOH36"/>
      <c r="JOI36"/>
      <c r="JOJ36"/>
      <c r="JOK36"/>
      <c r="JOL36"/>
      <c r="JOM36"/>
      <c r="JON36"/>
      <c r="JOO36"/>
      <c r="JOP36"/>
      <c r="JOQ36"/>
      <c r="JOR36"/>
      <c r="JOS36"/>
      <c r="JOT36"/>
      <c r="JOU36"/>
      <c r="JOV36"/>
      <c r="JOW36"/>
      <c r="JOX36"/>
      <c r="JOY36"/>
      <c r="JOZ36"/>
      <c r="JPA36"/>
      <c r="JPB36"/>
      <c r="JPC36"/>
      <c r="JPD36"/>
      <c r="JPE36"/>
      <c r="JPF36"/>
      <c r="JPG36"/>
      <c r="JPH36"/>
      <c r="JPI36"/>
      <c r="JPJ36"/>
      <c r="JPK36"/>
      <c r="JPL36"/>
      <c r="JPM36"/>
      <c r="JPN36"/>
      <c r="JPO36"/>
      <c r="JPP36"/>
      <c r="JPQ36"/>
      <c r="JPR36"/>
      <c r="JPS36"/>
      <c r="JPT36"/>
      <c r="JPU36"/>
      <c r="JPV36"/>
      <c r="JPW36"/>
      <c r="JPX36"/>
      <c r="JPY36"/>
      <c r="JPZ36"/>
      <c r="JQA36"/>
      <c r="JQB36"/>
      <c r="JQC36"/>
      <c r="JQD36"/>
      <c r="JQE36"/>
      <c r="JQF36"/>
      <c r="JQG36"/>
      <c r="JQH36"/>
      <c r="JQI36"/>
      <c r="JQJ36"/>
      <c r="JQK36"/>
      <c r="JQL36"/>
      <c r="JQM36"/>
      <c r="JQN36"/>
      <c r="JQO36"/>
      <c r="JQP36"/>
      <c r="JQQ36"/>
      <c r="JQR36"/>
      <c r="JQS36"/>
      <c r="JQT36"/>
      <c r="JQU36"/>
      <c r="JQV36"/>
      <c r="JQW36"/>
      <c r="JQX36"/>
      <c r="JQY36"/>
      <c r="JQZ36"/>
      <c r="JRA36"/>
      <c r="JRB36"/>
      <c r="JRC36"/>
      <c r="JRD36"/>
      <c r="JRE36"/>
      <c r="JRF36"/>
      <c r="JRG36"/>
      <c r="JRH36"/>
      <c r="JRI36"/>
      <c r="JRJ36"/>
      <c r="JRK36"/>
      <c r="JRL36"/>
      <c r="JRM36"/>
      <c r="JRN36"/>
      <c r="JRO36"/>
      <c r="JRP36"/>
      <c r="JRQ36"/>
      <c r="JRR36"/>
      <c r="JRS36"/>
      <c r="JRT36"/>
      <c r="JRU36"/>
      <c r="JRV36"/>
      <c r="JRW36"/>
      <c r="JRX36"/>
      <c r="JRY36"/>
      <c r="JRZ36"/>
      <c r="JSA36"/>
      <c r="JSB36"/>
      <c r="JSC36"/>
      <c r="JSD36"/>
      <c r="JSE36"/>
      <c r="JSF36"/>
      <c r="JSG36"/>
      <c r="JSH36"/>
      <c r="JSI36"/>
      <c r="JSJ36"/>
      <c r="JSK36"/>
      <c r="JSL36"/>
      <c r="JSM36"/>
      <c r="JSN36"/>
      <c r="JSO36"/>
      <c r="JSP36"/>
      <c r="JSQ36"/>
      <c r="JSR36"/>
      <c r="JSS36"/>
      <c r="JST36"/>
      <c r="JSU36"/>
      <c r="JSV36"/>
      <c r="JSW36"/>
      <c r="JSX36"/>
      <c r="JSY36"/>
      <c r="JSZ36"/>
      <c r="JTA36"/>
      <c r="JTB36"/>
      <c r="JTC36"/>
      <c r="JTD36"/>
      <c r="JTE36"/>
      <c r="JTF36"/>
      <c r="JTG36"/>
      <c r="JTH36"/>
      <c r="JTI36"/>
      <c r="JTJ36"/>
      <c r="JTK36"/>
      <c r="JTL36"/>
      <c r="JTM36"/>
      <c r="JTN36"/>
      <c r="JTO36"/>
      <c r="JTP36"/>
      <c r="JTQ36"/>
      <c r="JTR36"/>
      <c r="JTS36"/>
      <c r="JTT36"/>
      <c r="JTU36"/>
      <c r="JTV36"/>
      <c r="JTW36"/>
      <c r="JTX36"/>
      <c r="JTY36"/>
      <c r="JTZ36"/>
      <c r="JUA36"/>
      <c r="JUB36"/>
      <c r="JUC36"/>
      <c r="JUD36"/>
      <c r="JUE36"/>
      <c r="JUF36"/>
      <c r="JUG36"/>
      <c r="JUH36"/>
      <c r="JUI36"/>
      <c r="JUJ36"/>
      <c r="JUK36"/>
      <c r="JUL36"/>
      <c r="JUM36"/>
      <c r="JUN36"/>
      <c r="JUO36"/>
      <c r="JUP36"/>
      <c r="JUQ36"/>
      <c r="JUR36"/>
      <c r="JUS36"/>
      <c r="JUT36"/>
      <c r="JUU36"/>
      <c r="JUV36"/>
      <c r="JUW36"/>
      <c r="JUX36"/>
      <c r="JUY36"/>
      <c r="JUZ36"/>
      <c r="JVA36"/>
      <c r="JVB36"/>
      <c r="JVC36"/>
      <c r="JVD36"/>
      <c r="JVE36"/>
      <c r="JVF36"/>
      <c r="JVG36"/>
      <c r="JVH36"/>
      <c r="JVI36"/>
      <c r="JVJ36"/>
      <c r="JVK36"/>
      <c r="JVL36"/>
      <c r="JVM36"/>
      <c r="JVN36"/>
      <c r="JVO36"/>
      <c r="JVP36"/>
      <c r="JVQ36"/>
      <c r="JVR36"/>
      <c r="JVS36"/>
      <c r="JVT36"/>
      <c r="JVU36"/>
      <c r="JVV36"/>
      <c r="JVW36"/>
      <c r="JVX36"/>
      <c r="JVY36"/>
      <c r="JVZ36"/>
      <c r="JWA36"/>
      <c r="JWB36"/>
      <c r="JWC36"/>
      <c r="JWD36"/>
      <c r="JWE36"/>
      <c r="JWF36"/>
      <c r="JWG36"/>
      <c r="JWH36"/>
      <c r="JWI36"/>
      <c r="JWJ36"/>
      <c r="JWK36"/>
      <c r="JWL36"/>
      <c r="JWM36"/>
      <c r="JWN36"/>
      <c r="JWO36"/>
      <c r="JWP36"/>
      <c r="JWQ36"/>
      <c r="JWR36"/>
      <c r="JWS36"/>
      <c r="JWT36"/>
      <c r="JWU36"/>
      <c r="JWV36"/>
      <c r="JWW36"/>
      <c r="JWX36"/>
      <c r="JWY36"/>
      <c r="JWZ36"/>
      <c r="JXA36"/>
      <c r="JXB36"/>
      <c r="JXC36"/>
      <c r="JXD36"/>
      <c r="JXE36"/>
      <c r="JXF36"/>
      <c r="JXG36"/>
      <c r="JXH36"/>
      <c r="JXI36"/>
      <c r="JXJ36"/>
      <c r="JXK36"/>
      <c r="JXL36"/>
      <c r="JXM36"/>
      <c r="JXN36"/>
      <c r="JXO36"/>
      <c r="JXP36"/>
      <c r="JXQ36"/>
      <c r="JXR36"/>
      <c r="JXS36"/>
      <c r="JXT36"/>
      <c r="JXU36"/>
      <c r="JXV36"/>
      <c r="JXW36"/>
      <c r="JXX36"/>
      <c r="JXY36"/>
      <c r="JXZ36"/>
      <c r="JYA36"/>
      <c r="JYB36"/>
      <c r="JYC36"/>
      <c r="JYD36"/>
      <c r="JYE36"/>
      <c r="JYF36"/>
      <c r="JYG36"/>
      <c r="JYH36"/>
      <c r="JYI36"/>
      <c r="JYJ36"/>
      <c r="JYK36"/>
      <c r="JYL36"/>
      <c r="JYM36"/>
      <c r="JYN36"/>
      <c r="JYO36"/>
      <c r="JYP36"/>
      <c r="JYQ36"/>
      <c r="JYR36"/>
      <c r="JYS36"/>
      <c r="JYT36"/>
      <c r="JYU36"/>
      <c r="JYV36"/>
      <c r="JYW36"/>
      <c r="JYX36"/>
      <c r="JYY36"/>
      <c r="JYZ36"/>
      <c r="JZA36"/>
      <c r="JZB36"/>
      <c r="JZC36"/>
      <c r="JZD36"/>
      <c r="JZE36"/>
      <c r="JZF36"/>
      <c r="JZG36"/>
      <c r="JZH36"/>
      <c r="JZI36"/>
      <c r="JZJ36"/>
      <c r="JZK36"/>
      <c r="JZL36"/>
      <c r="JZM36"/>
      <c r="JZN36"/>
      <c r="JZO36"/>
      <c r="JZP36"/>
      <c r="JZQ36"/>
      <c r="JZR36"/>
      <c r="JZS36"/>
      <c r="JZT36"/>
      <c r="JZU36"/>
      <c r="JZV36"/>
      <c r="JZW36"/>
      <c r="JZX36"/>
      <c r="JZY36"/>
      <c r="JZZ36"/>
      <c r="KAA36"/>
      <c r="KAB36"/>
      <c r="KAC36"/>
      <c r="KAD36"/>
      <c r="KAE36"/>
      <c r="KAF36"/>
      <c r="KAG36"/>
      <c r="KAH36"/>
      <c r="KAI36"/>
      <c r="KAJ36"/>
      <c r="KAK36"/>
      <c r="KAL36"/>
      <c r="KAM36"/>
      <c r="KAN36"/>
      <c r="KAO36"/>
      <c r="KAP36"/>
      <c r="KAQ36"/>
      <c r="KAR36"/>
      <c r="KAS36"/>
      <c r="KAT36"/>
      <c r="KAU36"/>
      <c r="KAV36"/>
      <c r="KAW36"/>
      <c r="KAX36"/>
      <c r="KAY36"/>
      <c r="KAZ36"/>
      <c r="KBA36"/>
      <c r="KBB36"/>
      <c r="KBC36"/>
      <c r="KBD36"/>
      <c r="KBE36"/>
      <c r="KBF36"/>
      <c r="KBG36"/>
      <c r="KBH36"/>
      <c r="KBI36"/>
      <c r="KBJ36"/>
      <c r="KBK36"/>
      <c r="KBL36"/>
      <c r="KBM36"/>
      <c r="KBN36"/>
      <c r="KBO36"/>
      <c r="KBP36"/>
      <c r="KBQ36"/>
      <c r="KBR36"/>
      <c r="KBS36"/>
      <c r="KBT36"/>
      <c r="KBU36"/>
      <c r="KBV36"/>
      <c r="KBW36"/>
      <c r="KBX36"/>
      <c r="KBY36"/>
      <c r="KBZ36"/>
      <c r="KCA36"/>
      <c r="KCB36"/>
      <c r="KCC36"/>
      <c r="KCD36"/>
      <c r="KCE36"/>
      <c r="KCF36"/>
      <c r="KCG36"/>
      <c r="KCH36"/>
      <c r="KCI36"/>
      <c r="KCJ36"/>
      <c r="KCK36"/>
      <c r="KCL36"/>
      <c r="KCM36"/>
      <c r="KCN36"/>
      <c r="KCO36"/>
      <c r="KCP36"/>
      <c r="KCQ36"/>
      <c r="KCR36"/>
      <c r="KCS36"/>
      <c r="KCT36"/>
      <c r="KCU36"/>
      <c r="KCV36"/>
      <c r="KCW36"/>
      <c r="KCX36"/>
      <c r="KCY36"/>
      <c r="KCZ36"/>
      <c r="KDA36"/>
      <c r="KDB36"/>
      <c r="KDC36"/>
      <c r="KDD36"/>
      <c r="KDE36"/>
      <c r="KDF36"/>
      <c r="KDG36"/>
      <c r="KDH36"/>
      <c r="KDI36"/>
      <c r="KDJ36"/>
      <c r="KDK36"/>
      <c r="KDL36"/>
      <c r="KDM36"/>
      <c r="KDN36"/>
      <c r="KDO36"/>
      <c r="KDP36"/>
      <c r="KDQ36"/>
      <c r="KDR36"/>
      <c r="KDS36"/>
      <c r="KDT36"/>
      <c r="KDU36"/>
      <c r="KDV36"/>
      <c r="KDW36"/>
      <c r="KDX36"/>
      <c r="KDY36"/>
      <c r="KDZ36"/>
      <c r="KEA36"/>
      <c r="KEB36"/>
      <c r="KEC36"/>
      <c r="KED36"/>
      <c r="KEE36"/>
      <c r="KEF36"/>
      <c r="KEG36"/>
      <c r="KEH36"/>
      <c r="KEI36"/>
      <c r="KEJ36"/>
      <c r="KEK36"/>
      <c r="KEL36"/>
      <c r="KEM36"/>
      <c r="KEN36"/>
      <c r="KEO36"/>
      <c r="KEP36"/>
      <c r="KEQ36"/>
      <c r="KER36"/>
      <c r="KES36"/>
      <c r="KET36"/>
      <c r="KEU36"/>
      <c r="KEV36"/>
      <c r="KEW36"/>
      <c r="KEX36"/>
      <c r="KEY36"/>
      <c r="KEZ36"/>
      <c r="KFA36"/>
      <c r="KFB36"/>
      <c r="KFC36"/>
      <c r="KFD36"/>
      <c r="KFE36"/>
      <c r="KFF36"/>
      <c r="KFG36"/>
      <c r="KFH36"/>
      <c r="KFI36"/>
      <c r="KFJ36"/>
      <c r="KFK36"/>
      <c r="KFL36"/>
      <c r="KFM36"/>
      <c r="KFN36"/>
      <c r="KFO36"/>
      <c r="KFP36"/>
      <c r="KFQ36"/>
      <c r="KFR36"/>
      <c r="KFS36"/>
      <c r="KFT36"/>
      <c r="KFU36"/>
      <c r="KFV36"/>
      <c r="KFW36"/>
      <c r="KFX36"/>
      <c r="KFY36"/>
      <c r="KFZ36"/>
      <c r="KGA36"/>
      <c r="KGB36"/>
      <c r="KGC36"/>
      <c r="KGD36"/>
      <c r="KGE36"/>
      <c r="KGF36"/>
      <c r="KGG36"/>
      <c r="KGH36"/>
      <c r="KGI36"/>
      <c r="KGJ36"/>
      <c r="KGK36"/>
      <c r="KGL36"/>
      <c r="KGM36"/>
      <c r="KGN36"/>
      <c r="KGO36"/>
      <c r="KGP36"/>
      <c r="KGQ36"/>
      <c r="KGR36"/>
      <c r="KGS36"/>
      <c r="KGT36"/>
      <c r="KGU36"/>
      <c r="KGV36"/>
      <c r="KGW36"/>
      <c r="KGX36"/>
      <c r="KGY36"/>
      <c r="KGZ36"/>
      <c r="KHA36"/>
      <c r="KHB36"/>
      <c r="KHC36"/>
      <c r="KHD36"/>
      <c r="KHE36"/>
      <c r="KHF36"/>
      <c r="KHG36"/>
      <c r="KHH36"/>
      <c r="KHI36"/>
      <c r="KHJ36"/>
      <c r="KHK36"/>
      <c r="KHL36"/>
      <c r="KHM36"/>
      <c r="KHN36"/>
      <c r="KHO36"/>
      <c r="KHP36"/>
      <c r="KHQ36"/>
      <c r="KHR36"/>
      <c r="KHS36"/>
      <c r="KHT36"/>
      <c r="KHU36"/>
      <c r="KHV36"/>
      <c r="KHW36"/>
      <c r="KHX36"/>
      <c r="KHY36"/>
      <c r="KHZ36"/>
      <c r="KIA36"/>
      <c r="KIB36"/>
      <c r="KIC36"/>
      <c r="KID36"/>
      <c r="KIE36"/>
      <c r="KIF36"/>
      <c r="KIG36"/>
      <c r="KIH36"/>
      <c r="KII36"/>
      <c r="KIJ36"/>
      <c r="KIK36"/>
      <c r="KIL36"/>
      <c r="KIM36"/>
      <c r="KIN36"/>
      <c r="KIO36"/>
      <c r="KIP36"/>
      <c r="KIQ36"/>
      <c r="KIR36"/>
      <c r="KIS36"/>
      <c r="KIT36"/>
      <c r="KIU36"/>
      <c r="KIV36"/>
      <c r="KIW36"/>
      <c r="KIX36"/>
      <c r="KIY36"/>
      <c r="KIZ36"/>
      <c r="KJA36"/>
      <c r="KJB36"/>
      <c r="KJC36"/>
      <c r="KJD36"/>
      <c r="KJE36"/>
      <c r="KJF36"/>
      <c r="KJG36"/>
      <c r="KJH36"/>
      <c r="KJI36"/>
      <c r="KJJ36"/>
      <c r="KJK36"/>
      <c r="KJL36"/>
      <c r="KJM36"/>
      <c r="KJN36"/>
      <c r="KJO36"/>
      <c r="KJP36"/>
      <c r="KJQ36"/>
      <c r="KJR36"/>
      <c r="KJS36"/>
      <c r="KJT36"/>
      <c r="KJU36"/>
      <c r="KJV36"/>
      <c r="KJW36"/>
      <c r="KJX36"/>
      <c r="KJY36"/>
      <c r="KJZ36"/>
      <c r="KKA36"/>
      <c r="KKB36"/>
      <c r="KKC36"/>
      <c r="KKD36"/>
      <c r="KKE36"/>
      <c r="KKF36"/>
      <c r="KKG36"/>
      <c r="KKH36"/>
      <c r="KKI36"/>
      <c r="KKJ36"/>
      <c r="KKK36"/>
      <c r="KKL36"/>
      <c r="KKM36"/>
      <c r="KKN36"/>
      <c r="KKO36"/>
      <c r="KKP36"/>
      <c r="KKQ36"/>
      <c r="KKR36"/>
      <c r="KKS36"/>
      <c r="KKT36"/>
      <c r="KKU36"/>
      <c r="KKV36"/>
      <c r="KKW36"/>
      <c r="KKX36"/>
      <c r="KKY36"/>
      <c r="KKZ36"/>
      <c r="KLA36"/>
      <c r="KLB36"/>
      <c r="KLC36"/>
      <c r="KLD36"/>
      <c r="KLE36"/>
      <c r="KLF36"/>
      <c r="KLG36"/>
      <c r="KLH36"/>
      <c r="KLI36"/>
      <c r="KLJ36"/>
      <c r="KLK36"/>
      <c r="KLL36"/>
      <c r="KLM36"/>
      <c r="KLN36"/>
      <c r="KLO36"/>
      <c r="KLP36"/>
      <c r="KLQ36"/>
      <c r="KLR36"/>
      <c r="KLS36"/>
      <c r="KLT36"/>
      <c r="KLU36"/>
      <c r="KLV36"/>
      <c r="KLW36"/>
      <c r="KLX36"/>
      <c r="KLY36"/>
      <c r="KLZ36"/>
      <c r="KMA36"/>
      <c r="KMB36"/>
      <c r="KMC36"/>
      <c r="KMD36"/>
      <c r="KME36"/>
      <c r="KMF36"/>
      <c r="KMG36"/>
      <c r="KMH36"/>
      <c r="KMI36"/>
      <c r="KMJ36"/>
      <c r="KMK36"/>
      <c r="KML36"/>
      <c r="KMM36"/>
      <c r="KMN36"/>
      <c r="KMO36"/>
      <c r="KMP36"/>
      <c r="KMQ36"/>
      <c r="KMR36"/>
      <c r="KMS36"/>
      <c r="KMT36"/>
      <c r="KMU36"/>
      <c r="KMV36"/>
      <c r="KMW36"/>
      <c r="KMX36"/>
      <c r="KMY36"/>
      <c r="KMZ36"/>
      <c r="KNA36"/>
      <c r="KNB36"/>
      <c r="KNC36"/>
      <c r="KND36"/>
      <c r="KNE36"/>
      <c r="KNF36"/>
      <c r="KNG36"/>
      <c r="KNH36"/>
      <c r="KNI36"/>
      <c r="KNJ36"/>
      <c r="KNK36"/>
      <c r="KNL36"/>
      <c r="KNM36"/>
      <c r="KNN36"/>
      <c r="KNO36"/>
      <c r="KNP36"/>
      <c r="KNQ36"/>
      <c r="KNR36"/>
      <c r="KNS36"/>
      <c r="KNT36"/>
      <c r="KNU36"/>
      <c r="KNV36"/>
      <c r="KNW36"/>
      <c r="KNX36"/>
      <c r="KNY36"/>
      <c r="KNZ36"/>
      <c r="KOA36"/>
      <c r="KOB36"/>
      <c r="KOC36"/>
      <c r="KOD36"/>
      <c r="KOE36"/>
      <c r="KOF36"/>
      <c r="KOG36"/>
      <c r="KOH36"/>
      <c r="KOI36"/>
      <c r="KOJ36"/>
      <c r="KOK36"/>
      <c r="KOL36"/>
      <c r="KOM36"/>
      <c r="KON36"/>
      <c r="KOO36"/>
      <c r="KOP36"/>
      <c r="KOQ36"/>
      <c r="KOR36"/>
      <c r="KOS36"/>
      <c r="KOT36"/>
      <c r="KOU36"/>
      <c r="KOV36"/>
      <c r="KOW36"/>
      <c r="KOX36"/>
      <c r="KOY36"/>
      <c r="KOZ36"/>
      <c r="KPA36"/>
      <c r="KPB36"/>
      <c r="KPC36"/>
      <c r="KPD36"/>
      <c r="KPE36"/>
      <c r="KPF36"/>
      <c r="KPG36"/>
      <c r="KPH36"/>
      <c r="KPI36"/>
      <c r="KPJ36"/>
      <c r="KPK36"/>
      <c r="KPL36"/>
      <c r="KPM36"/>
      <c r="KPN36"/>
      <c r="KPO36"/>
      <c r="KPP36"/>
      <c r="KPQ36"/>
      <c r="KPR36"/>
      <c r="KPS36"/>
      <c r="KPT36"/>
      <c r="KPU36"/>
      <c r="KPV36"/>
      <c r="KPW36"/>
      <c r="KPX36"/>
      <c r="KPY36"/>
      <c r="KPZ36"/>
      <c r="KQA36"/>
      <c r="KQB36"/>
      <c r="KQC36"/>
      <c r="KQD36"/>
      <c r="KQE36"/>
      <c r="KQF36"/>
      <c r="KQG36"/>
      <c r="KQH36"/>
      <c r="KQI36"/>
      <c r="KQJ36"/>
      <c r="KQK36"/>
      <c r="KQL36"/>
      <c r="KQM36"/>
      <c r="KQN36"/>
      <c r="KQO36"/>
      <c r="KQP36"/>
      <c r="KQQ36"/>
      <c r="KQR36"/>
      <c r="KQS36"/>
      <c r="KQT36"/>
      <c r="KQU36"/>
      <c r="KQV36"/>
      <c r="KQW36"/>
      <c r="KQX36"/>
      <c r="KQY36"/>
      <c r="KQZ36"/>
      <c r="KRA36"/>
      <c r="KRB36"/>
      <c r="KRC36"/>
      <c r="KRD36"/>
      <c r="KRE36"/>
      <c r="KRF36"/>
      <c r="KRG36"/>
      <c r="KRH36"/>
      <c r="KRI36"/>
      <c r="KRJ36"/>
      <c r="KRK36"/>
      <c r="KRL36"/>
      <c r="KRM36"/>
      <c r="KRN36"/>
      <c r="KRO36"/>
      <c r="KRP36"/>
      <c r="KRQ36"/>
      <c r="KRR36"/>
      <c r="KRS36"/>
      <c r="KRT36"/>
      <c r="KRU36"/>
      <c r="KRV36"/>
      <c r="KRW36"/>
      <c r="KRX36"/>
      <c r="KRY36"/>
      <c r="KRZ36"/>
      <c r="KSA36"/>
      <c r="KSB36"/>
      <c r="KSC36"/>
      <c r="KSD36"/>
      <c r="KSE36"/>
      <c r="KSF36"/>
      <c r="KSG36"/>
      <c r="KSH36"/>
      <c r="KSI36"/>
      <c r="KSJ36"/>
      <c r="KSK36"/>
      <c r="KSL36"/>
      <c r="KSM36"/>
      <c r="KSN36"/>
      <c r="KSO36"/>
      <c r="KSP36"/>
      <c r="KSQ36"/>
      <c r="KSR36"/>
      <c r="KSS36"/>
      <c r="KST36"/>
      <c r="KSU36"/>
      <c r="KSV36"/>
      <c r="KSW36"/>
      <c r="KSX36"/>
      <c r="KSY36"/>
      <c r="KSZ36"/>
      <c r="KTA36"/>
      <c r="KTB36"/>
      <c r="KTC36"/>
      <c r="KTD36"/>
      <c r="KTE36"/>
      <c r="KTF36"/>
      <c r="KTG36"/>
      <c r="KTH36"/>
      <c r="KTI36"/>
      <c r="KTJ36"/>
      <c r="KTK36"/>
      <c r="KTL36"/>
      <c r="KTM36"/>
      <c r="KTN36"/>
      <c r="KTO36"/>
      <c r="KTP36"/>
      <c r="KTQ36"/>
      <c r="KTR36"/>
      <c r="KTS36"/>
      <c r="KTT36"/>
      <c r="KTU36"/>
      <c r="KTV36"/>
      <c r="KTW36"/>
      <c r="KTX36"/>
      <c r="KTY36"/>
      <c r="KTZ36"/>
      <c r="KUA36"/>
      <c r="KUB36"/>
      <c r="KUC36"/>
      <c r="KUD36"/>
      <c r="KUE36"/>
      <c r="KUF36"/>
      <c r="KUG36"/>
      <c r="KUH36"/>
      <c r="KUI36"/>
      <c r="KUJ36"/>
      <c r="KUK36"/>
      <c r="KUL36"/>
      <c r="KUM36"/>
      <c r="KUN36"/>
      <c r="KUO36"/>
      <c r="KUP36"/>
      <c r="KUQ36"/>
      <c r="KUR36"/>
      <c r="KUS36"/>
      <c r="KUT36"/>
      <c r="KUU36"/>
      <c r="KUV36"/>
      <c r="KUW36"/>
      <c r="KUX36"/>
      <c r="KUY36"/>
      <c r="KUZ36"/>
      <c r="KVA36"/>
      <c r="KVB36"/>
      <c r="KVC36"/>
      <c r="KVD36"/>
      <c r="KVE36"/>
      <c r="KVF36"/>
      <c r="KVG36"/>
      <c r="KVH36"/>
      <c r="KVI36"/>
      <c r="KVJ36"/>
      <c r="KVK36"/>
      <c r="KVL36"/>
      <c r="KVM36"/>
      <c r="KVN36"/>
      <c r="KVO36"/>
      <c r="KVP36"/>
      <c r="KVQ36"/>
      <c r="KVR36"/>
      <c r="KVS36"/>
      <c r="KVT36"/>
      <c r="KVU36"/>
      <c r="KVV36"/>
      <c r="KVW36"/>
      <c r="KVX36"/>
      <c r="KVY36"/>
      <c r="KVZ36"/>
      <c r="KWA36"/>
      <c r="KWB36"/>
      <c r="KWC36"/>
      <c r="KWD36"/>
      <c r="KWE36"/>
      <c r="KWF36"/>
      <c r="KWG36"/>
      <c r="KWH36"/>
      <c r="KWI36"/>
      <c r="KWJ36"/>
      <c r="KWK36"/>
      <c r="KWL36"/>
      <c r="KWM36"/>
      <c r="KWN36"/>
      <c r="KWO36"/>
      <c r="KWP36"/>
      <c r="KWQ36"/>
      <c r="KWR36"/>
      <c r="KWS36"/>
      <c r="KWT36"/>
      <c r="KWU36"/>
      <c r="KWV36"/>
      <c r="KWW36"/>
      <c r="KWX36"/>
      <c r="KWY36"/>
      <c r="KWZ36"/>
      <c r="KXA36"/>
      <c r="KXB36"/>
      <c r="KXC36"/>
      <c r="KXD36"/>
      <c r="KXE36"/>
      <c r="KXF36"/>
      <c r="KXG36"/>
      <c r="KXH36"/>
      <c r="KXI36"/>
      <c r="KXJ36"/>
      <c r="KXK36"/>
      <c r="KXL36"/>
      <c r="KXM36"/>
      <c r="KXN36"/>
      <c r="KXO36"/>
      <c r="KXP36"/>
      <c r="KXQ36"/>
      <c r="KXR36"/>
      <c r="KXS36"/>
      <c r="KXT36"/>
      <c r="KXU36"/>
      <c r="KXV36"/>
      <c r="KXW36"/>
      <c r="KXX36"/>
      <c r="KXY36"/>
      <c r="KXZ36"/>
      <c r="KYA36"/>
      <c r="KYB36"/>
      <c r="KYC36"/>
      <c r="KYD36"/>
      <c r="KYE36"/>
      <c r="KYF36"/>
      <c r="KYG36"/>
      <c r="KYH36"/>
      <c r="KYI36"/>
      <c r="KYJ36"/>
      <c r="KYK36"/>
      <c r="KYL36"/>
      <c r="KYM36"/>
      <c r="KYN36"/>
      <c r="KYO36"/>
      <c r="KYP36"/>
      <c r="KYQ36"/>
      <c r="KYR36"/>
      <c r="KYS36"/>
      <c r="KYT36"/>
      <c r="KYU36"/>
      <c r="KYV36"/>
      <c r="KYW36"/>
      <c r="KYX36"/>
      <c r="KYY36"/>
      <c r="KYZ36"/>
      <c r="KZA36"/>
      <c r="KZB36"/>
      <c r="KZC36"/>
      <c r="KZD36"/>
      <c r="KZE36"/>
      <c r="KZF36"/>
      <c r="KZG36"/>
      <c r="KZH36"/>
      <c r="KZI36"/>
      <c r="KZJ36"/>
      <c r="KZK36"/>
      <c r="KZL36"/>
      <c r="KZM36"/>
      <c r="KZN36"/>
      <c r="KZO36"/>
      <c r="KZP36"/>
      <c r="KZQ36"/>
      <c r="KZR36"/>
      <c r="KZS36"/>
      <c r="KZT36"/>
      <c r="KZU36"/>
      <c r="KZV36"/>
      <c r="KZW36"/>
      <c r="KZX36"/>
      <c r="KZY36"/>
      <c r="KZZ36"/>
      <c r="LAA36"/>
      <c r="LAB36"/>
      <c r="LAC36"/>
      <c r="LAD36"/>
      <c r="LAE36"/>
      <c r="LAF36"/>
      <c r="LAG36"/>
      <c r="LAH36"/>
      <c r="LAI36"/>
      <c r="LAJ36"/>
      <c r="LAK36"/>
      <c r="LAL36"/>
      <c r="LAM36"/>
      <c r="LAN36"/>
      <c r="LAO36"/>
      <c r="LAP36"/>
      <c r="LAQ36"/>
      <c r="LAR36"/>
      <c r="LAS36"/>
      <c r="LAT36"/>
      <c r="LAU36"/>
      <c r="LAV36"/>
      <c r="LAW36"/>
      <c r="LAX36"/>
      <c r="LAY36"/>
      <c r="LAZ36"/>
      <c r="LBA36"/>
      <c r="LBB36"/>
      <c r="LBC36"/>
      <c r="LBD36"/>
      <c r="LBE36"/>
      <c r="LBF36"/>
      <c r="LBG36"/>
      <c r="LBH36"/>
      <c r="LBI36"/>
      <c r="LBJ36"/>
      <c r="LBK36"/>
      <c r="LBL36"/>
      <c r="LBM36"/>
      <c r="LBN36"/>
      <c r="LBO36"/>
      <c r="LBP36"/>
      <c r="LBQ36"/>
      <c r="LBR36"/>
      <c r="LBS36"/>
      <c r="LBT36"/>
      <c r="LBU36"/>
      <c r="LBV36"/>
      <c r="LBW36"/>
      <c r="LBX36"/>
      <c r="LBY36"/>
      <c r="LBZ36"/>
      <c r="LCA36"/>
      <c r="LCB36"/>
      <c r="LCC36"/>
      <c r="LCD36"/>
      <c r="LCE36"/>
      <c r="LCF36"/>
      <c r="LCG36"/>
      <c r="LCH36"/>
      <c r="LCI36"/>
      <c r="LCJ36"/>
      <c r="LCK36"/>
      <c r="LCL36"/>
      <c r="LCM36"/>
      <c r="LCN36"/>
      <c r="LCO36"/>
      <c r="LCP36"/>
      <c r="LCQ36"/>
      <c r="LCR36"/>
      <c r="LCS36"/>
      <c r="LCT36"/>
      <c r="LCU36"/>
      <c r="LCV36"/>
      <c r="LCW36"/>
      <c r="LCX36"/>
      <c r="LCY36"/>
      <c r="LCZ36"/>
      <c r="LDA36"/>
      <c r="LDB36"/>
      <c r="LDC36"/>
      <c r="LDD36"/>
      <c r="LDE36"/>
      <c r="LDF36"/>
      <c r="LDG36"/>
      <c r="LDH36"/>
      <c r="LDI36"/>
      <c r="LDJ36"/>
      <c r="LDK36"/>
      <c r="LDL36"/>
      <c r="LDM36"/>
      <c r="LDN36"/>
      <c r="LDO36"/>
      <c r="LDP36"/>
      <c r="LDQ36"/>
      <c r="LDR36"/>
      <c r="LDS36"/>
      <c r="LDT36"/>
      <c r="LDU36"/>
      <c r="LDV36"/>
      <c r="LDW36"/>
      <c r="LDX36"/>
      <c r="LDY36"/>
      <c r="LDZ36"/>
      <c r="LEA36"/>
      <c r="LEB36"/>
      <c r="LEC36"/>
      <c r="LED36"/>
      <c r="LEE36"/>
      <c r="LEF36"/>
      <c r="LEG36"/>
      <c r="LEH36"/>
      <c r="LEI36"/>
      <c r="LEJ36"/>
      <c r="LEK36"/>
      <c r="LEL36"/>
      <c r="LEM36"/>
      <c r="LEN36"/>
      <c r="LEO36"/>
      <c r="LEP36"/>
      <c r="LEQ36"/>
      <c r="LER36"/>
      <c r="LES36"/>
      <c r="LET36"/>
      <c r="LEU36"/>
      <c r="LEV36"/>
      <c r="LEW36"/>
      <c r="LEX36"/>
      <c r="LEY36"/>
      <c r="LEZ36"/>
      <c r="LFA36"/>
      <c r="LFB36"/>
      <c r="LFC36"/>
      <c r="LFD36"/>
      <c r="LFE36"/>
      <c r="LFF36"/>
      <c r="LFG36"/>
      <c r="LFH36"/>
      <c r="LFI36"/>
      <c r="LFJ36"/>
      <c r="LFK36"/>
      <c r="LFL36"/>
      <c r="LFM36"/>
      <c r="LFN36"/>
      <c r="LFO36"/>
      <c r="LFP36"/>
      <c r="LFQ36"/>
      <c r="LFR36"/>
      <c r="LFS36"/>
      <c r="LFT36"/>
      <c r="LFU36"/>
      <c r="LFV36"/>
      <c r="LFW36"/>
      <c r="LFX36"/>
      <c r="LFY36"/>
      <c r="LFZ36"/>
      <c r="LGA36"/>
      <c r="LGB36"/>
      <c r="LGC36"/>
      <c r="LGD36"/>
      <c r="LGE36"/>
      <c r="LGF36"/>
      <c r="LGG36"/>
      <c r="LGH36"/>
      <c r="LGI36"/>
      <c r="LGJ36"/>
      <c r="LGK36"/>
      <c r="LGL36"/>
      <c r="LGM36"/>
      <c r="LGN36"/>
      <c r="LGO36"/>
      <c r="LGP36"/>
      <c r="LGQ36"/>
      <c r="LGR36"/>
      <c r="LGS36"/>
      <c r="LGT36"/>
      <c r="LGU36"/>
      <c r="LGV36"/>
      <c r="LGW36"/>
      <c r="LGX36"/>
      <c r="LGY36"/>
      <c r="LGZ36"/>
      <c r="LHA36"/>
      <c r="LHB36"/>
      <c r="LHC36"/>
      <c r="LHD36"/>
      <c r="LHE36"/>
      <c r="LHF36"/>
      <c r="LHG36"/>
      <c r="LHH36"/>
      <c r="LHI36"/>
      <c r="LHJ36"/>
      <c r="LHK36"/>
      <c r="LHL36"/>
      <c r="LHM36"/>
      <c r="LHN36"/>
      <c r="LHO36"/>
      <c r="LHP36"/>
      <c r="LHQ36"/>
      <c r="LHR36"/>
      <c r="LHS36"/>
      <c r="LHT36"/>
      <c r="LHU36"/>
      <c r="LHV36"/>
      <c r="LHW36"/>
      <c r="LHX36"/>
      <c r="LHY36"/>
      <c r="LHZ36"/>
      <c r="LIA36"/>
      <c r="LIB36"/>
      <c r="LIC36"/>
      <c r="LID36"/>
      <c r="LIE36"/>
      <c r="LIF36"/>
      <c r="LIG36"/>
      <c r="LIH36"/>
      <c r="LII36"/>
      <c r="LIJ36"/>
      <c r="LIK36"/>
      <c r="LIL36"/>
      <c r="LIM36"/>
      <c r="LIN36"/>
      <c r="LIO36"/>
      <c r="LIP36"/>
      <c r="LIQ36"/>
      <c r="LIR36"/>
      <c r="LIS36"/>
      <c r="LIT36"/>
      <c r="LIU36"/>
      <c r="LIV36"/>
      <c r="LIW36"/>
      <c r="LIX36"/>
      <c r="LIY36"/>
      <c r="LIZ36"/>
      <c r="LJA36"/>
      <c r="LJB36"/>
      <c r="LJC36"/>
      <c r="LJD36"/>
      <c r="LJE36"/>
      <c r="LJF36"/>
      <c r="LJG36"/>
      <c r="LJH36"/>
      <c r="LJI36"/>
      <c r="LJJ36"/>
      <c r="LJK36"/>
      <c r="LJL36"/>
      <c r="LJM36"/>
      <c r="LJN36"/>
      <c r="LJO36"/>
      <c r="LJP36"/>
      <c r="LJQ36"/>
      <c r="LJR36"/>
      <c r="LJS36"/>
      <c r="LJT36"/>
      <c r="LJU36"/>
      <c r="LJV36"/>
      <c r="LJW36"/>
      <c r="LJX36"/>
      <c r="LJY36"/>
      <c r="LJZ36"/>
      <c r="LKA36"/>
      <c r="LKB36"/>
      <c r="LKC36"/>
      <c r="LKD36"/>
      <c r="LKE36"/>
      <c r="LKF36"/>
      <c r="LKG36"/>
      <c r="LKH36"/>
      <c r="LKI36"/>
      <c r="LKJ36"/>
      <c r="LKK36"/>
      <c r="LKL36"/>
      <c r="LKM36"/>
      <c r="LKN36"/>
      <c r="LKO36"/>
      <c r="LKP36"/>
      <c r="LKQ36"/>
      <c r="LKR36"/>
      <c r="LKS36"/>
      <c r="LKT36"/>
      <c r="LKU36"/>
      <c r="LKV36"/>
      <c r="LKW36"/>
      <c r="LKX36"/>
      <c r="LKY36"/>
      <c r="LKZ36"/>
      <c r="LLA36"/>
      <c r="LLB36"/>
      <c r="LLC36"/>
      <c r="LLD36"/>
      <c r="LLE36"/>
      <c r="LLF36"/>
      <c r="LLG36"/>
      <c r="LLH36"/>
      <c r="LLI36"/>
      <c r="LLJ36"/>
      <c r="LLK36"/>
      <c r="LLL36"/>
      <c r="LLM36"/>
      <c r="LLN36"/>
      <c r="LLO36"/>
      <c r="LLP36"/>
      <c r="LLQ36"/>
      <c r="LLR36"/>
      <c r="LLS36"/>
      <c r="LLT36"/>
      <c r="LLU36"/>
      <c r="LLV36"/>
      <c r="LLW36"/>
      <c r="LLX36"/>
      <c r="LLY36"/>
      <c r="LLZ36"/>
      <c r="LMA36"/>
      <c r="LMB36"/>
      <c r="LMC36"/>
      <c r="LMD36"/>
      <c r="LME36"/>
      <c r="LMF36"/>
      <c r="LMG36"/>
      <c r="LMH36"/>
      <c r="LMI36"/>
      <c r="LMJ36"/>
      <c r="LMK36"/>
      <c r="LML36"/>
      <c r="LMM36"/>
      <c r="LMN36"/>
      <c r="LMO36"/>
      <c r="LMP36"/>
      <c r="LMQ36"/>
      <c r="LMR36"/>
      <c r="LMS36"/>
      <c r="LMT36"/>
      <c r="LMU36"/>
      <c r="LMV36"/>
      <c r="LMW36"/>
      <c r="LMX36"/>
      <c r="LMY36"/>
      <c r="LMZ36"/>
      <c r="LNA36"/>
      <c r="LNB36"/>
      <c r="LNC36"/>
      <c r="LND36"/>
      <c r="LNE36"/>
      <c r="LNF36"/>
      <c r="LNG36"/>
      <c r="LNH36"/>
      <c r="LNI36"/>
      <c r="LNJ36"/>
      <c r="LNK36"/>
      <c r="LNL36"/>
      <c r="LNM36"/>
      <c r="LNN36"/>
      <c r="LNO36"/>
      <c r="LNP36"/>
      <c r="LNQ36"/>
      <c r="LNR36"/>
      <c r="LNS36"/>
      <c r="LNT36"/>
      <c r="LNU36"/>
      <c r="LNV36"/>
      <c r="LNW36"/>
      <c r="LNX36"/>
      <c r="LNY36"/>
      <c r="LNZ36"/>
      <c r="LOA36"/>
      <c r="LOB36"/>
      <c r="LOC36"/>
      <c r="LOD36"/>
      <c r="LOE36"/>
      <c r="LOF36"/>
      <c r="LOG36"/>
      <c r="LOH36"/>
      <c r="LOI36"/>
      <c r="LOJ36"/>
      <c r="LOK36"/>
      <c r="LOL36"/>
      <c r="LOM36"/>
      <c r="LON36"/>
      <c r="LOO36"/>
      <c r="LOP36"/>
      <c r="LOQ36"/>
      <c r="LOR36"/>
      <c r="LOS36"/>
      <c r="LOT36"/>
      <c r="LOU36"/>
      <c r="LOV36"/>
      <c r="LOW36"/>
      <c r="LOX36"/>
      <c r="LOY36"/>
      <c r="LOZ36"/>
      <c r="LPA36"/>
      <c r="LPB36"/>
      <c r="LPC36"/>
      <c r="LPD36"/>
      <c r="LPE36"/>
      <c r="LPF36"/>
      <c r="LPG36"/>
      <c r="LPH36"/>
      <c r="LPI36"/>
      <c r="LPJ36"/>
      <c r="LPK36"/>
      <c r="LPL36"/>
      <c r="LPM36"/>
      <c r="LPN36"/>
      <c r="LPO36"/>
      <c r="LPP36"/>
      <c r="LPQ36"/>
      <c r="LPR36"/>
      <c r="LPS36"/>
      <c r="LPT36"/>
      <c r="LPU36"/>
      <c r="LPV36"/>
      <c r="LPW36"/>
      <c r="LPX36"/>
      <c r="LPY36"/>
      <c r="LPZ36"/>
      <c r="LQA36"/>
      <c r="LQB36"/>
      <c r="LQC36"/>
      <c r="LQD36"/>
      <c r="LQE36"/>
      <c r="LQF36"/>
      <c r="LQG36"/>
      <c r="LQH36"/>
      <c r="LQI36"/>
      <c r="LQJ36"/>
      <c r="LQK36"/>
      <c r="LQL36"/>
      <c r="LQM36"/>
      <c r="LQN36"/>
      <c r="LQO36"/>
      <c r="LQP36"/>
      <c r="LQQ36"/>
      <c r="LQR36"/>
      <c r="LQS36"/>
      <c r="LQT36"/>
      <c r="LQU36"/>
      <c r="LQV36"/>
      <c r="LQW36"/>
      <c r="LQX36"/>
      <c r="LQY36"/>
      <c r="LQZ36"/>
      <c r="LRA36"/>
      <c r="LRB36"/>
      <c r="LRC36"/>
      <c r="LRD36"/>
      <c r="LRE36"/>
      <c r="LRF36"/>
      <c r="LRG36"/>
      <c r="LRH36"/>
      <c r="LRI36"/>
      <c r="LRJ36"/>
      <c r="LRK36"/>
      <c r="LRL36"/>
      <c r="LRM36"/>
      <c r="LRN36"/>
      <c r="LRO36"/>
      <c r="LRP36"/>
      <c r="LRQ36"/>
      <c r="LRR36"/>
      <c r="LRS36"/>
      <c r="LRT36"/>
      <c r="LRU36"/>
      <c r="LRV36"/>
      <c r="LRW36"/>
      <c r="LRX36"/>
      <c r="LRY36"/>
      <c r="LRZ36"/>
      <c r="LSA36"/>
      <c r="LSB36"/>
      <c r="LSC36"/>
      <c r="LSD36"/>
      <c r="LSE36"/>
      <c r="LSF36"/>
      <c r="LSG36"/>
      <c r="LSH36"/>
      <c r="LSI36"/>
      <c r="LSJ36"/>
      <c r="LSK36"/>
      <c r="LSL36"/>
      <c r="LSM36"/>
      <c r="LSN36"/>
      <c r="LSO36"/>
      <c r="LSP36"/>
      <c r="LSQ36"/>
      <c r="LSR36"/>
      <c r="LSS36"/>
      <c r="LST36"/>
      <c r="LSU36"/>
      <c r="LSV36"/>
      <c r="LSW36"/>
      <c r="LSX36"/>
      <c r="LSY36"/>
      <c r="LSZ36"/>
      <c r="LTA36"/>
      <c r="LTB36"/>
      <c r="LTC36"/>
      <c r="LTD36"/>
      <c r="LTE36"/>
      <c r="LTF36"/>
      <c r="LTG36"/>
      <c r="LTH36"/>
      <c r="LTI36"/>
      <c r="LTJ36"/>
      <c r="LTK36"/>
      <c r="LTL36"/>
      <c r="LTM36"/>
      <c r="LTN36"/>
      <c r="LTO36"/>
      <c r="LTP36"/>
      <c r="LTQ36"/>
      <c r="LTR36"/>
      <c r="LTS36"/>
      <c r="LTT36"/>
      <c r="LTU36"/>
      <c r="LTV36"/>
      <c r="LTW36"/>
      <c r="LTX36"/>
      <c r="LTY36"/>
      <c r="LTZ36"/>
      <c r="LUA36"/>
      <c r="LUB36"/>
      <c r="LUC36"/>
      <c r="LUD36"/>
      <c r="LUE36"/>
      <c r="LUF36"/>
      <c r="LUG36"/>
      <c r="LUH36"/>
      <c r="LUI36"/>
      <c r="LUJ36"/>
      <c r="LUK36"/>
      <c r="LUL36"/>
      <c r="LUM36"/>
      <c r="LUN36"/>
      <c r="LUO36"/>
      <c r="LUP36"/>
      <c r="LUQ36"/>
      <c r="LUR36"/>
      <c r="LUS36"/>
      <c r="LUT36"/>
      <c r="LUU36"/>
      <c r="LUV36"/>
      <c r="LUW36"/>
      <c r="LUX36"/>
      <c r="LUY36"/>
      <c r="LUZ36"/>
      <c r="LVA36"/>
      <c r="LVB36"/>
      <c r="LVC36"/>
      <c r="LVD36"/>
      <c r="LVE36"/>
      <c r="LVF36"/>
      <c r="LVG36"/>
      <c r="LVH36"/>
      <c r="LVI36"/>
      <c r="LVJ36"/>
      <c r="LVK36"/>
      <c r="LVL36"/>
      <c r="LVM36"/>
      <c r="LVN36"/>
      <c r="LVO36"/>
      <c r="LVP36"/>
      <c r="LVQ36"/>
      <c r="LVR36"/>
      <c r="LVS36"/>
      <c r="LVT36"/>
      <c r="LVU36"/>
      <c r="LVV36"/>
      <c r="LVW36"/>
      <c r="LVX36"/>
      <c r="LVY36"/>
      <c r="LVZ36"/>
      <c r="LWA36"/>
      <c r="LWB36"/>
      <c r="LWC36"/>
      <c r="LWD36"/>
      <c r="LWE36"/>
      <c r="LWF36"/>
      <c r="LWG36"/>
      <c r="LWH36"/>
      <c r="LWI36"/>
      <c r="LWJ36"/>
      <c r="LWK36"/>
      <c r="LWL36"/>
      <c r="LWM36"/>
      <c r="LWN36"/>
      <c r="LWO36"/>
      <c r="LWP36"/>
      <c r="LWQ36"/>
      <c r="LWR36"/>
      <c r="LWS36"/>
      <c r="LWT36"/>
      <c r="LWU36"/>
      <c r="LWV36"/>
      <c r="LWW36"/>
      <c r="LWX36"/>
      <c r="LWY36"/>
      <c r="LWZ36"/>
      <c r="LXA36"/>
      <c r="LXB36"/>
      <c r="LXC36"/>
      <c r="LXD36"/>
      <c r="LXE36"/>
      <c r="LXF36"/>
      <c r="LXG36"/>
      <c r="LXH36"/>
      <c r="LXI36"/>
      <c r="LXJ36"/>
      <c r="LXK36"/>
      <c r="LXL36"/>
      <c r="LXM36"/>
      <c r="LXN36"/>
      <c r="LXO36"/>
      <c r="LXP36"/>
      <c r="LXQ36"/>
      <c r="LXR36"/>
      <c r="LXS36"/>
      <c r="LXT36"/>
      <c r="LXU36"/>
      <c r="LXV36"/>
      <c r="LXW36"/>
      <c r="LXX36"/>
      <c r="LXY36"/>
      <c r="LXZ36"/>
      <c r="LYA36"/>
      <c r="LYB36"/>
      <c r="LYC36"/>
      <c r="LYD36"/>
      <c r="LYE36"/>
      <c r="LYF36"/>
      <c r="LYG36"/>
      <c r="LYH36"/>
      <c r="LYI36"/>
      <c r="LYJ36"/>
      <c r="LYK36"/>
      <c r="LYL36"/>
      <c r="LYM36"/>
      <c r="LYN36"/>
      <c r="LYO36"/>
      <c r="LYP36"/>
      <c r="LYQ36"/>
      <c r="LYR36"/>
      <c r="LYS36"/>
      <c r="LYT36"/>
      <c r="LYU36"/>
      <c r="LYV36"/>
      <c r="LYW36"/>
      <c r="LYX36"/>
      <c r="LYY36"/>
      <c r="LYZ36"/>
      <c r="LZA36"/>
      <c r="LZB36"/>
      <c r="LZC36"/>
      <c r="LZD36"/>
      <c r="LZE36"/>
      <c r="LZF36"/>
      <c r="LZG36"/>
      <c r="LZH36"/>
      <c r="LZI36"/>
      <c r="LZJ36"/>
      <c r="LZK36"/>
      <c r="LZL36"/>
      <c r="LZM36"/>
      <c r="LZN36"/>
      <c r="LZO36"/>
      <c r="LZP36"/>
      <c r="LZQ36"/>
      <c r="LZR36"/>
      <c r="LZS36"/>
      <c r="LZT36"/>
      <c r="LZU36"/>
      <c r="LZV36"/>
      <c r="LZW36"/>
      <c r="LZX36"/>
      <c r="LZY36"/>
      <c r="LZZ36"/>
      <c r="MAA36"/>
      <c r="MAB36"/>
      <c r="MAC36"/>
      <c r="MAD36"/>
      <c r="MAE36"/>
      <c r="MAF36"/>
      <c r="MAG36"/>
      <c r="MAH36"/>
      <c r="MAI36"/>
      <c r="MAJ36"/>
      <c r="MAK36"/>
      <c r="MAL36"/>
      <c r="MAM36"/>
      <c r="MAN36"/>
      <c r="MAO36"/>
      <c r="MAP36"/>
      <c r="MAQ36"/>
      <c r="MAR36"/>
      <c r="MAS36"/>
      <c r="MAT36"/>
      <c r="MAU36"/>
      <c r="MAV36"/>
      <c r="MAW36"/>
      <c r="MAX36"/>
      <c r="MAY36"/>
      <c r="MAZ36"/>
      <c r="MBA36"/>
      <c r="MBB36"/>
      <c r="MBC36"/>
      <c r="MBD36"/>
      <c r="MBE36"/>
      <c r="MBF36"/>
      <c r="MBG36"/>
      <c r="MBH36"/>
      <c r="MBI36"/>
      <c r="MBJ36"/>
      <c r="MBK36"/>
      <c r="MBL36"/>
      <c r="MBM36"/>
      <c r="MBN36"/>
      <c r="MBO36"/>
      <c r="MBP36"/>
      <c r="MBQ36"/>
      <c r="MBR36"/>
      <c r="MBS36"/>
      <c r="MBT36"/>
      <c r="MBU36"/>
      <c r="MBV36"/>
      <c r="MBW36"/>
      <c r="MBX36"/>
      <c r="MBY36"/>
      <c r="MBZ36"/>
      <c r="MCA36"/>
      <c r="MCB36"/>
      <c r="MCC36"/>
      <c r="MCD36"/>
      <c r="MCE36"/>
      <c r="MCF36"/>
      <c r="MCG36"/>
      <c r="MCH36"/>
      <c r="MCI36"/>
      <c r="MCJ36"/>
      <c r="MCK36"/>
      <c r="MCL36"/>
      <c r="MCM36"/>
      <c r="MCN36"/>
      <c r="MCO36"/>
      <c r="MCP36"/>
      <c r="MCQ36"/>
      <c r="MCR36"/>
      <c r="MCS36"/>
      <c r="MCT36"/>
      <c r="MCU36"/>
      <c r="MCV36"/>
      <c r="MCW36"/>
      <c r="MCX36"/>
      <c r="MCY36"/>
      <c r="MCZ36"/>
      <c r="MDA36"/>
      <c r="MDB36"/>
      <c r="MDC36"/>
      <c r="MDD36"/>
      <c r="MDE36"/>
      <c r="MDF36"/>
      <c r="MDG36"/>
      <c r="MDH36"/>
      <c r="MDI36"/>
      <c r="MDJ36"/>
      <c r="MDK36"/>
      <c r="MDL36"/>
      <c r="MDM36"/>
      <c r="MDN36"/>
      <c r="MDO36"/>
      <c r="MDP36"/>
      <c r="MDQ36"/>
      <c r="MDR36"/>
      <c r="MDS36"/>
      <c r="MDT36"/>
      <c r="MDU36"/>
      <c r="MDV36"/>
      <c r="MDW36"/>
      <c r="MDX36"/>
      <c r="MDY36"/>
      <c r="MDZ36"/>
      <c r="MEA36"/>
      <c r="MEB36"/>
      <c r="MEC36"/>
      <c r="MED36"/>
      <c r="MEE36"/>
      <c r="MEF36"/>
      <c r="MEG36"/>
      <c r="MEH36"/>
      <c r="MEI36"/>
      <c r="MEJ36"/>
      <c r="MEK36"/>
      <c r="MEL36"/>
      <c r="MEM36"/>
      <c r="MEN36"/>
      <c r="MEO36"/>
      <c r="MEP36"/>
      <c r="MEQ36"/>
      <c r="MER36"/>
      <c r="MES36"/>
      <c r="MET36"/>
      <c r="MEU36"/>
      <c r="MEV36"/>
      <c r="MEW36"/>
      <c r="MEX36"/>
      <c r="MEY36"/>
      <c r="MEZ36"/>
      <c r="MFA36"/>
      <c r="MFB36"/>
      <c r="MFC36"/>
      <c r="MFD36"/>
      <c r="MFE36"/>
      <c r="MFF36"/>
      <c r="MFG36"/>
      <c r="MFH36"/>
      <c r="MFI36"/>
      <c r="MFJ36"/>
      <c r="MFK36"/>
      <c r="MFL36"/>
      <c r="MFM36"/>
      <c r="MFN36"/>
      <c r="MFO36"/>
      <c r="MFP36"/>
      <c r="MFQ36"/>
      <c r="MFR36"/>
      <c r="MFS36"/>
      <c r="MFT36"/>
      <c r="MFU36"/>
      <c r="MFV36"/>
      <c r="MFW36"/>
      <c r="MFX36"/>
      <c r="MFY36"/>
      <c r="MFZ36"/>
      <c r="MGA36"/>
      <c r="MGB36"/>
      <c r="MGC36"/>
      <c r="MGD36"/>
      <c r="MGE36"/>
      <c r="MGF36"/>
      <c r="MGG36"/>
      <c r="MGH36"/>
      <c r="MGI36"/>
      <c r="MGJ36"/>
      <c r="MGK36"/>
      <c r="MGL36"/>
      <c r="MGM36"/>
      <c r="MGN36"/>
      <c r="MGO36"/>
      <c r="MGP36"/>
      <c r="MGQ36"/>
      <c r="MGR36"/>
      <c r="MGS36"/>
      <c r="MGT36"/>
      <c r="MGU36"/>
      <c r="MGV36"/>
      <c r="MGW36"/>
      <c r="MGX36"/>
      <c r="MGY36"/>
      <c r="MGZ36"/>
      <c r="MHA36"/>
      <c r="MHB36"/>
      <c r="MHC36"/>
      <c r="MHD36"/>
      <c r="MHE36"/>
      <c r="MHF36"/>
      <c r="MHG36"/>
      <c r="MHH36"/>
      <c r="MHI36"/>
      <c r="MHJ36"/>
      <c r="MHK36"/>
      <c r="MHL36"/>
      <c r="MHM36"/>
      <c r="MHN36"/>
      <c r="MHO36"/>
      <c r="MHP36"/>
      <c r="MHQ36"/>
      <c r="MHR36"/>
      <c r="MHS36"/>
      <c r="MHT36"/>
      <c r="MHU36"/>
      <c r="MHV36"/>
      <c r="MHW36"/>
      <c r="MHX36"/>
      <c r="MHY36"/>
      <c r="MHZ36"/>
      <c r="MIA36"/>
      <c r="MIB36"/>
      <c r="MIC36"/>
      <c r="MID36"/>
      <c r="MIE36"/>
      <c r="MIF36"/>
      <c r="MIG36"/>
      <c r="MIH36"/>
      <c r="MII36"/>
      <c r="MIJ36"/>
      <c r="MIK36"/>
      <c r="MIL36"/>
      <c r="MIM36"/>
      <c r="MIN36"/>
      <c r="MIO36"/>
      <c r="MIP36"/>
      <c r="MIQ36"/>
      <c r="MIR36"/>
      <c r="MIS36"/>
      <c r="MIT36"/>
      <c r="MIU36"/>
      <c r="MIV36"/>
      <c r="MIW36"/>
      <c r="MIX36"/>
      <c r="MIY36"/>
      <c r="MIZ36"/>
      <c r="MJA36"/>
      <c r="MJB36"/>
      <c r="MJC36"/>
      <c r="MJD36"/>
      <c r="MJE36"/>
      <c r="MJF36"/>
      <c r="MJG36"/>
      <c r="MJH36"/>
      <c r="MJI36"/>
      <c r="MJJ36"/>
      <c r="MJK36"/>
      <c r="MJL36"/>
      <c r="MJM36"/>
      <c r="MJN36"/>
      <c r="MJO36"/>
      <c r="MJP36"/>
      <c r="MJQ36"/>
      <c r="MJR36"/>
      <c r="MJS36"/>
      <c r="MJT36"/>
      <c r="MJU36"/>
      <c r="MJV36"/>
      <c r="MJW36"/>
      <c r="MJX36"/>
      <c r="MJY36"/>
      <c r="MJZ36"/>
      <c r="MKA36"/>
      <c r="MKB36"/>
      <c r="MKC36"/>
      <c r="MKD36"/>
      <c r="MKE36"/>
      <c r="MKF36"/>
      <c r="MKG36"/>
      <c r="MKH36"/>
      <c r="MKI36"/>
      <c r="MKJ36"/>
      <c r="MKK36"/>
      <c r="MKL36"/>
      <c r="MKM36"/>
      <c r="MKN36"/>
      <c r="MKO36"/>
      <c r="MKP36"/>
      <c r="MKQ36"/>
      <c r="MKR36"/>
      <c r="MKS36"/>
      <c r="MKT36"/>
      <c r="MKU36"/>
      <c r="MKV36"/>
      <c r="MKW36"/>
      <c r="MKX36"/>
      <c r="MKY36"/>
      <c r="MKZ36"/>
      <c r="MLA36"/>
      <c r="MLB36"/>
      <c r="MLC36"/>
      <c r="MLD36"/>
      <c r="MLE36"/>
      <c r="MLF36"/>
      <c r="MLG36"/>
      <c r="MLH36"/>
      <c r="MLI36"/>
      <c r="MLJ36"/>
      <c r="MLK36"/>
      <c r="MLL36"/>
      <c r="MLM36"/>
      <c r="MLN36"/>
      <c r="MLO36"/>
      <c r="MLP36"/>
      <c r="MLQ36"/>
      <c r="MLR36"/>
      <c r="MLS36"/>
      <c r="MLT36"/>
      <c r="MLU36"/>
      <c r="MLV36"/>
      <c r="MLW36"/>
      <c r="MLX36"/>
      <c r="MLY36"/>
      <c r="MLZ36"/>
      <c r="MMA36"/>
      <c r="MMB36"/>
      <c r="MMC36"/>
      <c r="MMD36"/>
      <c r="MME36"/>
      <c r="MMF36"/>
      <c r="MMG36"/>
      <c r="MMH36"/>
      <c r="MMI36"/>
      <c r="MMJ36"/>
      <c r="MMK36"/>
      <c r="MML36"/>
      <c r="MMM36"/>
      <c r="MMN36"/>
      <c r="MMO36"/>
      <c r="MMP36"/>
      <c r="MMQ36"/>
      <c r="MMR36"/>
      <c r="MMS36"/>
      <c r="MMT36"/>
      <c r="MMU36"/>
      <c r="MMV36"/>
      <c r="MMW36"/>
      <c r="MMX36"/>
      <c r="MMY36"/>
      <c r="MMZ36"/>
      <c r="MNA36"/>
      <c r="MNB36"/>
      <c r="MNC36"/>
      <c r="MND36"/>
      <c r="MNE36"/>
      <c r="MNF36"/>
      <c r="MNG36"/>
      <c r="MNH36"/>
      <c r="MNI36"/>
      <c r="MNJ36"/>
      <c r="MNK36"/>
      <c r="MNL36"/>
      <c r="MNM36"/>
      <c r="MNN36"/>
      <c r="MNO36"/>
      <c r="MNP36"/>
      <c r="MNQ36"/>
      <c r="MNR36"/>
      <c r="MNS36"/>
      <c r="MNT36"/>
      <c r="MNU36"/>
      <c r="MNV36"/>
      <c r="MNW36"/>
      <c r="MNX36"/>
      <c r="MNY36"/>
      <c r="MNZ36"/>
      <c r="MOA36"/>
      <c r="MOB36"/>
      <c r="MOC36"/>
      <c r="MOD36"/>
      <c r="MOE36"/>
      <c r="MOF36"/>
      <c r="MOG36"/>
      <c r="MOH36"/>
      <c r="MOI36"/>
      <c r="MOJ36"/>
      <c r="MOK36"/>
      <c r="MOL36"/>
      <c r="MOM36"/>
      <c r="MON36"/>
      <c r="MOO36"/>
      <c r="MOP36"/>
      <c r="MOQ36"/>
      <c r="MOR36"/>
      <c r="MOS36"/>
      <c r="MOT36"/>
      <c r="MOU36"/>
      <c r="MOV36"/>
      <c r="MOW36"/>
      <c r="MOX36"/>
      <c r="MOY36"/>
      <c r="MOZ36"/>
      <c r="MPA36"/>
      <c r="MPB36"/>
      <c r="MPC36"/>
      <c r="MPD36"/>
      <c r="MPE36"/>
      <c r="MPF36"/>
      <c r="MPG36"/>
      <c r="MPH36"/>
      <c r="MPI36"/>
      <c r="MPJ36"/>
      <c r="MPK36"/>
      <c r="MPL36"/>
      <c r="MPM36"/>
      <c r="MPN36"/>
      <c r="MPO36"/>
      <c r="MPP36"/>
      <c r="MPQ36"/>
      <c r="MPR36"/>
      <c r="MPS36"/>
      <c r="MPT36"/>
      <c r="MPU36"/>
      <c r="MPV36"/>
      <c r="MPW36"/>
      <c r="MPX36"/>
      <c r="MPY36"/>
      <c r="MPZ36"/>
      <c r="MQA36"/>
      <c r="MQB36"/>
      <c r="MQC36"/>
      <c r="MQD36"/>
      <c r="MQE36"/>
      <c r="MQF36"/>
      <c r="MQG36"/>
      <c r="MQH36"/>
      <c r="MQI36"/>
      <c r="MQJ36"/>
      <c r="MQK36"/>
      <c r="MQL36"/>
      <c r="MQM36"/>
      <c r="MQN36"/>
      <c r="MQO36"/>
      <c r="MQP36"/>
      <c r="MQQ36"/>
      <c r="MQR36"/>
      <c r="MQS36"/>
      <c r="MQT36"/>
      <c r="MQU36"/>
      <c r="MQV36"/>
      <c r="MQW36"/>
      <c r="MQX36"/>
      <c r="MQY36"/>
      <c r="MQZ36"/>
      <c r="MRA36"/>
      <c r="MRB36"/>
      <c r="MRC36"/>
      <c r="MRD36"/>
      <c r="MRE36"/>
      <c r="MRF36"/>
      <c r="MRG36"/>
      <c r="MRH36"/>
      <c r="MRI36"/>
      <c r="MRJ36"/>
      <c r="MRK36"/>
      <c r="MRL36"/>
      <c r="MRM36"/>
      <c r="MRN36"/>
      <c r="MRO36"/>
      <c r="MRP36"/>
      <c r="MRQ36"/>
      <c r="MRR36"/>
      <c r="MRS36"/>
      <c r="MRT36"/>
      <c r="MRU36"/>
      <c r="MRV36"/>
      <c r="MRW36"/>
      <c r="MRX36"/>
      <c r="MRY36"/>
      <c r="MRZ36"/>
      <c r="MSA36"/>
      <c r="MSB36"/>
      <c r="MSC36"/>
      <c r="MSD36"/>
      <c r="MSE36"/>
      <c r="MSF36"/>
      <c r="MSG36"/>
      <c r="MSH36"/>
      <c r="MSI36"/>
      <c r="MSJ36"/>
      <c r="MSK36"/>
      <c r="MSL36"/>
      <c r="MSM36"/>
      <c r="MSN36"/>
      <c r="MSO36"/>
      <c r="MSP36"/>
      <c r="MSQ36"/>
      <c r="MSR36"/>
      <c r="MSS36"/>
      <c r="MST36"/>
      <c r="MSU36"/>
      <c r="MSV36"/>
      <c r="MSW36"/>
      <c r="MSX36"/>
      <c r="MSY36"/>
      <c r="MSZ36"/>
      <c r="MTA36"/>
      <c r="MTB36"/>
      <c r="MTC36"/>
      <c r="MTD36"/>
      <c r="MTE36"/>
      <c r="MTF36"/>
      <c r="MTG36"/>
      <c r="MTH36"/>
      <c r="MTI36"/>
      <c r="MTJ36"/>
      <c r="MTK36"/>
      <c r="MTL36"/>
      <c r="MTM36"/>
      <c r="MTN36"/>
      <c r="MTO36"/>
      <c r="MTP36"/>
      <c r="MTQ36"/>
      <c r="MTR36"/>
      <c r="MTS36"/>
      <c r="MTT36"/>
      <c r="MTU36"/>
      <c r="MTV36"/>
      <c r="MTW36"/>
      <c r="MTX36"/>
      <c r="MTY36"/>
      <c r="MTZ36"/>
      <c r="MUA36"/>
      <c r="MUB36"/>
      <c r="MUC36"/>
      <c r="MUD36"/>
      <c r="MUE36"/>
      <c r="MUF36"/>
      <c r="MUG36"/>
      <c r="MUH36"/>
      <c r="MUI36"/>
      <c r="MUJ36"/>
      <c r="MUK36"/>
      <c r="MUL36"/>
      <c r="MUM36"/>
      <c r="MUN36"/>
      <c r="MUO36"/>
      <c r="MUP36"/>
      <c r="MUQ36"/>
      <c r="MUR36"/>
      <c r="MUS36"/>
      <c r="MUT36"/>
      <c r="MUU36"/>
      <c r="MUV36"/>
      <c r="MUW36"/>
      <c r="MUX36"/>
      <c r="MUY36"/>
      <c r="MUZ36"/>
      <c r="MVA36"/>
      <c r="MVB36"/>
      <c r="MVC36"/>
      <c r="MVD36"/>
      <c r="MVE36"/>
      <c r="MVF36"/>
      <c r="MVG36"/>
      <c r="MVH36"/>
      <c r="MVI36"/>
      <c r="MVJ36"/>
      <c r="MVK36"/>
      <c r="MVL36"/>
      <c r="MVM36"/>
      <c r="MVN36"/>
      <c r="MVO36"/>
      <c r="MVP36"/>
      <c r="MVQ36"/>
      <c r="MVR36"/>
      <c r="MVS36"/>
      <c r="MVT36"/>
      <c r="MVU36"/>
      <c r="MVV36"/>
      <c r="MVW36"/>
      <c r="MVX36"/>
      <c r="MVY36"/>
      <c r="MVZ36"/>
      <c r="MWA36"/>
      <c r="MWB36"/>
      <c r="MWC36"/>
      <c r="MWD36"/>
      <c r="MWE36"/>
      <c r="MWF36"/>
      <c r="MWG36"/>
      <c r="MWH36"/>
      <c r="MWI36"/>
      <c r="MWJ36"/>
      <c r="MWK36"/>
      <c r="MWL36"/>
      <c r="MWM36"/>
      <c r="MWN36"/>
      <c r="MWO36"/>
      <c r="MWP36"/>
      <c r="MWQ36"/>
      <c r="MWR36"/>
      <c r="MWS36"/>
      <c r="MWT36"/>
      <c r="MWU36"/>
      <c r="MWV36"/>
      <c r="MWW36"/>
      <c r="MWX36"/>
      <c r="MWY36"/>
      <c r="MWZ36"/>
      <c r="MXA36"/>
      <c r="MXB36"/>
      <c r="MXC36"/>
      <c r="MXD36"/>
      <c r="MXE36"/>
      <c r="MXF36"/>
      <c r="MXG36"/>
      <c r="MXH36"/>
      <c r="MXI36"/>
      <c r="MXJ36"/>
      <c r="MXK36"/>
      <c r="MXL36"/>
      <c r="MXM36"/>
      <c r="MXN36"/>
      <c r="MXO36"/>
      <c r="MXP36"/>
      <c r="MXQ36"/>
      <c r="MXR36"/>
      <c r="MXS36"/>
      <c r="MXT36"/>
      <c r="MXU36"/>
      <c r="MXV36"/>
      <c r="MXW36"/>
      <c r="MXX36"/>
      <c r="MXY36"/>
      <c r="MXZ36"/>
      <c r="MYA36"/>
      <c r="MYB36"/>
      <c r="MYC36"/>
      <c r="MYD36"/>
      <c r="MYE36"/>
      <c r="MYF36"/>
      <c r="MYG36"/>
      <c r="MYH36"/>
      <c r="MYI36"/>
      <c r="MYJ36"/>
      <c r="MYK36"/>
      <c r="MYL36"/>
      <c r="MYM36"/>
      <c r="MYN36"/>
      <c r="MYO36"/>
      <c r="MYP36"/>
      <c r="MYQ36"/>
      <c r="MYR36"/>
      <c r="MYS36"/>
      <c r="MYT36"/>
      <c r="MYU36"/>
      <c r="MYV36"/>
      <c r="MYW36"/>
      <c r="MYX36"/>
      <c r="MYY36"/>
      <c r="MYZ36"/>
      <c r="MZA36"/>
      <c r="MZB36"/>
      <c r="MZC36"/>
      <c r="MZD36"/>
      <c r="MZE36"/>
      <c r="MZF36"/>
      <c r="MZG36"/>
      <c r="MZH36"/>
      <c r="MZI36"/>
      <c r="MZJ36"/>
      <c r="MZK36"/>
      <c r="MZL36"/>
      <c r="MZM36"/>
      <c r="MZN36"/>
      <c r="MZO36"/>
      <c r="MZP36"/>
      <c r="MZQ36"/>
      <c r="MZR36"/>
      <c r="MZS36"/>
      <c r="MZT36"/>
      <c r="MZU36"/>
      <c r="MZV36"/>
      <c r="MZW36"/>
      <c r="MZX36"/>
      <c r="MZY36"/>
      <c r="MZZ36"/>
      <c r="NAA36"/>
      <c r="NAB36"/>
      <c r="NAC36"/>
      <c r="NAD36"/>
      <c r="NAE36"/>
      <c r="NAF36"/>
      <c r="NAG36"/>
      <c r="NAH36"/>
      <c r="NAI36"/>
      <c r="NAJ36"/>
      <c r="NAK36"/>
      <c r="NAL36"/>
      <c r="NAM36"/>
      <c r="NAN36"/>
      <c r="NAO36"/>
      <c r="NAP36"/>
      <c r="NAQ36"/>
      <c r="NAR36"/>
      <c r="NAS36"/>
      <c r="NAT36"/>
      <c r="NAU36"/>
      <c r="NAV36"/>
      <c r="NAW36"/>
      <c r="NAX36"/>
      <c r="NAY36"/>
      <c r="NAZ36"/>
      <c r="NBA36"/>
      <c r="NBB36"/>
      <c r="NBC36"/>
      <c r="NBD36"/>
      <c r="NBE36"/>
      <c r="NBF36"/>
      <c r="NBG36"/>
      <c r="NBH36"/>
      <c r="NBI36"/>
      <c r="NBJ36"/>
      <c r="NBK36"/>
      <c r="NBL36"/>
      <c r="NBM36"/>
      <c r="NBN36"/>
      <c r="NBO36"/>
      <c r="NBP36"/>
      <c r="NBQ36"/>
      <c r="NBR36"/>
      <c r="NBS36"/>
      <c r="NBT36"/>
      <c r="NBU36"/>
      <c r="NBV36"/>
      <c r="NBW36"/>
      <c r="NBX36"/>
      <c r="NBY36"/>
      <c r="NBZ36"/>
      <c r="NCA36"/>
      <c r="NCB36"/>
      <c r="NCC36"/>
      <c r="NCD36"/>
      <c r="NCE36"/>
      <c r="NCF36"/>
      <c r="NCG36"/>
      <c r="NCH36"/>
      <c r="NCI36"/>
      <c r="NCJ36"/>
      <c r="NCK36"/>
      <c r="NCL36"/>
      <c r="NCM36"/>
      <c r="NCN36"/>
      <c r="NCO36"/>
      <c r="NCP36"/>
      <c r="NCQ36"/>
      <c r="NCR36"/>
      <c r="NCS36"/>
      <c r="NCT36"/>
      <c r="NCU36"/>
      <c r="NCV36"/>
      <c r="NCW36"/>
      <c r="NCX36"/>
      <c r="NCY36"/>
      <c r="NCZ36"/>
      <c r="NDA36"/>
      <c r="NDB36"/>
      <c r="NDC36"/>
      <c r="NDD36"/>
      <c r="NDE36"/>
      <c r="NDF36"/>
      <c r="NDG36"/>
      <c r="NDH36"/>
      <c r="NDI36"/>
      <c r="NDJ36"/>
      <c r="NDK36"/>
      <c r="NDL36"/>
      <c r="NDM36"/>
      <c r="NDN36"/>
      <c r="NDO36"/>
      <c r="NDP36"/>
      <c r="NDQ36"/>
      <c r="NDR36"/>
      <c r="NDS36"/>
      <c r="NDT36"/>
      <c r="NDU36"/>
      <c r="NDV36"/>
      <c r="NDW36"/>
      <c r="NDX36"/>
      <c r="NDY36"/>
      <c r="NDZ36"/>
      <c r="NEA36"/>
      <c r="NEB36"/>
      <c r="NEC36"/>
      <c r="NED36"/>
      <c r="NEE36"/>
      <c r="NEF36"/>
      <c r="NEG36"/>
      <c r="NEH36"/>
      <c r="NEI36"/>
      <c r="NEJ36"/>
      <c r="NEK36"/>
      <c r="NEL36"/>
      <c r="NEM36"/>
      <c r="NEN36"/>
      <c r="NEO36"/>
      <c r="NEP36"/>
      <c r="NEQ36"/>
      <c r="NER36"/>
      <c r="NES36"/>
      <c r="NET36"/>
      <c r="NEU36"/>
      <c r="NEV36"/>
      <c r="NEW36"/>
      <c r="NEX36"/>
      <c r="NEY36"/>
      <c r="NEZ36"/>
      <c r="NFA36"/>
      <c r="NFB36"/>
      <c r="NFC36"/>
      <c r="NFD36"/>
      <c r="NFE36"/>
      <c r="NFF36"/>
      <c r="NFG36"/>
      <c r="NFH36"/>
      <c r="NFI36"/>
      <c r="NFJ36"/>
      <c r="NFK36"/>
      <c r="NFL36"/>
      <c r="NFM36"/>
      <c r="NFN36"/>
      <c r="NFO36"/>
      <c r="NFP36"/>
      <c r="NFQ36"/>
      <c r="NFR36"/>
      <c r="NFS36"/>
      <c r="NFT36"/>
      <c r="NFU36"/>
      <c r="NFV36"/>
      <c r="NFW36"/>
      <c r="NFX36"/>
      <c r="NFY36"/>
      <c r="NFZ36"/>
      <c r="NGA36"/>
      <c r="NGB36"/>
      <c r="NGC36"/>
      <c r="NGD36"/>
      <c r="NGE36"/>
      <c r="NGF36"/>
      <c r="NGG36"/>
      <c r="NGH36"/>
      <c r="NGI36"/>
      <c r="NGJ36"/>
      <c r="NGK36"/>
      <c r="NGL36"/>
      <c r="NGM36"/>
      <c r="NGN36"/>
      <c r="NGO36"/>
      <c r="NGP36"/>
      <c r="NGQ36"/>
      <c r="NGR36"/>
      <c r="NGS36"/>
      <c r="NGT36"/>
      <c r="NGU36"/>
      <c r="NGV36"/>
      <c r="NGW36"/>
      <c r="NGX36"/>
      <c r="NGY36"/>
      <c r="NGZ36"/>
      <c r="NHA36"/>
      <c r="NHB36"/>
      <c r="NHC36"/>
      <c r="NHD36"/>
      <c r="NHE36"/>
      <c r="NHF36"/>
      <c r="NHG36"/>
      <c r="NHH36"/>
      <c r="NHI36"/>
      <c r="NHJ36"/>
      <c r="NHK36"/>
      <c r="NHL36"/>
      <c r="NHM36"/>
      <c r="NHN36"/>
      <c r="NHO36"/>
      <c r="NHP36"/>
      <c r="NHQ36"/>
      <c r="NHR36"/>
      <c r="NHS36"/>
      <c r="NHT36"/>
      <c r="NHU36"/>
      <c r="NHV36"/>
      <c r="NHW36"/>
      <c r="NHX36"/>
      <c r="NHY36"/>
      <c r="NHZ36"/>
      <c r="NIA36"/>
      <c r="NIB36"/>
      <c r="NIC36"/>
      <c r="NID36"/>
      <c r="NIE36"/>
      <c r="NIF36"/>
      <c r="NIG36"/>
      <c r="NIH36"/>
      <c r="NII36"/>
      <c r="NIJ36"/>
      <c r="NIK36"/>
      <c r="NIL36"/>
      <c r="NIM36"/>
      <c r="NIN36"/>
      <c r="NIO36"/>
      <c r="NIP36"/>
      <c r="NIQ36"/>
      <c r="NIR36"/>
      <c r="NIS36"/>
      <c r="NIT36"/>
      <c r="NIU36"/>
      <c r="NIV36"/>
      <c r="NIW36"/>
      <c r="NIX36"/>
      <c r="NIY36"/>
      <c r="NIZ36"/>
      <c r="NJA36"/>
      <c r="NJB36"/>
      <c r="NJC36"/>
      <c r="NJD36"/>
      <c r="NJE36"/>
      <c r="NJF36"/>
      <c r="NJG36"/>
      <c r="NJH36"/>
      <c r="NJI36"/>
      <c r="NJJ36"/>
      <c r="NJK36"/>
      <c r="NJL36"/>
      <c r="NJM36"/>
      <c r="NJN36"/>
      <c r="NJO36"/>
      <c r="NJP36"/>
      <c r="NJQ36"/>
      <c r="NJR36"/>
      <c r="NJS36"/>
      <c r="NJT36"/>
      <c r="NJU36"/>
      <c r="NJV36"/>
      <c r="NJW36"/>
      <c r="NJX36"/>
      <c r="NJY36"/>
      <c r="NJZ36"/>
      <c r="NKA36"/>
      <c r="NKB36"/>
      <c r="NKC36"/>
      <c r="NKD36"/>
      <c r="NKE36"/>
      <c r="NKF36"/>
      <c r="NKG36"/>
      <c r="NKH36"/>
      <c r="NKI36"/>
      <c r="NKJ36"/>
      <c r="NKK36"/>
      <c r="NKL36"/>
      <c r="NKM36"/>
      <c r="NKN36"/>
      <c r="NKO36"/>
      <c r="NKP36"/>
      <c r="NKQ36"/>
      <c r="NKR36"/>
      <c r="NKS36"/>
      <c r="NKT36"/>
      <c r="NKU36"/>
      <c r="NKV36"/>
      <c r="NKW36"/>
      <c r="NKX36"/>
      <c r="NKY36"/>
      <c r="NKZ36"/>
      <c r="NLA36"/>
      <c r="NLB36"/>
      <c r="NLC36"/>
      <c r="NLD36"/>
      <c r="NLE36"/>
      <c r="NLF36"/>
      <c r="NLG36"/>
      <c r="NLH36"/>
      <c r="NLI36"/>
      <c r="NLJ36"/>
      <c r="NLK36"/>
      <c r="NLL36"/>
      <c r="NLM36"/>
      <c r="NLN36"/>
      <c r="NLO36"/>
      <c r="NLP36"/>
      <c r="NLQ36"/>
      <c r="NLR36"/>
      <c r="NLS36"/>
      <c r="NLT36"/>
      <c r="NLU36"/>
      <c r="NLV36"/>
      <c r="NLW36"/>
      <c r="NLX36"/>
      <c r="NLY36"/>
      <c r="NLZ36"/>
      <c r="NMA36"/>
      <c r="NMB36"/>
      <c r="NMC36"/>
      <c r="NMD36"/>
      <c r="NME36"/>
      <c r="NMF36"/>
      <c r="NMG36"/>
      <c r="NMH36"/>
      <c r="NMI36"/>
      <c r="NMJ36"/>
      <c r="NMK36"/>
      <c r="NML36"/>
      <c r="NMM36"/>
      <c r="NMN36"/>
      <c r="NMO36"/>
      <c r="NMP36"/>
      <c r="NMQ36"/>
      <c r="NMR36"/>
      <c r="NMS36"/>
      <c r="NMT36"/>
      <c r="NMU36"/>
      <c r="NMV36"/>
      <c r="NMW36"/>
      <c r="NMX36"/>
      <c r="NMY36"/>
      <c r="NMZ36"/>
      <c r="NNA36"/>
      <c r="NNB36"/>
      <c r="NNC36"/>
      <c r="NND36"/>
      <c r="NNE36"/>
      <c r="NNF36"/>
      <c r="NNG36"/>
      <c r="NNH36"/>
      <c r="NNI36"/>
      <c r="NNJ36"/>
      <c r="NNK36"/>
      <c r="NNL36"/>
      <c r="NNM36"/>
      <c r="NNN36"/>
      <c r="NNO36"/>
      <c r="NNP36"/>
      <c r="NNQ36"/>
      <c r="NNR36"/>
      <c r="NNS36"/>
      <c r="NNT36"/>
      <c r="NNU36"/>
      <c r="NNV36"/>
      <c r="NNW36"/>
      <c r="NNX36"/>
      <c r="NNY36"/>
      <c r="NNZ36"/>
      <c r="NOA36"/>
      <c r="NOB36"/>
      <c r="NOC36"/>
      <c r="NOD36"/>
      <c r="NOE36"/>
      <c r="NOF36"/>
      <c r="NOG36"/>
      <c r="NOH36"/>
      <c r="NOI36"/>
      <c r="NOJ36"/>
      <c r="NOK36"/>
      <c r="NOL36"/>
      <c r="NOM36"/>
      <c r="NON36"/>
      <c r="NOO36"/>
      <c r="NOP36"/>
      <c r="NOQ36"/>
      <c r="NOR36"/>
      <c r="NOS36"/>
      <c r="NOT36"/>
      <c r="NOU36"/>
      <c r="NOV36"/>
      <c r="NOW36"/>
      <c r="NOX36"/>
      <c r="NOY36"/>
      <c r="NOZ36"/>
      <c r="NPA36"/>
      <c r="NPB36"/>
      <c r="NPC36"/>
      <c r="NPD36"/>
      <c r="NPE36"/>
      <c r="NPF36"/>
      <c r="NPG36"/>
      <c r="NPH36"/>
      <c r="NPI36"/>
      <c r="NPJ36"/>
      <c r="NPK36"/>
      <c r="NPL36"/>
      <c r="NPM36"/>
      <c r="NPN36"/>
      <c r="NPO36"/>
      <c r="NPP36"/>
      <c r="NPQ36"/>
      <c r="NPR36"/>
      <c r="NPS36"/>
      <c r="NPT36"/>
      <c r="NPU36"/>
      <c r="NPV36"/>
      <c r="NPW36"/>
      <c r="NPX36"/>
      <c r="NPY36"/>
      <c r="NPZ36"/>
      <c r="NQA36"/>
      <c r="NQB36"/>
      <c r="NQC36"/>
      <c r="NQD36"/>
      <c r="NQE36"/>
      <c r="NQF36"/>
      <c r="NQG36"/>
      <c r="NQH36"/>
      <c r="NQI36"/>
      <c r="NQJ36"/>
      <c r="NQK36"/>
      <c r="NQL36"/>
      <c r="NQM36"/>
      <c r="NQN36"/>
      <c r="NQO36"/>
      <c r="NQP36"/>
      <c r="NQQ36"/>
      <c r="NQR36"/>
      <c r="NQS36"/>
      <c r="NQT36"/>
      <c r="NQU36"/>
      <c r="NQV36"/>
      <c r="NQW36"/>
      <c r="NQX36"/>
      <c r="NQY36"/>
      <c r="NQZ36"/>
      <c r="NRA36"/>
      <c r="NRB36"/>
      <c r="NRC36"/>
      <c r="NRD36"/>
      <c r="NRE36"/>
      <c r="NRF36"/>
      <c r="NRG36"/>
      <c r="NRH36"/>
      <c r="NRI36"/>
      <c r="NRJ36"/>
      <c r="NRK36"/>
      <c r="NRL36"/>
      <c r="NRM36"/>
      <c r="NRN36"/>
      <c r="NRO36"/>
      <c r="NRP36"/>
      <c r="NRQ36"/>
      <c r="NRR36"/>
      <c r="NRS36"/>
      <c r="NRT36"/>
      <c r="NRU36"/>
      <c r="NRV36"/>
      <c r="NRW36"/>
      <c r="NRX36"/>
      <c r="NRY36"/>
      <c r="NRZ36"/>
      <c r="NSA36"/>
      <c r="NSB36"/>
      <c r="NSC36"/>
      <c r="NSD36"/>
      <c r="NSE36"/>
      <c r="NSF36"/>
      <c r="NSG36"/>
      <c r="NSH36"/>
      <c r="NSI36"/>
      <c r="NSJ36"/>
      <c r="NSK36"/>
      <c r="NSL36"/>
      <c r="NSM36"/>
      <c r="NSN36"/>
      <c r="NSO36"/>
      <c r="NSP36"/>
      <c r="NSQ36"/>
      <c r="NSR36"/>
      <c r="NSS36"/>
      <c r="NST36"/>
      <c r="NSU36"/>
      <c r="NSV36"/>
      <c r="NSW36"/>
      <c r="NSX36"/>
      <c r="NSY36"/>
      <c r="NSZ36"/>
      <c r="NTA36"/>
      <c r="NTB36"/>
      <c r="NTC36"/>
      <c r="NTD36"/>
      <c r="NTE36"/>
      <c r="NTF36"/>
      <c r="NTG36"/>
      <c r="NTH36"/>
      <c r="NTI36"/>
      <c r="NTJ36"/>
      <c r="NTK36"/>
      <c r="NTL36"/>
      <c r="NTM36"/>
      <c r="NTN36"/>
      <c r="NTO36"/>
      <c r="NTP36"/>
      <c r="NTQ36"/>
      <c r="NTR36"/>
      <c r="NTS36"/>
      <c r="NTT36"/>
      <c r="NTU36"/>
      <c r="NTV36"/>
      <c r="NTW36"/>
      <c r="NTX36"/>
      <c r="NTY36"/>
      <c r="NTZ36"/>
      <c r="NUA36"/>
      <c r="NUB36"/>
      <c r="NUC36"/>
      <c r="NUD36"/>
      <c r="NUE36"/>
      <c r="NUF36"/>
      <c r="NUG36"/>
      <c r="NUH36"/>
      <c r="NUI36"/>
      <c r="NUJ36"/>
      <c r="NUK36"/>
      <c r="NUL36"/>
      <c r="NUM36"/>
      <c r="NUN36"/>
      <c r="NUO36"/>
      <c r="NUP36"/>
      <c r="NUQ36"/>
      <c r="NUR36"/>
      <c r="NUS36"/>
      <c r="NUT36"/>
      <c r="NUU36"/>
      <c r="NUV36"/>
      <c r="NUW36"/>
      <c r="NUX36"/>
      <c r="NUY36"/>
      <c r="NUZ36"/>
      <c r="NVA36"/>
      <c r="NVB36"/>
      <c r="NVC36"/>
      <c r="NVD36"/>
      <c r="NVE36"/>
      <c r="NVF36"/>
      <c r="NVG36"/>
      <c r="NVH36"/>
      <c r="NVI36"/>
      <c r="NVJ36"/>
      <c r="NVK36"/>
      <c r="NVL36"/>
      <c r="NVM36"/>
      <c r="NVN36"/>
      <c r="NVO36"/>
      <c r="NVP36"/>
      <c r="NVQ36"/>
      <c r="NVR36"/>
      <c r="NVS36"/>
      <c r="NVT36"/>
      <c r="NVU36"/>
      <c r="NVV36"/>
      <c r="NVW36"/>
      <c r="NVX36"/>
      <c r="NVY36"/>
      <c r="NVZ36"/>
      <c r="NWA36"/>
      <c r="NWB36"/>
      <c r="NWC36"/>
      <c r="NWD36"/>
      <c r="NWE36"/>
      <c r="NWF36"/>
      <c r="NWG36"/>
      <c r="NWH36"/>
      <c r="NWI36"/>
      <c r="NWJ36"/>
      <c r="NWK36"/>
      <c r="NWL36"/>
      <c r="NWM36"/>
      <c r="NWN36"/>
      <c r="NWO36"/>
      <c r="NWP36"/>
      <c r="NWQ36"/>
      <c r="NWR36"/>
      <c r="NWS36"/>
      <c r="NWT36"/>
      <c r="NWU36"/>
      <c r="NWV36"/>
      <c r="NWW36"/>
      <c r="NWX36"/>
      <c r="NWY36"/>
      <c r="NWZ36"/>
      <c r="NXA36"/>
      <c r="NXB36"/>
      <c r="NXC36"/>
      <c r="NXD36"/>
      <c r="NXE36"/>
      <c r="NXF36"/>
      <c r="NXG36"/>
      <c r="NXH36"/>
      <c r="NXI36"/>
      <c r="NXJ36"/>
      <c r="NXK36"/>
      <c r="NXL36"/>
      <c r="NXM36"/>
      <c r="NXN36"/>
      <c r="NXO36"/>
      <c r="NXP36"/>
      <c r="NXQ36"/>
      <c r="NXR36"/>
      <c r="NXS36"/>
      <c r="NXT36"/>
      <c r="NXU36"/>
      <c r="NXV36"/>
      <c r="NXW36"/>
      <c r="NXX36"/>
      <c r="NXY36"/>
      <c r="NXZ36"/>
      <c r="NYA36"/>
      <c r="NYB36"/>
      <c r="NYC36"/>
      <c r="NYD36"/>
      <c r="NYE36"/>
      <c r="NYF36"/>
      <c r="NYG36"/>
      <c r="NYH36"/>
      <c r="NYI36"/>
      <c r="NYJ36"/>
      <c r="NYK36"/>
      <c r="NYL36"/>
      <c r="NYM36"/>
      <c r="NYN36"/>
      <c r="NYO36"/>
      <c r="NYP36"/>
      <c r="NYQ36"/>
      <c r="NYR36"/>
      <c r="NYS36"/>
      <c r="NYT36"/>
      <c r="NYU36"/>
      <c r="NYV36"/>
      <c r="NYW36"/>
      <c r="NYX36"/>
      <c r="NYY36"/>
      <c r="NYZ36"/>
      <c r="NZA36"/>
      <c r="NZB36"/>
      <c r="NZC36"/>
      <c r="NZD36"/>
      <c r="NZE36"/>
      <c r="NZF36"/>
      <c r="NZG36"/>
      <c r="NZH36"/>
      <c r="NZI36"/>
      <c r="NZJ36"/>
      <c r="NZK36"/>
      <c r="NZL36"/>
      <c r="NZM36"/>
      <c r="NZN36"/>
      <c r="NZO36"/>
      <c r="NZP36"/>
      <c r="NZQ36"/>
      <c r="NZR36"/>
      <c r="NZS36"/>
      <c r="NZT36"/>
      <c r="NZU36"/>
      <c r="NZV36"/>
      <c r="NZW36"/>
      <c r="NZX36"/>
      <c r="NZY36"/>
      <c r="NZZ36"/>
      <c r="OAA36"/>
      <c r="OAB36"/>
      <c r="OAC36"/>
      <c r="OAD36"/>
      <c r="OAE36"/>
      <c r="OAF36"/>
      <c r="OAG36"/>
      <c r="OAH36"/>
      <c r="OAI36"/>
      <c r="OAJ36"/>
      <c r="OAK36"/>
      <c r="OAL36"/>
      <c r="OAM36"/>
      <c r="OAN36"/>
      <c r="OAO36"/>
      <c r="OAP36"/>
      <c r="OAQ36"/>
      <c r="OAR36"/>
      <c r="OAS36"/>
      <c r="OAT36"/>
      <c r="OAU36"/>
      <c r="OAV36"/>
      <c r="OAW36"/>
      <c r="OAX36"/>
      <c r="OAY36"/>
      <c r="OAZ36"/>
      <c r="OBA36"/>
      <c r="OBB36"/>
      <c r="OBC36"/>
      <c r="OBD36"/>
      <c r="OBE36"/>
      <c r="OBF36"/>
      <c r="OBG36"/>
      <c r="OBH36"/>
      <c r="OBI36"/>
      <c r="OBJ36"/>
      <c r="OBK36"/>
      <c r="OBL36"/>
      <c r="OBM36"/>
      <c r="OBN36"/>
      <c r="OBO36"/>
      <c r="OBP36"/>
      <c r="OBQ36"/>
      <c r="OBR36"/>
      <c r="OBS36"/>
      <c r="OBT36"/>
      <c r="OBU36"/>
      <c r="OBV36"/>
      <c r="OBW36"/>
      <c r="OBX36"/>
      <c r="OBY36"/>
      <c r="OBZ36"/>
      <c r="OCA36"/>
      <c r="OCB36"/>
      <c r="OCC36"/>
      <c r="OCD36"/>
      <c r="OCE36"/>
      <c r="OCF36"/>
      <c r="OCG36"/>
      <c r="OCH36"/>
      <c r="OCI36"/>
      <c r="OCJ36"/>
      <c r="OCK36"/>
      <c r="OCL36"/>
      <c r="OCM36"/>
      <c r="OCN36"/>
      <c r="OCO36"/>
      <c r="OCP36"/>
      <c r="OCQ36"/>
      <c r="OCR36"/>
      <c r="OCS36"/>
      <c r="OCT36"/>
      <c r="OCU36"/>
      <c r="OCV36"/>
      <c r="OCW36"/>
      <c r="OCX36"/>
      <c r="OCY36"/>
      <c r="OCZ36"/>
      <c r="ODA36"/>
      <c r="ODB36"/>
      <c r="ODC36"/>
      <c r="ODD36"/>
      <c r="ODE36"/>
      <c r="ODF36"/>
      <c r="ODG36"/>
      <c r="ODH36"/>
      <c r="ODI36"/>
      <c r="ODJ36"/>
      <c r="ODK36"/>
      <c r="ODL36"/>
      <c r="ODM36"/>
      <c r="ODN36"/>
      <c r="ODO36"/>
      <c r="ODP36"/>
      <c r="ODQ36"/>
      <c r="ODR36"/>
      <c r="ODS36"/>
      <c r="ODT36"/>
      <c r="ODU36"/>
      <c r="ODV36"/>
      <c r="ODW36"/>
      <c r="ODX36"/>
      <c r="ODY36"/>
      <c r="ODZ36"/>
      <c r="OEA36"/>
      <c r="OEB36"/>
      <c r="OEC36"/>
      <c r="OED36"/>
      <c r="OEE36"/>
      <c r="OEF36"/>
      <c r="OEG36"/>
      <c r="OEH36"/>
      <c r="OEI36"/>
      <c r="OEJ36"/>
      <c r="OEK36"/>
      <c r="OEL36"/>
      <c r="OEM36"/>
      <c r="OEN36"/>
      <c r="OEO36"/>
      <c r="OEP36"/>
      <c r="OEQ36"/>
      <c r="OER36"/>
      <c r="OES36"/>
      <c r="OET36"/>
      <c r="OEU36"/>
      <c r="OEV36"/>
      <c r="OEW36"/>
      <c r="OEX36"/>
      <c r="OEY36"/>
      <c r="OEZ36"/>
      <c r="OFA36"/>
      <c r="OFB36"/>
      <c r="OFC36"/>
      <c r="OFD36"/>
      <c r="OFE36"/>
      <c r="OFF36"/>
      <c r="OFG36"/>
      <c r="OFH36"/>
      <c r="OFI36"/>
      <c r="OFJ36"/>
      <c r="OFK36"/>
      <c r="OFL36"/>
      <c r="OFM36"/>
      <c r="OFN36"/>
      <c r="OFO36"/>
      <c r="OFP36"/>
      <c r="OFQ36"/>
      <c r="OFR36"/>
      <c r="OFS36"/>
      <c r="OFT36"/>
      <c r="OFU36"/>
      <c r="OFV36"/>
      <c r="OFW36"/>
      <c r="OFX36"/>
      <c r="OFY36"/>
      <c r="OFZ36"/>
      <c r="OGA36"/>
      <c r="OGB36"/>
      <c r="OGC36"/>
      <c r="OGD36"/>
      <c r="OGE36"/>
      <c r="OGF36"/>
      <c r="OGG36"/>
      <c r="OGH36"/>
      <c r="OGI36"/>
      <c r="OGJ36"/>
      <c r="OGK36"/>
      <c r="OGL36"/>
      <c r="OGM36"/>
      <c r="OGN36"/>
      <c r="OGO36"/>
      <c r="OGP36"/>
      <c r="OGQ36"/>
      <c r="OGR36"/>
      <c r="OGS36"/>
      <c r="OGT36"/>
      <c r="OGU36"/>
      <c r="OGV36"/>
      <c r="OGW36"/>
      <c r="OGX36"/>
      <c r="OGY36"/>
      <c r="OGZ36"/>
      <c r="OHA36"/>
      <c r="OHB36"/>
      <c r="OHC36"/>
      <c r="OHD36"/>
      <c r="OHE36"/>
      <c r="OHF36"/>
      <c r="OHG36"/>
      <c r="OHH36"/>
      <c r="OHI36"/>
      <c r="OHJ36"/>
      <c r="OHK36"/>
      <c r="OHL36"/>
      <c r="OHM36"/>
      <c r="OHN36"/>
      <c r="OHO36"/>
      <c r="OHP36"/>
      <c r="OHQ36"/>
      <c r="OHR36"/>
      <c r="OHS36"/>
      <c r="OHT36"/>
      <c r="OHU36"/>
      <c r="OHV36"/>
      <c r="OHW36"/>
      <c r="OHX36"/>
      <c r="OHY36"/>
      <c r="OHZ36"/>
      <c r="OIA36"/>
      <c r="OIB36"/>
      <c r="OIC36"/>
      <c r="OID36"/>
      <c r="OIE36"/>
      <c r="OIF36"/>
      <c r="OIG36"/>
      <c r="OIH36"/>
      <c r="OII36"/>
      <c r="OIJ36"/>
      <c r="OIK36"/>
      <c r="OIL36"/>
      <c r="OIM36"/>
      <c r="OIN36"/>
      <c r="OIO36"/>
      <c r="OIP36"/>
      <c r="OIQ36"/>
      <c r="OIR36"/>
      <c r="OIS36"/>
      <c r="OIT36"/>
      <c r="OIU36"/>
      <c r="OIV36"/>
      <c r="OIW36"/>
      <c r="OIX36"/>
      <c r="OIY36"/>
      <c r="OIZ36"/>
      <c r="OJA36"/>
      <c r="OJB36"/>
      <c r="OJC36"/>
      <c r="OJD36"/>
      <c r="OJE36"/>
      <c r="OJF36"/>
      <c r="OJG36"/>
      <c r="OJH36"/>
      <c r="OJI36"/>
      <c r="OJJ36"/>
      <c r="OJK36"/>
      <c r="OJL36"/>
      <c r="OJM36"/>
      <c r="OJN36"/>
      <c r="OJO36"/>
      <c r="OJP36"/>
      <c r="OJQ36"/>
      <c r="OJR36"/>
      <c r="OJS36"/>
      <c r="OJT36"/>
      <c r="OJU36"/>
      <c r="OJV36"/>
      <c r="OJW36"/>
      <c r="OJX36"/>
      <c r="OJY36"/>
      <c r="OJZ36"/>
      <c r="OKA36"/>
      <c r="OKB36"/>
      <c r="OKC36"/>
      <c r="OKD36"/>
      <c r="OKE36"/>
      <c r="OKF36"/>
      <c r="OKG36"/>
      <c r="OKH36"/>
      <c r="OKI36"/>
      <c r="OKJ36"/>
      <c r="OKK36"/>
      <c r="OKL36"/>
      <c r="OKM36"/>
      <c r="OKN36"/>
      <c r="OKO36"/>
      <c r="OKP36"/>
      <c r="OKQ36"/>
      <c r="OKR36"/>
      <c r="OKS36"/>
      <c r="OKT36"/>
      <c r="OKU36"/>
      <c r="OKV36"/>
      <c r="OKW36"/>
      <c r="OKX36"/>
      <c r="OKY36"/>
      <c r="OKZ36"/>
      <c r="OLA36"/>
      <c r="OLB36"/>
      <c r="OLC36"/>
      <c r="OLD36"/>
      <c r="OLE36"/>
      <c r="OLF36"/>
      <c r="OLG36"/>
      <c r="OLH36"/>
      <c r="OLI36"/>
      <c r="OLJ36"/>
      <c r="OLK36"/>
      <c r="OLL36"/>
      <c r="OLM36"/>
      <c r="OLN36"/>
      <c r="OLO36"/>
      <c r="OLP36"/>
      <c r="OLQ36"/>
      <c r="OLR36"/>
      <c r="OLS36"/>
      <c r="OLT36"/>
      <c r="OLU36"/>
      <c r="OLV36"/>
      <c r="OLW36"/>
      <c r="OLX36"/>
      <c r="OLY36"/>
      <c r="OLZ36"/>
      <c r="OMA36"/>
      <c r="OMB36"/>
      <c r="OMC36"/>
      <c r="OMD36"/>
      <c r="OME36"/>
      <c r="OMF36"/>
      <c r="OMG36"/>
      <c r="OMH36"/>
      <c r="OMI36"/>
      <c r="OMJ36"/>
      <c r="OMK36"/>
      <c r="OML36"/>
      <c r="OMM36"/>
      <c r="OMN36"/>
      <c r="OMO36"/>
      <c r="OMP36"/>
      <c r="OMQ36"/>
      <c r="OMR36"/>
      <c r="OMS36"/>
      <c r="OMT36"/>
      <c r="OMU36"/>
      <c r="OMV36"/>
      <c r="OMW36"/>
      <c r="OMX36"/>
      <c r="OMY36"/>
      <c r="OMZ36"/>
      <c r="ONA36"/>
      <c r="ONB36"/>
      <c r="ONC36"/>
      <c r="OND36"/>
      <c r="ONE36"/>
      <c r="ONF36"/>
      <c r="ONG36"/>
      <c r="ONH36"/>
      <c r="ONI36"/>
      <c r="ONJ36"/>
      <c r="ONK36"/>
      <c r="ONL36"/>
      <c r="ONM36"/>
      <c r="ONN36"/>
      <c r="ONO36"/>
      <c r="ONP36"/>
      <c r="ONQ36"/>
      <c r="ONR36"/>
      <c r="ONS36"/>
      <c r="ONT36"/>
      <c r="ONU36"/>
      <c r="ONV36"/>
      <c r="ONW36"/>
      <c r="ONX36"/>
      <c r="ONY36"/>
      <c r="ONZ36"/>
      <c r="OOA36"/>
      <c r="OOB36"/>
      <c r="OOC36"/>
      <c r="OOD36"/>
      <c r="OOE36"/>
      <c r="OOF36"/>
      <c r="OOG36"/>
      <c r="OOH36"/>
      <c r="OOI36"/>
      <c r="OOJ36"/>
      <c r="OOK36"/>
      <c r="OOL36"/>
      <c r="OOM36"/>
      <c r="OON36"/>
      <c r="OOO36"/>
      <c r="OOP36"/>
      <c r="OOQ36"/>
      <c r="OOR36"/>
      <c r="OOS36"/>
      <c r="OOT36"/>
      <c r="OOU36"/>
      <c r="OOV36"/>
      <c r="OOW36"/>
      <c r="OOX36"/>
      <c r="OOY36"/>
      <c r="OOZ36"/>
      <c r="OPA36"/>
      <c r="OPB36"/>
      <c r="OPC36"/>
      <c r="OPD36"/>
      <c r="OPE36"/>
      <c r="OPF36"/>
      <c r="OPG36"/>
      <c r="OPH36"/>
      <c r="OPI36"/>
      <c r="OPJ36"/>
      <c r="OPK36"/>
      <c r="OPL36"/>
      <c r="OPM36"/>
      <c r="OPN36"/>
      <c r="OPO36"/>
      <c r="OPP36"/>
      <c r="OPQ36"/>
      <c r="OPR36"/>
      <c r="OPS36"/>
      <c r="OPT36"/>
      <c r="OPU36"/>
      <c r="OPV36"/>
      <c r="OPW36"/>
      <c r="OPX36"/>
      <c r="OPY36"/>
      <c r="OPZ36"/>
      <c r="OQA36"/>
      <c r="OQB36"/>
      <c r="OQC36"/>
      <c r="OQD36"/>
      <c r="OQE36"/>
      <c r="OQF36"/>
      <c r="OQG36"/>
      <c r="OQH36"/>
      <c r="OQI36"/>
      <c r="OQJ36"/>
      <c r="OQK36"/>
      <c r="OQL36"/>
      <c r="OQM36"/>
      <c r="OQN36"/>
      <c r="OQO36"/>
      <c r="OQP36"/>
      <c r="OQQ36"/>
      <c r="OQR36"/>
      <c r="OQS36"/>
      <c r="OQT36"/>
      <c r="OQU36"/>
      <c r="OQV36"/>
      <c r="OQW36"/>
      <c r="OQX36"/>
      <c r="OQY36"/>
      <c r="OQZ36"/>
      <c r="ORA36"/>
      <c r="ORB36"/>
      <c r="ORC36"/>
      <c r="ORD36"/>
      <c r="ORE36"/>
      <c r="ORF36"/>
      <c r="ORG36"/>
      <c r="ORH36"/>
      <c r="ORI36"/>
      <c r="ORJ36"/>
      <c r="ORK36"/>
      <c r="ORL36"/>
      <c r="ORM36"/>
      <c r="ORN36"/>
      <c r="ORO36"/>
      <c r="ORP36"/>
      <c r="ORQ36"/>
      <c r="ORR36"/>
      <c r="ORS36"/>
      <c r="ORT36"/>
      <c r="ORU36"/>
      <c r="ORV36"/>
      <c r="ORW36"/>
      <c r="ORX36"/>
      <c r="ORY36"/>
      <c r="ORZ36"/>
      <c r="OSA36"/>
      <c r="OSB36"/>
      <c r="OSC36"/>
      <c r="OSD36"/>
      <c r="OSE36"/>
      <c r="OSF36"/>
      <c r="OSG36"/>
      <c r="OSH36"/>
      <c r="OSI36"/>
      <c r="OSJ36"/>
      <c r="OSK36"/>
      <c r="OSL36"/>
      <c r="OSM36"/>
      <c r="OSN36"/>
      <c r="OSO36"/>
      <c r="OSP36"/>
      <c r="OSQ36"/>
      <c r="OSR36"/>
      <c r="OSS36"/>
      <c r="OST36"/>
      <c r="OSU36"/>
      <c r="OSV36"/>
      <c r="OSW36"/>
      <c r="OSX36"/>
      <c r="OSY36"/>
      <c r="OSZ36"/>
      <c r="OTA36"/>
      <c r="OTB36"/>
      <c r="OTC36"/>
      <c r="OTD36"/>
      <c r="OTE36"/>
      <c r="OTF36"/>
      <c r="OTG36"/>
      <c r="OTH36"/>
      <c r="OTI36"/>
      <c r="OTJ36"/>
      <c r="OTK36"/>
      <c r="OTL36"/>
      <c r="OTM36"/>
      <c r="OTN36"/>
      <c r="OTO36"/>
      <c r="OTP36"/>
      <c r="OTQ36"/>
      <c r="OTR36"/>
      <c r="OTS36"/>
      <c r="OTT36"/>
      <c r="OTU36"/>
      <c r="OTV36"/>
      <c r="OTW36"/>
      <c r="OTX36"/>
      <c r="OTY36"/>
      <c r="OTZ36"/>
      <c r="OUA36"/>
      <c r="OUB36"/>
      <c r="OUC36"/>
      <c r="OUD36"/>
      <c r="OUE36"/>
      <c r="OUF36"/>
      <c r="OUG36"/>
      <c r="OUH36"/>
      <c r="OUI36"/>
      <c r="OUJ36"/>
      <c r="OUK36"/>
      <c r="OUL36"/>
      <c r="OUM36"/>
      <c r="OUN36"/>
      <c r="OUO36"/>
      <c r="OUP36"/>
      <c r="OUQ36"/>
      <c r="OUR36"/>
      <c r="OUS36"/>
      <c r="OUT36"/>
      <c r="OUU36"/>
      <c r="OUV36"/>
      <c r="OUW36"/>
      <c r="OUX36"/>
      <c r="OUY36"/>
      <c r="OUZ36"/>
      <c r="OVA36"/>
      <c r="OVB36"/>
      <c r="OVC36"/>
      <c r="OVD36"/>
      <c r="OVE36"/>
      <c r="OVF36"/>
      <c r="OVG36"/>
      <c r="OVH36"/>
      <c r="OVI36"/>
      <c r="OVJ36"/>
      <c r="OVK36"/>
      <c r="OVL36"/>
      <c r="OVM36"/>
      <c r="OVN36"/>
      <c r="OVO36"/>
      <c r="OVP36"/>
      <c r="OVQ36"/>
      <c r="OVR36"/>
      <c r="OVS36"/>
      <c r="OVT36"/>
      <c r="OVU36"/>
      <c r="OVV36"/>
      <c r="OVW36"/>
      <c r="OVX36"/>
      <c r="OVY36"/>
      <c r="OVZ36"/>
      <c r="OWA36"/>
      <c r="OWB36"/>
      <c r="OWC36"/>
      <c r="OWD36"/>
      <c r="OWE36"/>
      <c r="OWF36"/>
      <c r="OWG36"/>
      <c r="OWH36"/>
      <c r="OWI36"/>
      <c r="OWJ36"/>
      <c r="OWK36"/>
      <c r="OWL36"/>
      <c r="OWM36"/>
      <c r="OWN36"/>
      <c r="OWO36"/>
      <c r="OWP36"/>
      <c r="OWQ36"/>
      <c r="OWR36"/>
      <c r="OWS36"/>
      <c r="OWT36"/>
      <c r="OWU36"/>
      <c r="OWV36"/>
      <c r="OWW36"/>
      <c r="OWX36"/>
      <c r="OWY36"/>
      <c r="OWZ36"/>
      <c r="OXA36"/>
      <c r="OXB36"/>
      <c r="OXC36"/>
      <c r="OXD36"/>
      <c r="OXE36"/>
      <c r="OXF36"/>
      <c r="OXG36"/>
      <c r="OXH36"/>
      <c r="OXI36"/>
      <c r="OXJ36"/>
      <c r="OXK36"/>
      <c r="OXL36"/>
      <c r="OXM36"/>
      <c r="OXN36"/>
      <c r="OXO36"/>
      <c r="OXP36"/>
      <c r="OXQ36"/>
      <c r="OXR36"/>
      <c r="OXS36"/>
      <c r="OXT36"/>
      <c r="OXU36"/>
      <c r="OXV36"/>
      <c r="OXW36"/>
      <c r="OXX36"/>
      <c r="OXY36"/>
      <c r="OXZ36"/>
      <c r="OYA36"/>
      <c r="OYB36"/>
      <c r="OYC36"/>
      <c r="OYD36"/>
      <c r="OYE36"/>
      <c r="OYF36"/>
      <c r="OYG36"/>
      <c r="OYH36"/>
      <c r="OYI36"/>
      <c r="OYJ36"/>
      <c r="OYK36"/>
      <c r="OYL36"/>
      <c r="OYM36"/>
      <c r="OYN36"/>
      <c r="OYO36"/>
      <c r="OYP36"/>
      <c r="OYQ36"/>
      <c r="OYR36"/>
      <c r="OYS36"/>
      <c r="OYT36"/>
      <c r="OYU36"/>
      <c r="OYV36"/>
      <c r="OYW36"/>
      <c r="OYX36"/>
      <c r="OYY36"/>
      <c r="OYZ36"/>
      <c r="OZA36"/>
      <c r="OZB36"/>
      <c r="OZC36"/>
      <c r="OZD36"/>
      <c r="OZE36"/>
      <c r="OZF36"/>
      <c r="OZG36"/>
      <c r="OZH36"/>
      <c r="OZI36"/>
      <c r="OZJ36"/>
      <c r="OZK36"/>
      <c r="OZL36"/>
      <c r="OZM36"/>
      <c r="OZN36"/>
      <c r="OZO36"/>
      <c r="OZP36"/>
      <c r="OZQ36"/>
      <c r="OZR36"/>
      <c r="OZS36"/>
      <c r="OZT36"/>
      <c r="OZU36"/>
      <c r="OZV36"/>
      <c r="OZW36"/>
      <c r="OZX36"/>
      <c r="OZY36"/>
      <c r="OZZ36"/>
      <c r="PAA36"/>
      <c r="PAB36"/>
      <c r="PAC36"/>
      <c r="PAD36"/>
      <c r="PAE36"/>
      <c r="PAF36"/>
      <c r="PAG36"/>
      <c r="PAH36"/>
      <c r="PAI36"/>
      <c r="PAJ36"/>
      <c r="PAK36"/>
      <c r="PAL36"/>
      <c r="PAM36"/>
      <c r="PAN36"/>
      <c r="PAO36"/>
      <c r="PAP36"/>
      <c r="PAQ36"/>
      <c r="PAR36"/>
      <c r="PAS36"/>
      <c r="PAT36"/>
      <c r="PAU36"/>
      <c r="PAV36"/>
      <c r="PAW36"/>
      <c r="PAX36"/>
      <c r="PAY36"/>
      <c r="PAZ36"/>
      <c r="PBA36"/>
      <c r="PBB36"/>
      <c r="PBC36"/>
      <c r="PBD36"/>
      <c r="PBE36"/>
      <c r="PBF36"/>
      <c r="PBG36"/>
      <c r="PBH36"/>
      <c r="PBI36"/>
      <c r="PBJ36"/>
      <c r="PBK36"/>
      <c r="PBL36"/>
      <c r="PBM36"/>
      <c r="PBN36"/>
      <c r="PBO36"/>
      <c r="PBP36"/>
      <c r="PBQ36"/>
      <c r="PBR36"/>
      <c r="PBS36"/>
      <c r="PBT36"/>
      <c r="PBU36"/>
      <c r="PBV36"/>
      <c r="PBW36"/>
      <c r="PBX36"/>
      <c r="PBY36"/>
      <c r="PBZ36"/>
      <c r="PCA36"/>
      <c r="PCB36"/>
      <c r="PCC36"/>
      <c r="PCD36"/>
      <c r="PCE36"/>
      <c r="PCF36"/>
      <c r="PCG36"/>
      <c r="PCH36"/>
      <c r="PCI36"/>
      <c r="PCJ36"/>
      <c r="PCK36"/>
      <c r="PCL36"/>
      <c r="PCM36"/>
      <c r="PCN36"/>
      <c r="PCO36"/>
      <c r="PCP36"/>
      <c r="PCQ36"/>
      <c r="PCR36"/>
      <c r="PCS36"/>
      <c r="PCT36"/>
      <c r="PCU36"/>
      <c r="PCV36"/>
      <c r="PCW36"/>
      <c r="PCX36"/>
      <c r="PCY36"/>
      <c r="PCZ36"/>
      <c r="PDA36"/>
      <c r="PDB36"/>
      <c r="PDC36"/>
      <c r="PDD36"/>
      <c r="PDE36"/>
      <c r="PDF36"/>
      <c r="PDG36"/>
      <c r="PDH36"/>
      <c r="PDI36"/>
      <c r="PDJ36"/>
      <c r="PDK36"/>
      <c r="PDL36"/>
      <c r="PDM36"/>
      <c r="PDN36"/>
      <c r="PDO36"/>
      <c r="PDP36"/>
      <c r="PDQ36"/>
      <c r="PDR36"/>
      <c r="PDS36"/>
      <c r="PDT36"/>
      <c r="PDU36"/>
      <c r="PDV36"/>
      <c r="PDW36"/>
      <c r="PDX36"/>
      <c r="PDY36"/>
      <c r="PDZ36"/>
      <c r="PEA36"/>
      <c r="PEB36"/>
      <c r="PEC36"/>
      <c r="PED36"/>
      <c r="PEE36"/>
      <c r="PEF36"/>
      <c r="PEG36"/>
      <c r="PEH36"/>
      <c r="PEI36"/>
      <c r="PEJ36"/>
      <c r="PEK36"/>
      <c r="PEL36"/>
      <c r="PEM36"/>
      <c r="PEN36"/>
      <c r="PEO36"/>
      <c r="PEP36"/>
      <c r="PEQ36"/>
      <c r="PER36"/>
      <c r="PES36"/>
      <c r="PET36"/>
      <c r="PEU36"/>
      <c r="PEV36"/>
      <c r="PEW36"/>
      <c r="PEX36"/>
      <c r="PEY36"/>
      <c r="PEZ36"/>
      <c r="PFA36"/>
      <c r="PFB36"/>
      <c r="PFC36"/>
      <c r="PFD36"/>
      <c r="PFE36"/>
      <c r="PFF36"/>
      <c r="PFG36"/>
      <c r="PFH36"/>
      <c r="PFI36"/>
      <c r="PFJ36"/>
      <c r="PFK36"/>
      <c r="PFL36"/>
      <c r="PFM36"/>
      <c r="PFN36"/>
      <c r="PFO36"/>
      <c r="PFP36"/>
      <c r="PFQ36"/>
      <c r="PFR36"/>
      <c r="PFS36"/>
      <c r="PFT36"/>
      <c r="PFU36"/>
      <c r="PFV36"/>
      <c r="PFW36"/>
      <c r="PFX36"/>
      <c r="PFY36"/>
      <c r="PFZ36"/>
      <c r="PGA36"/>
      <c r="PGB36"/>
      <c r="PGC36"/>
      <c r="PGD36"/>
      <c r="PGE36"/>
      <c r="PGF36"/>
      <c r="PGG36"/>
      <c r="PGH36"/>
      <c r="PGI36"/>
      <c r="PGJ36"/>
      <c r="PGK36"/>
      <c r="PGL36"/>
      <c r="PGM36"/>
      <c r="PGN36"/>
      <c r="PGO36"/>
      <c r="PGP36"/>
      <c r="PGQ36"/>
      <c r="PGR36"/>
      <c r="PGS36"/>
      <c r="PGT36"/>
      <c r="PGU36"/>
      <c r="PGV36"/>
      <c r="PGW36"/>
      <c r="PGX36"/>
      <c r="PGY36"/>
      <c r="PGZ36"/>
      <c r="PHA36"/>
      <c r="PHB36"/>
      <c r="PHC36"/>
      <c r="PHD36"/>
      <c r="PHE36"/>
      <c r="PHF36"/>
      <c r="PHG36"/>
      <c r="PHH36"/>
      <c r="PHI36"/>
      <c r="PHJ36"/>
      <c r="PHK36"/>
      <c r="PHL36"/>
      <c r="PHM36"/>
      <c r="PHN36"/>
      <c r="PHO36"/>
      <c r="PHP36"/>
      <c r="PHQ36"/>
      <c r="PHR36"/>
      <c r="PHS36"/>
      <c r="PHT36"/>
      <c r="PHU36"/>
      <c r="PHV36"/>
      <c r="PHW36"/>
      <c r="PHX36"/>
      <c r="PHY36"/>
      <c r="PHZ36"/>
      <c r="PIA36"/>
      <c r="PIB36"/>
      <c r="PIC36"/>
      <c r="PID36"/>
      <c r="PIE36"/>
      <c r="PIF36"/>
      <c r="PIG36"/>
      <c r="PIH36"/>
      <c r="PII36"/>
      <c r="PIJ36"/>
      <c r="PIK36"/>
      <c r="PIL36"/>
      <c r="PIM36"/>
      <c r="PIN36"/>
      <c r="PIO36"/>
      <c r="PIP36"/>
      <c r="PIQ36"/>
      <c r="PIR36"/>
      <c r="PIS36"/>
      <c r="PIT36"/>
      <c r="PIU36"/>
      <c r="PIV36"/>
      <c r="PIW36"/>
      <c r="PIX36"/>
      <c r="PIY36"/>
      <c r="PIZ36"/>
      <c r="PJA36"/>
      <c r="PJB36"/>
      <c r="PJC36"/>
      <c r="PJD36"/>
      <c r="PJE36"/>
      <c r="PJF36"/>
      <c r="PJG36"/>
      <c r="PJH36"/>
      <c r="PJI36"/>
      <c r="PJJ36"/>
      <c r="PJK36"/>
      <c r="PJL36"/>
      <c r="PJM36"/>
      <c r="PJN36"/>
      <c r="PJO36"/>
      <c r="PJP36"/>
      <c r="PJQ36"/>
      <c r="PJR36"/>
      <c r="PJS36"/>
      <c r="PJT36"/>
      <c r="PJU36"/>
      <c r="PJV36"/>
      <c r="PJW36"/>
      <c r="PJX36"/>
      <c r="PJY36"/>
      <c r="PJZ36"/>
      <c r="PKA36"/>
      <c r="PKB36"/>
      <c r="PKC36"/>
      <c r="PKD36"/>
      <c r="PKE36"/>
      <c r="PKF36"/>
      <c r="PKG36"/>
      <c r="PKH36"/>
      <c r="PKI36"/>
      <c r="PKJ36"/>
      <c r="PKK36"/>
      <c r="PKL36"/>
      <c r="PKM36"/>
      <c r="PKN36"/>
      <c r="PKO36"/>
      <c r="PKP36"/>
      <c r="PKQ36"/>
      <c r="PKR36"/>
      <c r="PKS36"/>
      <c r="PKT36"/>
      <c r="PKU36"/>
      <c r="PKV36"/>
      <c r="PKW36"/>
      <c r="PKX36"/>
      <c r="PKY36"/>
      <c r="PKZ36"/>
      <c r="PLA36"/>
      <c r="PLB36"/>
      <c r="PLC36"/>
      <c r="PLD36"/>
      <c r="PLE36"/>
      <c r="PLF36"/>
      <c r="PLG36"/>
      <c r="PLH36"/>
      <c r="PLI36"/>
      <c r="PLJ36"/>
      <c r="PLK36"/>
      <c r="PLL36"/>
      <c r="PLM36"/>
      <c r="PLN36"/>
      <c r="PLO36"/>
      <c r="PLP36"/>
      <c r="PLQ36"/>
      <c r="PLR36"/>
      <c r="PLS36"/>
      <c r="PLT36"/>
      <c r="PLU36"/>
      <c r="PLV36"/>
      <c r="PLW36"/>
      <c r="PLX36"/>
      <c r="PLY36"/>
      <c r="PLZ36"/>
      <c r="PMA36"/>
      <c r="PMB36"/>
      <c r="PMC36"/>
      <c r="PMD36"/>
      <c r="PME36"/>
      <c r="PMF36"/>
      <c r="PMG36"/>
      <c r="PMH36"/>
      <c r="PMI36"/>
      <c r="PMJ36"/>
      <c r="PMK36"/>
      <c r="PML36"/>
      <c r="PMM36"/>
      <c r="PMN36"/>
      <c r="PMO36"/>
      <c r="PMP36"/>
      <c r="PMQ36"/>
      <c r="PMR36"/>
      <c r="PMS36"/>
      <c r="PMT36"/>
      <c r="PMU36"/>
      <c r="PMV36"/>
      <c r="PMW36"/>
      <c r="PMX36"/>
      <c r="PMY36"/>
      <c r="PMZ36"/>
      <c r="PNA36"/>
      <c r="PNB36"/>
      <c r="PNC36"/>
      <c r="PND36"/>
      <c r="PNE36"/>
      <c r="PNF36"/>
      <c r="PNG36"/>
      <c r="PNH36"/>
      <c r="PNI36"/>
      <c r="PNJ36"/>
      <c r="PNK36"/>
      <c r="PNL36"/>
      <c r="PNM36"/>
      <c r="PNN36"/>
      <c r="PNO36"/>
      <c r="PNP36"/>
      <c r="PNQ36"/>
      <c r="PNR36"/>
      <c r="PNS36"/>
      <c r="PNT36"/>
      <c r="PNU36"/>
      <c r="PNV36"/>
      <c r="PNW36"/>
      <c r="PNX36"/>
      <c r="PNY36"/>
      <c r="PNZ36"/>
      <c r="POA36"/>
      <c r="POB36"/>
      <c r="POC36"/>
      <c r="POD36"/>
      <c r="POE36"/>
      <c r="POF36"/>
      <c r="POG36"/>
      <c r="POH36"/>
      <c r="POI36"/>
      <c r="POJ36"/>
      <c r="POK36"/>
      <c r="POL36"/>
      <c r="POM36"/>
      <c r="PON36"/>
      <c r="POO36"/>
      <c r="POP36"/>
      <c r="POQ36"/>
      <c r="POR36"/>
      <c r="POS36"/>
      <c r="POT36"/>
      <c r="POU36"/>
      <c r="POV36"/>
      <c r="POW36"/>
      <c r="POX36"/>
      <c r="POY36"/>
      <c r="POZ36"/>
      <c r="PPA36"/>
      <c r="PPB36"/>
      <c r="PPC36"/>
      <c r="PPD36"/>
      <c r="PPE36"/>
      <c r="PPF36"/>
      <c r="PPG36"/>
      <c r="PPH36"/>
      <c r="PPI36"/>
      <c r="PPJ36"/>
      <c r="PPK36"/>
      <c r="PPL36"/>
      <c r="PPM36"/>
      <c r="PPN36"/>
      <c r="PPO36"/>
      <c r="PPP36"/>
      <c r="PPQ36"/>
      <c r="PPR36"/>
      <c r="PPS36"/>
      <c r="PPT36"/>
      <c r="PPU36"/>
      <c r="PPV36"/>
      <c r="PPW36"/>
      <c r="PPX36"/>
      <c r="PPY36"/>
      <c r="PPZ36"/>
      <c r="PQA36"/>
      <c r="PQB36"/>
      <c r="PQC36"/>
      <c r="PQD36"/>
      <c r="PQE36"/>
      <c r="PQF36"/>
      <c r="PQG36"/>
      <c r="PQH36"/>
      <c r="PQI36"/>
      <c r="PQJ36"/>
      <c r="PQK36"/>
      <c r="PQL36"/>
      <c r="PQM36"/>
      <c r="PQN36"/>
      <c r="PQO36"/>
      <c r="PQP36"/>
      <c r="PQQ36"/>
      <c r="PQR36"/>
      <c r="PQS36"/>
      <c r="PQT36"/>
      <c r="PQU36"/>
      <c r="PQV36"/>
      <c r="PQW36"/>
      <c r="PQX36"/>
      <c r="PQY36"/>
      <c r="PQZ36"/>
      <c r="PRA36"/>
      <c r="PRB36"/>
      <c r="PRC36"/>
      <c r="PRD36"/>
      <c r="PRE36"/>
      <c r="PRF36"/>
      <c r="PRG36"/>
      <c r="PRH36"/>
      <c r="PRI36"/>
      <c r="PRJ36"/>
      <c r="PRK36"/>
      <c r="PRL36"/>
      <c r="PRM36"/>
      <c r="PRN36"/>
      <c r="PRO36"/>
      <c r="PRP36"/>
      <c r="PRQ36"/>
      <c r="PRR36"/>
      <c r="PRS36"/>
      <c r="PRT36"/>
      <c r="PRU36"/>
      <c r="PRV36"/>
      <c r="PRW36"/>
      <c r="PRX36"/>
      <c r="PRY36"/>
      <c r="PRZ36"/>
      <c r="PSA36"/>
      <c r="PSB36"/>
      <c r="PSC36"/>
      <c r="PSD36"/>
      <c r="PSE36"/>
      <c r="PSF36"/>
      <c r="PSG36"/>
      <c r="PSH36"/>
      <c r="PSI36"/>
      <c r="PSJ36"/>
      <c r="PSK36"/>
      <c r="PSL36"/>
      <c r="PSM36"/>
      <c r="PSN36"/>
      <c r="PSO36"/>
      <c r="PSP36"/>
      <c r="PSQ36"/>
      <c r="PSR36"/>
      <c r="PSS36"/>
      <c r="PST36"/>
      <c r="PSU36"/>
      <c r="PSV36"/>
      <c r="PSW36"/>
      <c r="PSX36"/>
      <c r="PSY36"/>
      <c r="PSZ36"/>
      <c r="PTA36"/>
      <c r="PTB36"/>
      <c r="PTC36"/>
      <c r="PTD36"/>
      <c r="PTE36"/>
      <c r="PTF36"/>
      <c r="PTG36"/>
      <c r="PTH36"/>
      <c r="PTI36"/>
      <c r="PTJ36"/>
      <c r="PTK36"/>
      <c r="PTL36"/>
      <c r="PTM36"/>
      <c r="PTN36"/>
      <c r="PTO36"/>
      <c r="PTP36"/>
      <c r="PTQ36"/>
      <c r="PTR36"/>
      <c r="PTS36"/>
      <c r="PTT36"/>
      <c r="PTU36"/>
      <c r="PTV36"/>
      <c r="PTW36"/>
      <c r="PTX36"/>
      <c r="PTY36"/>
      <c r="PTZ36"/>
      <c r="PUA36"/>
      <c r="PUB36"/>
      <c r="PUC36"/>
      <c r="PUD36"/>
      <c r="PUE36"/>
      <c r="PUF36"/>
      <c r="PUG36"/>
      <c r="PUH36"/>
      <c r="PUI36"/>
      <c r="PUJ36"/>
      <c r="PUK36"/>
      <c r="PUL36"/>
      <c r="PUM36"/>
      <c r="PUN36"/>
      <c r="PUO36"/>
      <c r="PUP36"/>
      <c r="PUQ36"/>
      <c r="PUR36"/>
      <c r="PUS36"/>
      <c r="PUT36"/>
      <c r="PUU36"/>
      <c r="PUV36"/>
      <c r="PUW36"/>
      <c r="PUX36"/>
      <c r="PUY36"/>
      <c r="PUZ36"/>
      <c r="PVA36"/>
      <c r="PVB36"/>
      <c r="PVC36"/>
      <c r="PVD36"/>
      <c r="PVE36"/>
      <c r="PVF36"/>
      <c r="PVG36"/>
      <c r="PVH36"/>
      <c r="PVI36"/>
      <c r="PVJ36"/>
      <c r="PVK36"/>
      <c r="PVL36"/>
      <c r="PVM36"/>
      <c r="PVN36"/>
      <c r="PVO36"/>
      <c r="PVP36"/>
      <c r="PVQ36"/>
      <c r="PVR36"/>
      <c r="PVS36"/>
      <c r="PVT36"/>
      <c r="PVU36"/>
      <c r="PVV36"/>
      <c r="PVW36"/>
      <c r="PVX36"/>
      <c r="PVY36"/>
      <c r="PVZ36"/>
      <c r="PWA36"/>
      <c r="PWB36"/>
      <c r="PWC36"/>
      <c r="PWD36"/>
      <c r="PWE36"/>
      <c r="PWF36"/>
      <c r="PWG36"/>
      <c r="PWH36"/>
      <c r="PWI36"/>
      <c r="PWJ36"/>
      <c r="PWK36"/>
      <c r="PWL36"/>
      <c r="PWM36"/>
      <c r="PWN36"/>
      <c r="PWO36"/>
      <c r="PWP36"/>
      <c r="PWQ36"/>
      <c r="PWR36"/>
      <c r="PWS36"/>
      <c r="PWT36"/>
      <c r="PWU36"/>
      <c r="PWV36"/>
      <c r="PWW36"/>
      <c r="PWX36"/>
      <c r="PWY36"/>
      <c r="PWZ36"/>
      <c r="PXA36"/>
      <c r="PXB36"/>
      <c r="PXC36"/>
      <c r="PXD36"/>
      <c r="PXE36"/>
      <c r="PXF36"/>
      <c r="PXG36"/>
      <c r="PXH36"/>
      <c r="PXI36"/>
      <c r="PXJ36"/>
      <c r="PXK36"/>
      <c r="PXL36"/>
      <c r="PXM36"/>
      <c r="PXN36"/>
      <c r="PXO36"/>
      <c r="PXP36"/>
      <c r="PXQ36"/>
      <c r="PXR36"/>
      <c r="PXS36"/>
      <c r="PXT36"/>
      <c r="PXU36"/>
      <c r="PXV36"/>
      <c r="PXW36"/>
      <c r="PXX36"/>
      <c r="PXY36"/>
      <c r="PXZ36"/>
      <c r="PYA36"/>
      <c r="PYB36"/>
      <c r="PYC36"/>
      <c r="PYD36"/>
      <c r="PYE36"/>
      <c r="PYF36"/>
      <c r="PYG36"/>
      <c r="PYH36"/>
      <c r="PYI36"/>
      <c r="PYJ36"/>
      <c r="PYK36"/>
      <c r="PYL36"/>
      <c r="PYM36"/>
      <c r="PYN36"/>
      <c r="PYO36"/>
      <c r="PYP36"/>
      <c r="PYQ36"/>
      <c r="PYR36"/>
      <c r="PYS36"/>
      <c r="PYT36"/>
      <c r="PYU36"/>
      <c r="PYV36"/>
      <c r="PYW36"/>
      <c r="PYX36"/>
      <c r="PYY36"/>
      <c r="PYZ36"/>
      <c r="PZA36"/>
      <c r="PZB36"/>
      <c r="PZC36"/>
      <c r="PZD36"/>
      <c r="PZE36"/>
      <c r="PZF36"/>
      <c r="PZG36"/>
      <c r="PZH36"/>
      <c r="PZI36"/>
      <c r="PZJ36"/>
      <c r="PZK36"/>
      <c r="PZL36"/>
      <c r="PZM36"/>
      <c r="PZN36"/>
      <c r="PZO36"/>
      <c r="PZP36"/>
      <c r="PZQ36"/>
      <c r="PZR36"/>
      <c r="PZS36"/>
      <c r="PZT36"/>
      <c r="PZU36"/>
      <c r="PZV36"/>
      <c r="PZW36"/>
      <c r="PZX36"/>
      <c r="PZY36"/>
      <c r="PZZ36"/>
      <c r="QAA36"/>
      <c r="QAB36"/>
      <c r="QAC36"/>
      <c r="QAD36"/>
      <c r="QAE36"/>
      <c r="QAF36"/>
      <c r="QAG36"/>
      <c r="QAH36"/>
      <c r="QAI36"/>
      <c r="QAJ36"/>
      <c r="QAK36"/>
      <c r="QAL36"/>
      <c r="QAM36"/>
      <c r="QAN36"/>
      <c r="QAO36"/>
      <c r="QAP36"/>
      <c r="QAQ36"/>
      <c r="QAR36"/>
      <c r="QAS36"/>
      <c r="QAT36"/>
      <c r="QAU36"/>
      <c r="QAV36"/>
      <c r="QAW36"/>
      <c r="QAX36"/>
      <c r="QAY36"/>
      <c r="QAZ36"/>
      <c r="QBA36"/>
      <c r="QBB36"/>
      <c r="QBC36"/>
      <c r="QBD36"/>
      <c r="QBE36"/>
      <c r="QBF36"/>
      <c r="QBG36"/>
      <c r="QBH36"/>
      <c r="QBI36"/>
      <c r="QBJ36"/>
      <c r="QBK36"/>
      <c r="QBL36"/>
      <c r="QBM36"/>
      <c r="QBN36"/>
      <c r="QBO36"/>
      <c r="QBP36"/>
      <c r="QBQ36"/>
      <c r="QBR36"/>
      <c r="QBS36"/>
      <c r="QBT36"/>
      <c r="QBU36"/>
      <c r="QBV36"/>
      <c r="QBW36"/>
      <c r="QBX36"/>
      <c r="QBY36"/>
      <c r="QBZ36"/>
      <c r="QCA36"/>
      <c r="QCB36"/>
      <c r="QCC36"/>
      <c r="QCD36"/>
      <c r="QCE36"/>
      <c r="QCF36"/>
      <c r="QCG36"/>
      <c r="QCH36"/>
      <c r="QCI36"/>
      <c r="QCJ36"/>
      <c r="QCK36"/>
      <c r="QCL36"/>
      <c r="QCM36"/>
      <c r="QCN36"/>
      <c r="QCO36"/>
      <c r="QCP36"/>
      <c r="QCQ36"/>
      <c r="QCR36"/>
      <c r="QCS36"/>
      <c r="QCT36"/>
      <c r="QCU36"/>
      <c r="QCV36"/>
      <c r="QCW36"/>
      <c r="QCX36"/>
      <c r="QCY36"/>
      <c r="QCZ36"/>
      <c r="QDA36"/>
      <c r="QDB36"/>
      <c r="QDC36"/>
      <c r="QDD36"/>
      <c r="QDE36"/>
      <c r="QDF36"/>
      <c r="QDG36"/>
      <c r="QDH36"/>
      <c r="QDI36"/>
      <c r="QDJ36"/>
      <c r="QDK36"/>
      <c r="QDL36"/>
      <c r="QDM36"/>
      <c r="QDN36"/>
      <c r="QDO36"/>
      <c r="QDP36"/>
      <c r="QDQ36"/>
      <c r="QDR36"/>
      <c r="QDS36"/>
      <c r="QDT36"/>
      <c r="QDU36"/>
      <c r="QDV36"/>
      <c r="QDW36"/>
      <c r="QDX36"/>
      <c r="QDY36"/>
      <c r="QDZ36"/>
      <c r="QEA36"/>
      <c r="QEB36"/>
      <c r="QEC36"/>
      <c r="QED36"/>
      <c r="QEE36"/>
      <c r="QEF36"/>
      <c r="QEG36"/>
      <c r="QEH36"/>
      <c r="QEI36"/>
      <c r="QEJ36"/>
      <c r="QEK36"/>
      <c r="QEL36"/>
      <c r="QEM36"/>
      <c r="QEN36"/>
      <c r="QEO36"/>
      <c r="QEP36"/>
      <c r="QEQ36"/>
      <c r="QER36"/>
      <c r="QES36"/>
      <c r="QET36"/>
      <c r="QEU36"/>
      <c r="QEV36"/>
      <c r="QEW36"/>
      <c r="QEX36"/>
      <c r="QEY36"/>
      <c r="QEZ36"/>
      <c r="QFA36"/>
      <c r="QFB36"/>
      <c r="QFC36"/>
      <c r="QFD36"/>
      <c r="QFE36"/>
      <c r="QFF36"/>
      <c r="QFG36"/>
      <c r="QFH36"/>
      <c r="QFI36"/>
      <c r="QFJ36"/>
      <c r="QFK36"/>
      <c r="QFL36"/>
      <c r="QFM36"/>
      <c r="QFN36"/>
      <c r="QFO36"/>
      <c r="QFP36"/>
      <c r="QFQ36"/>
      <c r="QFR36"/>
      <c r="QFS36"/>
      <c r="QFT36"/>
      <c r="QFU36"/>
      <c r="QFV36"/>
      <c r="QFW36"/>
      <c r="QFX36"/>
      <c r="QFY36"/>
      <c r="QFZ36"/>
      <c r="QGA36"/>
      <c r="QGB36"/>
      <c r="QGC36"/>
      <c r="QGD36"/>
      <c r="QGE36"/>
      <c r="QGF36"/>
      <c r="QGG36"/>
      <c r="QGH36"/>
      <c r="QGI36"/>
      <c r="QGJ36"/>
      <c r="QGK36"/>
      <c r="QGL36"/>
      <c r="QGM36"/>
      <c r="QGN36"/>
      <c r="QGO36"/>
      <c r="QGP36"/>
      <c r="QGQ36"/>
      <c r="QGR36"/>
      <c r="QGS36"/>
      <c r="QGT36"/>
      <c r="QGU36"/>
      <c r="QGV36"/>
      <c r="QGW36"/>
      <c r="QGX36"/>
      <c r="QGY36"/>
      <c r="QGZ36"/>
      <c r="QHA36"/>
      <c r="QHB36"/>
      <c r="QHC36"/>
      <c r="QHD36"/>
      <c r="QHE36"/>
      <c r="QHF36"/>
      <c r="QHG36"/>
      <c r="QHH36"/>
      <c r="QHI36"/>
      <c r="QHJ36"/>
      <c r="QHK36"/>
      <c r="QHL36"/>
      <c r="QHM36"/>
      <c r="QHN36"/>
      <c r="QHO36"/>
      <c r="QHP36"/>
      <c r="QHQ36"/>
      <c r="QHR36"/>
      <c r="QHS36"/>
      <c r="QHT36"/>
      <c r="QHU36"/>
      <c r="QHV36"/>
      <c r="QHW36"/>
      <c r="QHX36"/>
      <c r="QHY36"/>
      <c r="QHZ36"/>
      <c r="QIA36"/>
      <c r="QIB36"/>
      <c r="QIC36"/>
      <c r="QID36"/>
      <c r="QIE36"/>
      <c r="QIF36"/>
      <c r="QIG36"/>
      <c r="QIH36"/>
      <c r="QII36"/>
      <c r="QIJ36"/>
      <c r="QIK36"/>
      <c r="QIL36"/>
      <c r="QIM36"/>
      <c r="QIN36"/>
      <c r="QIO36"/>
      <c r="QIP36"/>
      <c r="QIQ36"/>
      <c r="QIR36"/>
      <c r="QIS36"/>
      <c r="QIT36"/>
      <c r="QIU36"/>
      <c r="QIV36"/>
      <c r="QIW36"/>
      <c r="QIX36"/>
      <c r="QIY36"/>
      <c r="QIZ36"/>
      <c r="QJA36"/>
      <c r="QJB36"/>
      <c r="QJC36"/>
      <c r="QJD36"/>
      <c r="QJE36"/>
      <c r="QJF36"/>
      <c r="QJG36"/>
      <c r="QJH36"/>
      <c r="QJI36"/>
      <c r="QJJ36"/>
      <c r="QJK36"/>
      <c r="QJL36"/>
      <c r="QJM36"/>
      <c r="QJN36"/>
      <c r="QJO36"/>
      <c r="QJP36"/>
      <c r="QJQ36"/>
      <c r="QJR36"/>
      <c r="QJS36"/>
      <c r="QJT36"/>
      <c r="QJU36"/>
      <c r="QJV36"/>
      <c r="QJW36"/>
      <c r="QJX36"/>
      <c r="QJY36"/>
      <c r="QJZ36"/>
      <c r="QKA36"/>
      <c r="QKB36"/>
      <c r="QKC36"/>
      <c r="QKD36"/>
      <c r="QKE36"/>
      <c r="QKF36"/>
      <c r="QKG36"/>
      <c r="QKH36"/>
      <c r="QKI36"/>
      <c r="QKJ36"/>
      <c r="QKK36"/>
      <c r="QKL36"/>
      <c r="QKM36"/>
      <c r="QKN36"/>
      <c r="QKO36"/>
      <c r="QKP36"/>
      <c r="QKQ36"/>
      <c r="QKR36"/>
      <c r="QKS36"/>
      <c r="QKT36"/>
      <c r="QKU36"/>
      <c r="QKV36"/>
      <c r="QKW36"/>
      <c r="QKX36"/>
      <c r="QKY36"/>
      <c r="QKZ36"/>
      <c r="QLA36"/>
      <c r="QLB36"/>
      <c r="QLC36"/>
      <c r="QLD36"/>
      <c r="QLE36"/>
      <c r="QLF36"/>
      <c r="QLG36"/>
      <c r="QLH36"/>
      <c r="QLI36"/>
      <c r="QLJ36"/>
      <c r="QLK36"/>
      <c r="QLL36"/>
      <c r="QLM36"/>
      <c r="QLN36"/>
      <c r="QLO36"/>
      <c r="QLP36"/>
      <c r="QLQ36"/>
      <c r="QLR36"/>
      <c r="QLS36"/>
      <c r="QLT36"/>
      <c r="QLU36"/>
      <c r="QLV36"/>
      <c r="QLW36"/>
      <c r="QLX36"/>
      <c r="QLY36"/>
      <c r="QLZ36"/>
      <c r="QMA36"/>
      <c r="QMB36"/>
      <c r="QMC36"/>
      <c r="QMD36"/>
      <c r="QME36"/>
      <c r="QMF36"/>
      <c r="QMG36"/>
      <c r="QMH36"/>
      <c r="QMI36"/>
      <c r="QMJ36"/>
      <c r="QMK36"/>
      <c r="QML36"/>
      <c r="QMM36"/>
      <c r="QMN36"/>
      <c r="QMO36"/>
      <c r="QMP36"/>
      <c r="QMQ36"/>
      <c r="QMR36"/>
      <c r="QMS36"/>
      <c r="QMT36"/>
      <c r="QMU36"/>
      <c r="QMV36"/>
      <c r="QMW36"/>
      <c r="QMX36"/>
      <c r="QMY36"/>
      <c r="QMZ36"/>
      <c r="QNA36"/>
      <c r="QNB36"/>
      <c r="QNC36"/>
      <c r="QND36"/>
      <c r="QNE36"/>
      <c r="QNF36"/>
      <c r="QNG36"/>
      <c r="QNH36"/>
      <c r="QNI36"/>
      <c r="QNJ36"/>
      <c r="QNK36"/>
      <c r="QNL36"/>
      <c r="QNM36"/>
      <c r="QNN36"/>
      <c r="QNO36"/>
      <c r="QNP36"/>
      <c r="QNQ36"/>
      <c r="QNR36"/>
      <c r="QNS36"/>
      <c r="QNT36"/>
      <c r="QNU36"/>
      <c r="QNV36"/>
      <c r="QNW36"/>
      <c r="QNX36"/>
      <c r="QNY36"/>
      <c r="QNZ36"/>
      <c r="QOA36"/>
      <c r="QOB36"/>
      <c r="QOC36"/>
      <c r="QOD36"/>
      <c r="QOE36"/>
      <c r="QOF36"/>
      <c r="QOG36"/>
      <c r="QOH36"/>
      <c r="QOI36"/>
      <c r="QOJ36"/>
      <c r="QOK36"/>
      <c r="QOL36"/>
      <c r="QOM36"/>
      <c r="QON36"/>
      <c r="QOO36"/>
      <c r="QOP36"/>
      <c r="QOQ36"/>
      <c r="QOR36"/>
      <c r="QOS36"/>
      <c r="QOT36"/>
      <c r="QOU36"/>
      <c r="QOV36"/>
      <c r="QOW36"/>
      <c r="QOX36"/>
      <c r="QOY36"/>
      <c r="QOZ36"/>
      <c r="QPA36"/>
      <c r="QPB36"/>
      <c r="QPC36"/>
      <c r="QPD36"/>
      <c r="QPE36"/>
      <c r="QPF36"/>
      <c r="QPG36"/>
      <c r="QPH36"/>
      <c r="QPI36"/>
      <c r="QPJ36"/>
      <c r="QPK36"/>
      <c r="QPL36"/>
      <c r="QPM36"/>
      <c r="QPN36"/>
      <c r="QPO36"/>
      <c r="QPP36"/>
      <c r="QPQ36"/>
      <c r="QPR36"/>
      <c r="QPS36"/>
      <c r="QPT36"/>
      <c r="QPU36"/>
      <c r="QPV36"/>
      <c r="QPW36"/>
      <c r="QPX36"/>
      <c r="QPY36"/>
      <c r="QPZ36"/>
      <c r="QQA36"/>
      <c r="QQB36"/>
      <c r="QQC36"/>
      <c r="QQD36"/>
      <c r="QQE36"/>
      <c r="QQF36"/>
      <c r="QQG36"/>
      <c r="QQH36"/>
      <c r="QQI36"/>
      <c r="QQJ36"/>
      <c r="QQK36"/>
      <c r="QQL36"/>
      <c r="QQM36"/>
      <c r="QQN36"/>
      <c r="QQO36"/>
      <c r="QQP36"/>
      <c r="QQQ36"/>
      <c r="QQR36"/>
      <c r="QQS36"/>
      <c r="QQT36"/>
      <c r="QQU36"/>
      <c r="QQV36"/>
      <c r="QQW36"/>
      <c r="QQX36"/>
      <c r="QQY36"/>
      <c r="QQZ36"/>
      <c r="QRA36"/>
      <c r="QRB36"/>
      <c r="QRC36"/>
      <c r="QRD36"/>
      <c r="QRE36"/>
      <c r="QRF36"/>
      <c r="QRG36"/>
      <c r="QRH36"/>
      <c r="QRI36"/>
      <c r="QRJ36"/>
      <c r="QRK36"/>
      <c r="QRL36"/>
      <c r="QRM36"/>
      <c r="QRN36"/>
      <c r="QRO36"/>
      <c r="QRP36"/>
      <c r="QRQ36"/>
      <c r="QRR36"/>
      <c r="QRS36"/>
      <c r="QRT36"/>
      <c r="QRU36"/>
      <c r="QRV36"/>
      <c r="QRW36"/>
      <c r="QRX36"/>
      <c r="QRY36"/>
      <c r="QRZ36"/>
      <c r="QSA36"/>
      <c r="QSB36"/>
      <c r="QSC36"/>
      <c r="QSD36"/>
      <c r="QSE36"/>
      <c r="QSF36"/>
      <c r="QSG36"/>
      <c r="QSH36"/>
      <c r="QSI36"/>
      <c r="QSJ36"/>
      <c r="QSK36"/>
      <c r="QSL36"/>
      <c r="QSM36"/>
      <c r="QSN36"/>
      <c r="QSO36"/>
      <c r="QSP36"/>
      <c r="QSQ36"/>
      <c r="QSR36"/>
      <c r="QSS36"/>
      <c r="QST36"/>
      <c r="QSU36"/>
      <c r="QSV36"/>
      <c r="QSW36"/>
      <c r="QSX36"/>
      <c r="QSY36"/>
      <c r="QSZ36"/>
      <c r="QTA36"/>
      <c r="QTB36"/>
      <c r="QTC36"/>
      <c r="QTD36"/>
      <c r="QTE36"/>
      <c r="QTF36"/>
      <c r="QTG36"/>
      <c r="QTH36"/>
      <c r="QTI36"/>
      <c r="QTJ36"/>
      <c r="QTK36"/>
      <c r="QTL36"/>
      <c r="QTM36"/>
      <c r="QTN36"/>
      <c r="QTO36"/>
      <c r="QTP36"/>
      <c r="QTQ36"/>
      <c r="QTR36"/>
      <c r="QTS36"/>
      <c r="QTT36"/>
      <c r="QTU36"/>
      <c r="QTV36"/>
      <c r="QTW36"/>
      <c r="QTX36"/>
      <c r="QTY36"/>
      <c r="QTZ36"/>
      <c r="QUA36"/>
      <c r="QUB36"/>
      <c r="QUC36"/>
      <c r="QUD36"/>
      <c r="QUE36"/>
      <c r="QUF36"/>
      <c r="QUG36"/>
      <c r="QUH36"/>
      <c r="QUI36"/>
      <c r="QUJ36"/>
      <c r="QUK36"/>
      <c r="QUL36"/>
      <c r="QUM36"/>
      <c r="QUN36"/>
      <c r="QUO36"/>
      <c r="QUP36"/>
      <c r="QUQ36"/>
      <c r="QUR36"/>
      <c r="QUS36"/>
      <c r="QUT36"/>
      <c r="QUU36"/>
      <c r="QUV36"/>
      <c r="QUW36"/>
      <c r="QUX36"/>
      <c r="QUY36"/>
      <c r="QUZ36"/>
      <c r="QVA36"/>
      <c r="QVB36"/>
      <c r="QVC36"/>
      <c r="QVD36"/>
      <c r="QVE36"/>
      <c r="QVF36"/>
      <c r="QVG36"/>
      <c r="QVH36"/>
      <c r="QVI36"/>
      <c r="QVJ36"/>
      <c r="QVK36"/>
      <c r="QVL36"/>
      <c r="QVM36"/>
      <c r="QVN36"/>
      <c r="QVO36"/>
      <c r="QVP36"/>
      <c r="QVQ36"/>
      <c r="QVR36"/>
      <c r="QVS36"/>
      <c r="QVT36"/>
      <c r="QVU36"/>
      <c r="QVV36"/>
      <c r="QVW36"/>
      <c r="QVX36"/>
      <c r="QVY36"/>
      <c r="QVZ36"/>
      <c r="QWA36"/>
      <c r="QWB36"/>
      <c r="QWC36"/>
      <c r="QWD36"/>
      <c r="QWE36"/>
      <c r="QWF36"/>
      <c r="QWG36"/>
      <c r="QWH36"/>
      <c r="QWI36"/>
      <c r="QWJ36"/>
      <c r="QWK36"/>
      <c r="QWL36"/>
      <c r="QWM36"/>
      <c r="QWN36"/>
      <c r="QWO36"/>
      <c r="QWP36"/>
      <c r="QWQ36"/>
      <c r="QWR36"/>
      <c r="QWS36"/>
      <c r="QWT36"/>
      <c r="QWU36"/>
      <c r="QWV36"/>
      <c r="QWW36"/>
      <c r="QWX36"/>
      <c r="QWY36"/>
      <c r="QWZ36"/>
      <c r="QXA36"/>
      <c r="QXB36"/>
      <c r="QXC36"/>
      <c r="QXD36"/>
      <c r="QXE36"/>
      <c r="QXF36"/>
      <c r="QXG36"/>
      <c r="QXH36"/>
      <c r="QXI36"/>
      <c r="QXJ36"/>
      <c r="QXK36"/>
      <c r="QXL36"/>
      <c r="QXM36"/>
      <c r="QXN36"/>
      <c r="QXO36"/>
      <c r="QXP36"/>
      <c r="QXQ36"/>
      <c r="QXR36"/>
      <c r="QXS36"/>
      <c r="QXT36"/>
      <c r="QXU36"/>
      <c r="QXV36"/>
      <c r="QXW36"/>
      <c r="QXX36"/>
      <c r="QXY36"/>
      <c r="QXZ36"/>
      <c r="QYA36"/>
      <c r="QYB36"/>
      <c r="QYC36"/>
      <c r="QYD36"/>
      <c r="QYE36"/>
      <c r="QYF36"/>
      <c r="QYG36"/>
      <c r="QYH36"/>
      <c r="QYI36"/>
      <c r="QYJ36"/>
      <c r="QYK36"/>
      <c r="QYL36"/>
      <c r="QYM36"/>
      <c r="QYN36"/>
      <c r="QYO36"/>
      <c r="QYP36"/>
      <c r="QYQ36"/>
      <c r="QYR36"/>
      <c r="QYS36"/>
      <c r="QYT36"/>
      <c r="QYU36"/>
      <c r="QYV36"/>
      <c r="QYW36"/>
      <c r="QYX36"/>
      <c r="QYY36"/>
      <c r="QYZ36"/>
      <c r="QZA36"/>
      <c r="QZB36"/>
      <c r="QZC36"/>
      <c r="QZD36"/>
      <c r="QZE36"/>
      <c r="QZF36"/>
      <c r="QZG36"/>
      <c r="QZH36"/>
      <c r="QZI36"/>
      <c r="QZJ36"/>
      <c r="QZK36"/>
      <c r="QZL36"/>
      <c r="QZM36"/>
      <c r="QZN36"/>
      <c r="QZO36"/>
      <c r="QZP36"/>
      <c r="QZQ36"/>
      <c r="QZR36"/>
      <c r="QZS36"/>
      <c r="QZT36"/>
      <c r="QZU36"/>
      <c r="QZV36"/>
      <c r="QZW36"/>
      <c r="QZX36"/>
      <c r="QZY36"/>
      <c r="QZZ36"/>
      <c r="RAA36"/>
      <c r="RAB36"/>
      <c r="RAC36"/>
      <c r="RAD36"/>
      <c r="RAE36"/>
      <c r="RAF36"/>
      <c r="RAG36"/>
      <c r="RAH36"/>
      <c r="RAI36"/>
      <c r="RAJ36"/>
      <c r="RAK36"/>
      <c r="RAL36"/>
      <c r="RAM36"/>
      <c r="RAN36"/>
      <c r="RAO36"/>
      <c r="RAP36"/>
      <c r="RAQ36"/>
      <c r="RAR36"/>
      <c r="RAS36"/>
      <c r="RAT36"/>
      <c r="RAU36"/>
      <c r="RAV36"/>
      <c r="RAW36"/>
      <c r="RAX36"/>
      <c r="RAY36"/>
      <c r="RAZ36"/>
      <c r="RBA36"/>
      <c r="RBB36"/>
      <c r="RBC36"/>
      <c r="RBD36"/>
      <c r="RBE36"/>
      <c r="RBF36"/>
      <c r="RBG36"/>
      <c r="RBH36"/>
      <c r="RBI36"/>
      <c r="RBJ36"/>
      <c r="RBK36"/>
      <c r="RBL36"/>
      <c r="RBM36"/>
      <c r="RBN36"/>
      <c r="RBO36"/>
      <c r="RBP36"/>
      <c r="RBQ36"/>
      <c r="RBR36"/>
      <c r="RBS36"/>
      <c r="RBT36"/>
      <c r="RBU36"/>
      <c r="RBV36"/>
      <c r="RBW36"/>
      <c r="RBX36"/>
      <c r="RBY36"/>
      <c r="RBZ36"/>
      <c r="RCA36"/>
      <c r="RCB36"/>
      <c r="RCC36"/>
      <c r="RCD36"/>
      <c r="RCE36"/>
      <c r="RCF36"/>
      <c r="RCG36"/>
      <c r="RCH36"/>
      <c r="RCI36"/>
      <c r="RCJ36"/>
      <c r="RCK36"/>
      <c r="RCL36"/>
      <c r="RCM36"/>
      <c r="RCN36"/>
      <c r="RCO36"/>
      <c r="RCP36"/>
      <c r="RCQ36"/>
      <c r="RCR36"/>
      <c r="RCS36"/>
      <c r="RCT36"/>
      <c r="RCU36"/>
      <c r="RCV36"/>
      <c r="RCW36"/>
      <c r="RCX36"/>
      <c r="RCY36"/>
      <c r="RCZ36"/>
      <c r="RDA36"/>
      <c r="RDB36"/>
      <c r="RDC36"/>
      <c r="RDD36"/>
      <c r="RDE36"/>
      <c r="RDF36"/>
      <c r="RDG36"/>
      <c r="RDH36"/>
      <c r="RDI36"/>
      <c r="RDJ36"/>
      <c r="RDK36"/>
      <c r="RDL36"/>
      <c r="RDM36"/>
      <c r="RDN36"/>
      <c r="RDO36"/>
      <c r="RDP36"/>
      <c r="RDQ36"/>
      <c r="RDR36"/>
      <c r="RDS36"/>
      <c r="RDT36"/>
      <c r="RDU36"/>
      <c r="RDV36"/>
      <c r="RDW36"/>
      <c r="RDX36"/>
      <c r="RDY36"/>
      <c r="RDZ36"/>
      <c r="REA36"/>
      <c r="REB36"/>
      <c r="REC36"/>
      <c r="RED36"/>
      <c r="REE36"/>
      <c r="REF36"/>
      <c r="REG36"/>
      <c r="REH36"/>
      <c r="REI36"/>
      <c r="REJ36"/>
      <c r="REK36"/>
      <c r="REL36"/>
      <c r="REM36"/>
      <c r="REN36"/>
      <c r="REO36"/>
      <c r="REP36"/>
      <c r="REQ36"/>
      <c r="RER36"/>
      <c r="RES36"/>
      <c r="RET36"/>
      <c r="REU36"/>
      <c r="REV36"/>
      <c r="REW36"/>
      <c r="REX36"/>
      <c r="REY36"/>
      <c r="REZ36"/>
      <c r="RFA36"/>
      <c r="RFB36"/>
      <c r="RFC36"/>
      <c r="RFD36"/>
      <c r="RFE36"/>
      <c r="RFF36"/>
      <c r="RFG36"/>
      <c r="RFH36"/>
      <c r="RFI36"/>
      <c r="RFJ36"/>
      <c r="RFK36"/>
      <c r="RFL36"/>
      <c r="RFM36"/>
      <c r="RFN36"/>
      <c r="RFO36"/>
      <c r="RFP36"/>
      <c r="RFQ36"/>
      <c r="RFR36"/>
      <c r="RFS36"/>
      <c r="RFT36"/>
      <c r="RFU36"/>
      <c r="RFV36"/>
      <c r="RFW36"/>
      <c r="RFX36"/>
      <c r="RFY36"/>
      <c r="RFZ36"/>
      <c r="RGA36"/>
      <c r="RGB36"/>
      <c r="RGC36"/>
      <c r="RGD36"/>
      <c r="RGE36"/>
      <c r="RGF36"/>
      <c r="RGG36"/>
      <c r="RGH36"/>
      <c r="RGI36"/>
      <c r="RGJ36"/>
      <c r="RGK36"/>
      <c r="RGL36"/>
      <c r="RGM36"/>
      <c r="RGN36"/>
      <c r="RGO36"/>
      <c r="RGP36"/>
      <c r="RGQ36"/>
      <c r="RGR36"/>
      <c r="RGS36"/>
      <c r="RGT36"/>
      <c r="RGU36"/>
      <c r="RGV36"/>
      <c r="RGW36"/>
      <c r="RGX36"/>
      <c r="RGY36"/>
      <c r="RGZ36"/>
      <c r="RHA36"/>
      <c r="RHB36"/>
      <c r="RHC36"/>
      <c r="RHD36"/>
      <c r="RHE36"/>
      <c r="RHF36"/>
      <c r="RHG36"/>
      <c r="RHH36"/>
      <c r="RHI36"/>
      <c r="RHJ36"/>
      <c r="RHK36"/>
      <c r="RHL36"/>
      <c r="RHM36"/>
      <c r="RHN36"/>
      <c r="RHO36"/>
      <c r="RHP36"/>
      <c r="RHQ36"/>
      <c r="RHR36"/>
      <c r="RHS36"/>
      <c r="RHT36"/>
      <c r="RHU36"/>
      <c r="RHV36"/>
      <c r="RHW36"/>
      <c r="RHX36"/>
      <c r="RHY36"/>
      <c r="RHZ36"/>
      <c r="RIA36"/>
      <c r="RIB36"/>
      <c r="RIC36"/>
      <c r="RID36"/>
      <c r="RIE36"/>
      <c r="RIF36"/>
      <c r="RIG36"/>
      <c r="RIH36"/>
      <c r="RII36"/>
      <c r="RIJ36"/>
      <c r="RIK36"/>
      <c r="RIL36"/>
      <c r="RIM36"/>
      <c r="RIN36"/>
      <c r="RIO36"/>
      <c r="RIP36"/>
      <c r="RIQ36"/>
      <c r="RIR36"/>
      <c r="RIS36"/>
      <c r="RIT36"/>
      <c r="RIU36"/>
      <c r="RIV36"/>
      <c r="RIW36"/>
      <c r="RIX36"/>
      <c r="RIY36"/>
      <c r="RIZ36"/>
      <c r="RJA36"/>
      <c r="RJB36"/>
      <c r="RJC36"/>
      <c r="RJD36"/>
      <c r="RJE36"/>
      <c r="RJF36"/>
      <c r="RJG36"/>
      <c r="RJH36"/>
      <c r="RJI36"/>
      <c r="RJJ36"/>
      <c r="RJK36"/>
      <c r="RJL36"/>
      <c r="RJM36"/>
      <c r="RJN36"/>
      <c r="RJO36"/>
      <c r="RJP36"/>
      <c r="RJQ36"/>
      <c r="RJR36"/>
      <c r="RJS36"/>
      <c r="RJT36"/>
      <c r="RJU36"/>
      <c r="RJV36"/>
      <c r="RJW36"/>
      <c r="RJX36"/>
      <c r="RJY36"/>
      <c r="RJZ36"/>
      <c r="RKA36"/>
      <c r="RKB36"/>
      <c r="RKC36"/>
      <c r="RKD36"/>
      <c r="RKE36"/>
      <c r="RKF36"/>
      <c r="RKG36"/>
      <c r="RKH36"/>
      <c r="RKI36"/>
      <c r="RKJ36"/>
      <c r="RKK36"/>
      <c r="RKL36"/>
      <c r="RKM36"/>
      <c r="RKN36"/>
      <c r="RKO36"/>
      <c r="RKP36"/>
      <c r="RKQ36"/>
      <c r="RKR36"/>
      <c r="RKS36"/>
      <c r="RKT36"/>
      <c r="RKU36"/>
      <c r="RKV36"/>
      <c r="RKW36"/>
      <c r="RKX36"/>
      <c r="RKY36"/>
      <c r="RKZ36"/>
      <c r="RLA36"/>
      <c r="RLB36"/>
      <c r="RLC36"/>
      <c r="RLD36"/>
      <c r="RLE36"/>
      <c r="RLF36"/>
      <c r="RLG36"/>
      <c r="RLH36"/>
      <c r="RLI36"/>
      <c r="RLJ36"/>
      <c r="RLK36"/>
      <c r="RLL36"/>
      <c r="RLM36"/>
      <c r="RLN36"/>
      <c r="RLO36"/>
      <c r="RLP36"/>
      <c r="RLQ36"/>
      <c r="RLR36"/>
      <c r="RLS36"/>
      <c r="RLT36"/>
      <c r="RLU36"/>
      <c r="RLV36"/>
      <c r="RLW36"/>
      <c r="RLX36"/>
      <c r="RLY36"/>
      <c r="RLZ36"/>
      <c r="RMA36"/>
      <c r="RMB36"/>
      <c r="RMC36"/>
      <c r="RMD36"/>
      <c r="RME36"/>
      <c r="RMF36"/>
      <c r="RMG36"/>
      <c r="RMH36"/>
      <c r="RMI36"/>
      <c r="RMJ36"/>
      <c r="RMK36"/>
      <c r="RML36"/>
      <c r="RMM36"/>
      <c r="RMN36"/>
      <c r="RMO36"/>
      <c r="RMP36"/>
      <c r="RMQ36"/>
      <c r="RMR36"/>
      <c r="RMS36"/>
      <c r="RMT36"/>
      <c r="RMU36"/>
      <c r="RMV36"/>
      <c r="RMW36"/>
      <c r="RMX36"/>
      <c r="RMY36"/>
      <c r="RMZ36"/>
      <c r="RNA36"/>
      <c r="RNB36"/>
      <c r="RNC36"/>
      <c r="RND36"/>
      <c r="RNE36"/>
      <c r="RNF36"/>
      <c r="RNG36"/>
      <c r="RNH36"/>
      <c r="RNI36"/>
      <c r="RNJ36"/>
      <c r="RNK36"/>
      <c r="RNL36"/>
      <c r="RNM36"/>
      <c r="RNN36"/>
      <c r="RNO36"/>
      <c r="RNP36"/>
      <c r="RNQ36"/>
      <c r="RNR36"/>
      <c r="RNS36"/>
      <c r="RNT36"/>
      <c r="RNU36"/>
      <c r="RNV36"/>
      <c r="RNW36"/>
      <c r="RNX36"/>
      <c r="RNY36"/>
      <c r="RNZ36"/>
      <c r="ROA36"/>
      <c r="ROB36"/>
      <c r="ROC36"/>
      <c r="ROD36"/>
      <c r="ROE36"/>
      <c r="ROF36"/>
      <c r="ROG36"/>
      <c r="ROH36"/>
      <c r="ROI36"/>
      <c r="ROJ36"/>
      <c r="ROK36"/>
      <c r="ROL36"/>
      <c r="ROM36"/>
      <c r="RON36"/>
      <c r="ROO36"/>
      <c r="ROP36"/>
      <c r="ROQ36"/>
      <c r="ROR36"/>
      <c r="ROS36"/>
      <c r="ROT36"/>
      <c r="ROU36"/>
      <c r="ROV36"/>
      <c r="ROW36"/>
      <c r="ROX36"/>
      <c r="ROY36"/>
      <c r="ROZ36"/>
      <c r="RPA36"/>
      <c r="RPB36"/>
      <c r="RPC36"/>
      <c r="RPD36"/>
      <c r="RPE36"/>
      <c r="RPF36"/>
      <c r="RPG36"/>
      <c r="RPH36"/>
      <c r="RPI36"/>
      <c r="RPJ36"/>
      <c r="RPK36"/>
      <c r="RPL36"/>
      <c r="RPM36"/>
      <c r="RPN36"/>
      <c r="RPO36"/>
      <c r="RPP36"/>
      <c r="RPQ36"/>
      <c r="RPR36"/>
      <c r="RPS36"/>
      <c r="RPT36"/>
      <c r="RPU36"/>
      <c r="RPV36"/>
      <c r="RPW36"/>
      <c r="RPX36"/>
      <c r="RPY36"/>
      <c r="RPZ36"/>
      <c r="RQA36"/>
      <c r="RQB36"/>
      <c r="RQC36"/>
      <c r="RQD36"/>
      <c r="RQE36"/>
      <c r="RQF36"/>
      <c r="RQG36"/>
      <c r="RQH36"/>
      <c r="RQI36"/>
      <c r="RQJ36"/>
      <c r="RQK36"/>
      <c r="RQL36"/>
      <c r="RQM36"/>
      <c r="RQN36"/>
      <c r="RQO36"/>
      <c r="RQP36"/>
      <c r="RQQ36"/>
      <c r="RQR36"/>
      <c r="RQS36"/>
      <c r="RQT36"/>
      <c r="RQU36"/>
      <c r="RQV36"/>
      <c r="RQW36"/>
      <c r="RQX36"/>
      <c r="RQY36"/>
      <c r="RQZ36"/>
      <c r="RRA36"/>
      <c r="RRB36"/>
      <c r="RRC36"/>
      <c r="RRD36"/>
      <c r="RRE36"/>
      <c r="RRF36"/>
      <c r="RRG36"/>
      <c r="RRH36"/>
      <c r="RRI36"/>
      <c r="RRJ36"/>
      <c r="RRK36"/>
      <c r="RRL36"/>
      <c r="RRM36"/>
      <c r="RRN36"/>
      <c r="RRO36"/>
      <c r="RRP36"/>
      <c r="RRQ36"/>
      <c r="RRR36"/>
      <c r="RRS36"/>
      <c r="RRT36"/>
      <c r="RRU36"/>
      <c r="RRV36"/>
      <c r="RRW36"/>
      <c r="RRX36"/>
      <c r="RRY36"/>
      <c r="RRZ36"/>
      <c r="RSA36"/>
      <c r="RSB36"/>
      <c r="RSC36"/>
      <c r="RSD36"/>
      <c r="RSE36"/>
      <c r="RSF36"/>
      <c r="RSG36"/>
      <c r="RSH36"/>
      <c r="RSI36"/>
      <c r="RSJ36"/>
      <c r="RSK36"/>
      <c r="RSL36"/>
      <c r="RSM36"/>
      <c r="RSN36"/>
      <c r="RSO36"/>
      <c r="RSP36"/>
      <c r="RSQ36"/>
      <c r="RSR36"/>
      <c r="RSS36"/>
      <c r="RST36"/>
      <c r="RSU36"/>
      <c r="RSV36"/>
      <c r="RSW36"/>
      <c r="RSX36"/>
      <c r="RSY36"/>
      <c r="RSZ36"/>
      <c r="RTA36"/>
      <c r="RTB36"/>
      <c r="RTC36"/>
      <c r="RTD36"/>
      <c r="RTE36"/>
      <c r="RTF36"/>
      <c r="RTG36"/>
      <c r="RTH36"/>
      <c r="RTI36"/>
      <c r="RTJ36"/>
      <c r="RTK36"/>
      <c r="RTL36"/>
      <c r="RTM36"/>
      <c r="RTN36"/>
      <c r="RTO36"/>
      <c r="RTP36"/>
      <c r="RTQ36"/>
      <c r="RTR36"/>
      <c r="RTS36"/>
      <c r="RTT36"/>
      <c r="RTU36"/>
      <c r="RTV36"/>
      <c r="RTW36"/>
      <c r="RTX36"/>
      <c r="RTY36"/>
      <c r="RTZ36"/>
      <c r="RUA36"/>
      <c r="RUB36"/>
      <c r="RUC36"/>
      <c r="RUD36"/>
      <c r="RUE36"/>
      <c r="RUF36"/>
      <c r="RUG36"/>
      <c r="RUH36"/>
      <c r="RUI36"/>
      <c r="RUJ36"/>
      <c r="RUK36"/>
      <c r="RUL36"/>
      <c r="RUM36"/>
      <c r="RUN36"/>
      <c r="RUO36"/>
      <c r="RUP36"/>
      <c r="RUQ36"/>
      <c r="RUR36"/>
      <c r="RUS36"/>
      <c r="RUT36"/>
      <c r="RUU36"/>
      <c r="RUV36"/>
      <c r="RUW36"/>
      <c r="RUX36"/>
      <c r="RUY36"/>
      <c r="RUZ36"/>
      <c r="RVA36"/>
      <c r="RVB36"/>
      <c r="RVC36"/>
      <c r="RVD36"/>
      <c r="RVE36"/>
      <c r="RVF36"/>
      <c r="RVG36"/>
      <c r="RVH36"/>
      <c r="RVI36"/>
      <c r="RVJ36"/>
      <c r="RVK36"/>
      <c r="RVL36"/>
      <c r="RVM36"/>
      <c r="RVN36"/>
      <c r="RVO36"/>
      <c r="RVP36"/>
      <c r="RVQ36"/>
      <c r="RVR36"/>
      <c r="RVS36"/>
      <c r="RVT36"/>
      <c r="RVU36"/>
      <c r="RVV36"/>
      <c r="RVW36"/>
      <c r="RVX36"/>
      <c r="RVY36"/>
      <c r="RVZ36"/>
      <c r="RWA36"/>
      <c r="RWB36"/>
      <c r="RWC36"/>
      <c r="RWD36"/>
      <c r="RWE36"/>
      <c r="RWF36"/>
      <c r="RWG36"/>
      <c r="RWH36"/>
      <c r="RWI36"/>
      <c r="RWJ36"/>
      <c r="RWK36"/>
      <c r="RWL36"/>
      <c r="RWM36"/>
      <c r="RWN36"/>
      <c r="RWO36"/>
      <c r="RWP36"/>
      <c r="RWQ36"/>
      <c r="RWR36"/>
      <c r="RWS36"/>
      <c r="RWT36"/>
      <c r="RWU36"/>
      <c r="RWV36"/>
      <c r="RWW36"/>
      <c r="RWX36"/>
      <c r="RWY36"/>
      <c r="RWZ36"/>
      <c r="RXA36"/>
      <c r="RXB36"/>
      <c r="RXC36"/>
      <c r="RXD36"/>
      <c r="RXE36"/>
      <c r="RXF36"/>
      <c r="RXG36"/>
      <c r="RXH36"/>
      <c r="RXI36"/>
      <c r="RXJ36"/>
      <c r="RXK36"/>
      <c r="RXL36"/>
      <c r="RXM36"/>
      <c r="RXN36"/>
      <c r="RXO36"/>
      <c r="RXP36"/>
      <c r="RXQ36"/>
      <c r="RXR36"/>
      <c r="RXS36"/>
      <c r="RXT36"/>
      <c r="RXU36"/>
      <c r="RXV36"/>
      <c r="RXW36"/>
      <c r="RXX36"/>
      <c r="RXY36"/>
      <c r="RXZ36"/>
      <c r="RYA36"/>
      <c r="RYB36"/>
      <c r="RYC36"/>
      <c r="RYD36"/>
      <c r="RYE36"/>
      <c r="RYF36"/>
      <c r="RYG36"/>
      <c r="RYH36"/>
      <c r="RYI36"/>
      <c r="RYJ36"/>
      <c r="RYK36"/>
      <c r="RYL36"/>
      <c r="RYM36"/>
      <c r="RYN36"/>
      <c r="RYO36"/>
      <c r="RYP36"/>
      <c r="RYQ36"/>
      <c r="RYR36"/>
      <c r="RYS36"/>
      <c r="RYT36"/>
      <c r="RYU36"/>
      <c r="RYV36"/>
      <c r="RYW36"/>
      <c r="RYX36"/>
      <c r="RYY36"/>
      <c r="RYZ36"/>
      <c r="RZA36"/>
      <c r="RZB36"/>
      <c r="RZC36"/>
      <c r="RZD36"/>
      <c r="RZE36"/>
      <c r="RZF36"/>
      <c r="RZG36"/>
      <c r="RZH36"/>
      <c r="RZI36"/>
      <c r="RZJ36"/>
      <c r="RZK36"/>
      <c r="RZL36"/>
      <c r="RZM36"/>
      <c r="RZN36"/>
      <c r="RZO36"/>
      <c r="RZP36"/>
      <c r="RZQ36"/>
      <c r="RZR36"/>
      <c r="RZS36"/>
      <c r="RZT36"/>
      <c r="RZU36"/>
      <c r="RZV36"/>
      <c r="RZW36"/>
      <c r="RZX36"/>
      <c r="RZY36"/>
      <c r="RZZ36"/>
      <c r="SAA36"/>
      <c r="SAB36"/>
      <c r="SAC36"/>
      <c r="SAD36"/>
      <c r="SAE36"/>
      <c r="SAF36"/>
      <c r="SAG36"/>
      <c r="SAH36"/>
      <c r="SAI36"/>
      <c r="SAJ36"/>
      <c r="SAK36"/>
      <c r="SAL36"/>
      <c r="SAM36"/>
      <c r="SAN36"/>
      <c r="SAO36"/>
      <c r="SAP36"/>
      <c r="SAQ36"/>
      <c r="SAR36"/>
      <c r="SAS36"/>
      <c r="SAT36"/>
      <c r="SAU36"/>
      <c r="SAV36"/>
      <c r="SAW36"/>
      <c r="SAX36"/>
      <c r="SAY36"/>
      <c r="SAZ36"/>
      <c r="SBA36"/>
      <c r="SBB36"/>
      <c r="SBC36"/>
      <c r="SBD36"/>
      <c r="SBE36"/>
      <c r="SBF36"/>
      <c r="SBG36"/>
      <c r="SBH36"/>
      <c r="SBI36"/>
      <c r="SBJ36"/>
      <c r="SBK36"/>
      <c r="SBL36"/>
      <c r="SBM36"/>
      <c r="SBN36"/>
      <c r="SBO36"/>
      <c r="SBP36"/>
      <c r="SBQ36"/>
      <c r="SBR36"/>
      <c r="SBS36"/>
      <c r="SBT36"/>
      <c r="SBU36"/>
      <c r="SBV36"/>
      <c r="SBW36"/>
      <c r="SBX36"/>
      <c r="SBY36"/>
      <c r="SBZ36"/>
      <c r="SCA36"/>
      <c r="SCB36"/>
      <c r="SCC36"/>
      <c r="SCD36"/>
      <c r="SCE36"/>
      <c r="SCF36"/>
      <c r="SCG36"/>
      <c r="SCH36"/>
      <c r="SCI36"/>
      <c r="SCJ36"/>
      <c r="SCK36"/>
      <c r="SCL36"/>
      <c r="SCM36"/>
      <c r="SCN36"/>
      <c r="SCO36"/>
      <c r="SCP36"/>
      <c r="SCQ36"/>
      <c r="SCR36"/>
      <c r="SCS36"/>
      <c r="SCT36"/>
      <c r="SCU36"/>
      <c r="SCV36"/>
      <c r="SCW36"/>
      <c r="SCX36"/>
      <c r="SCY36"/>
      <c r="SCZ36"/>
      <c r="SDA36"/>
      <c r="SDB36"/>
      <c r="SDC36"/>
      <c r="SDD36"/>
      <c r="SDE36"/>
      <c r="SDF36"/>
      <c r="SDG36"/>
      <c r="SDH36"/>
      <c r="SDI36"/>
      <c r="SDJ36"/>
      <c r="SDK36"/>
      <c r="SDL36"/>
      <c r="SDM36"/>
      <c r="SDN36"/>
      <c r="SDO36"/>
      <c r="SDP36"/>
      <c r="SDQ36"/>
      <c r="SDR36"/>
      <c r="SDS36"/>
      <c r="SDT36"/>
      <c r="SDU36"/>
      <c r="SDV36"/>
      <c r="SDW36"/>
      <c r="SDX36"/>
      <c r="SDY36"/>
      <c r="SDZ36"/>
      <c r="SEA36"/>
      <c r="SEB36"/>
      <c r="SEC36"/>
      <c r="SED36"/>
      <c r="SEE36"/>
      <c r="SEF36"/>
      <c r="SEG36"/>
      <c r="SEH36"/>
      <c r="SEI36"/>
      <c r="SEJ36"/>
      <c r="SEK36"/>
      <c r="SEL36"/>
      <c r="SEM36"/>
      <c r="SEN36"/>
      <c r="SEO36"/>
      <c r="SEP36"/>
      <c r="SEQ36"/>
      <c r="SER36"/>
      <c r="SES36"/>
      <c r="SET36"/>
      <c r="SEU36"/>
      <c r="SEV36"/>
      <c r="SEW36"/>
      <c r="SEX36"/>
      <c r="SEY36"/>
      <c r="SEZ36"/>
      <c r="SFA36"/>
      <c r="SFB36"/>
      <c r="SFC36"/>
      <c r="SFD36"/>
      <c r="SFE36"/>
      <c r="SFF36"/>
      <c r="SFG36"/>
      <c r="SFH36"/>
      <c r="SFI36"/>
      <c r="SFJ36"/>
      <c r="SFK36"/>
      <c r="SFL36"/>
      <c r="SFM36"/>
      <c r="SFN36"/>
      <c r="SFO36"/>
      <c r="SFP36"/>
      <c r="SFQ36"/>
      <c r="SFR36"/>
      <c r="SFS36"/>
      <c r="SFT36"/>
      <c r="SFU36"/>
      <c r="SFV36"/>
      <c r="SFW36"/>
      <c r="SFX36"/>
      <c r="SFY36"/>
      <c r="SFZ36"/>
      <c r="SGA36"/>
      <c r="SGB36"/>
      <c r="SGC36"/>
      <c r="SGD36"/>
      <c r="SGE36"/>
      <c r="SGF36"/>
      <c r="SGG36"/>
      <c r="SGH36"/>
      <c r="SGI36"/>
      <c r="SGJ36"/>
      <c r="SGK36"/>
      <c r="SGL36"/>
      <c r="SGM36"/>
      <c r="SGN36"/>
      <c r="SGO36"/>
      <c r="SGP36"/>
      <c r="SGQ36"/>
      <c r="SGR36"/>
      <c r="SGS36"/>
      <c r="SGT36"/>
      <c r="SGU36"/>
      <c r="SGV36"/>
      <c r="SGW36"/>
      <c r="SGX36"/>
      <c r="SGY36"/>
      <c r="SGZ36"/>
      <c r="SHA36"/>
      <c r="SHB36"/>
      <c r="SHC36"/>
      <c r="SHD36"/>
      <c r="SHE36"/>
      <c r="SHF36"/>
      <c r="SHG36"/>
      <c r="SHH36"/>
      <c r="SHI36"/>
      <c r="SHJ36"/>
      <c r="SHK36"/>
      <c r="SHL36"/>
      <c r="SHM36"/>
      <c r="SHN36"/>
      <c r="SHO36"/>
      <c r="SHP36"/>
      <c r="SHQ36"/>
      <c r="SHR36"/>
      <c r="SHS36"/>
      <c r="SHT36"/>
      <c r="SHU36"/>
      <c r="SHV36"/>
      <c r="SHW36"/>
      <c r="SHX36"/>
      <c r="SHY36"/>
      <c r="SHZ36"/>
      <c r="SIA36"/>
      <c r="SIB36"/>
      <c r="SIC36"/>
      <c r="SID36"/>
      <c r="SIE36"/>
      <c r="SIF36"/>
      <c r="SIG36"/>
      <c r="SIH36"/>
      <c r="SII36"/>
      <c r="SIJ36"/>
      <c r="SIK36"/>
      <c r="SIL36"/>
      <c r="SIM36"/>
      <c r="SIN36"/>
      <c r="SIO36"/>
      <c r="SIP36"/>
      <c r="SIQ36"/>
      <c r="SIR36"/>
      <c r="SIS36"/>
      <c r="SIT36"/>
      <c r="SIU36"/>
      <c r="SIV36"/>
      <c r="SIW36"/>
      <c r="SIX36"/>
      <c r="SIY36"/>
      <c r="SIZ36"/>
      <c r="SJA36"/>
      <c r="SJB36"/>
      <c r="SJC36"/>
      <c r="SJD36"/>
      <c r="SJE36"/>
      <c r="SJF36"/>
      <c r="SJG36"/>
      <c r="SJH36"/>
      <c r="SJI36"/>
      <c r="SJJ36"/>
      <c r="SJK36"/>
      <c r="SJL36"/>
      <c r="SJM36"/>
      <c r="SJN36"/>
      <c r="SJO36"/>
      <c r="SJP36"/>
      <c r="SJQ36"/>
      <c r="SJR36"/>
      <c r="SJS36"/>
      <c r="SJT36"/>
      <c r="SJU36"/>
      <c r="SJV36"/>
      <c r="SJW36"/>
      <c r="SJX36"/>
      <c r="SJY36"/>
      <c r="SJZ36"/>
      <c r="SKA36"/>
      <c r="SKB36"/>
      <c r="SKC36"/>
      <c r="SKD36"/>
      <c r="SKE36"/>
      <c r="SKF36"/>
      <c r="SKG36"/>
      <c r="SKH36"/>
      <c r="SKI36"/>
      <c r="SKJ36"/>
      <c r="SKK36"/>
      <c r="SKL36"/>
      <c r="SKM36"/>
      <c r="SKN36"/>
      <c r="SKO36"/>
      <c r="SKP36"/>
      <c r="SKQ36"/>
      <c r="SKR36"/>
      <c r="SKS36"/>
      <c r="SKT36"/>
      <c r="SKU36"/>
      <c r="SKV36"/>
      <c r="SKW36"/>
      <c r="SKX36"/>
      <c r="SKY36"/>
      <c r="SKZ36"/>
      <c r="SLA36"/>
      <c r="SLB36"/>
      <c r="SLC36"/>
      <c r="SLD36"/>
      <c r="SLE36"/>
      <c r="SLF36"/>
      <c r="SLG36"/>
      <c r="SLH36"/>
      <c r="SLI36"/>
      <c r="SLJ36"/>
      <c r="SLK36"/>
      <c r="SLL36"/>
      <c r="SLM36"/>
      <c r="SLN36"/>
      <c r="SLO36"/>
      <c r="SLP36"/>
      <c r="SLQ36"/>
      <c r="SLR36"/>
      <c r="SLS36"/>
      <c r="SLT36"/>
      <c r="SLU36"/>
      <c r="SLV36"/>
      <c r="SLW36"/>
      <c r="SLX36"/>
      <c r="SLY36"/>
      <c r="SLZ36"/>
      <c r="SMA36"/>
      <c r="SMB36"/>
      <c r="SMC36"/>
      <c r="SMD36"/>
      <c r="SME36"/>
      <c r="SMF36"/>
      <c r="SMG36"/>
      <c r="SMH36"/>
      <c r="SMI36"/>
      <c r="SMJ36"/>
      <c r="SMK36"/>
      <c r="SML36"/>
      <c r="SMM36"/>
      <c r="SMN36"/>
      <c r="SMO36"/>
      <c r="SMP36"/>
      <c r="SMQ36"/>
      <c r="SMR36"/>
      <c r="SMS36"/>
      <c r="SMT36"/>
      <c r="SMU36"/>
      <c r="SMV36"/>
      <c r="SMW36"/>
      <c r="SMX36"/>
      <c r="SMY36"/>
      <c r="SMZ36"/>
      <c r="SNA36"/>
      <c r="SNB36"/>
      <c r="SNC36"/>
      <c r="SND36"/>
      <c r="SNE36"/>
      <c r="SNF36"/>
      <c r="SNG36"/>
      <c r="SNH36"/>
      <c r="SNI36"/>
      <c r="SNJ36"/>
      <c r="SNK36"/>
      <c r="SNL36"/>
      <c r="SNM36"/>
      <c r="SNN36"/>
      <c r="SNO36"/>
      <c r="SNP36"/>
      <c r="SNQ36"/>
      <c r="SNR36"/>
      <c r="SNS36"/>
      <c r="SNT36"/>
      <c r="SNU36"/>
      <c r="SNV36"/>
      <c r="SNW36"/>
      <c r="SNX36"/>
      <c r="SNY36"/>
      <c r="SNZ36"/>
      <c r="SOA36"/>
      <c r="SOB36"/>
      <c r="SOC36"/>
      <c r="SOD36"/>
      <c r="SOE36"/>
      <c r="SOF36"/>
      <c r="SOG36"/>
      <c r="SOH36"/>
      <c r="SOI36"/>
      <c r="SOJ36"/>
      <c r="SOK36"/>
      <c r="SOL36"/>
      <c r="SOM36"/>
      <c r="SON36"/>
      <c r="SOO36"/>
      <c r="SOP36"/>
      <c r="SOQ36"/>
      <c r="SOR36"/>
      <c r="SOS36"/>
      <c r="SOT36"/>
      <c r="SOU36"/>
      <c r="SOV36"/>
      <c r="SOW36"/>
      <c r="SOX36"/>
      <c r="SOY36"/>
      <c r="SOZ36"/>
      <c r="SPA36"/>
      <c r="SPB36"/>
      <c r="SPC36"/>
      <c r="SPD36"/>
      <c r="SPE36"/>
      <c r="SPF36"/>
      <c r="SPG36"/>
      <c r="SPH36"/>
      <c r="SPI36"/>
      <c r="SPJ36"/>
      <c r="SPK36"/>
      <c r="SPL36"/>
      <c r="SPM36"/>
      <c r="SPN36"/>
      <c r="SPO36"/>
      <c r="SPP36"/>
      <c r="SPQ36"/>
      <c r="SPR36"/>
      <c r="SPS36"/>
      <c r="SPT36"/>
      <c r="SPU36"/>
      <c r="SPV36"/>
      <c r="SPW36"/>
      <c r="SPX36"/>
      <c r="SPY36"/>
      <c r="SPZ36"/>
      <c r="SQA36"/>
      <c r="SQB36"/>
      <c r="SQC36"/>
      <c r="SQD36"/>
      <c r="SQE36"/>
      <c r="SQF36"/>
      <c r="SQG36"/>
      <c r="SQH36"/>
      <c r="SQI36"/>
      <c r="SQJ36"/>
      <c r="SQK36"/>
      <c r="SQL36"/>
      <c r="SQM36"/>
      <c r="SQN36"/>
      <c r="SQO36"/>
      <c r="SQP36"/>
      <c r="SQQ36"/>
      <c r="SQR36"/>
      <c r="SQS36"/>
      <c r="SQT36"/>
      <c r="SQU36"/>
      <c r="SQV36"/>
      <c r="SQW36"/>
      <c r="SQX36"/>
      <c r="SQY36"/>
      <c r="SQZ36"/>
      <c r="SRA36"/>
      <c r="SRB36"/>
      <c r="SRC36"/>
      <c r="SRD36"/>
      <c r="SRE36"/>
      <c r="SRF36"/>
      <c r="SRG36"/>
      <c r="SRH36"/>
      <c r="SRI36"/>
      <c r="SRJ36"/>
      <c r="SRK36"/>
      <c r="SRL36"/>
      <c r="SRM36"/>
      <c r="SRN36"/>
      <c r="SRO36"/>
      <c r="SRP36"/>
      <c r="SRQ36"/>
      <c r="SRR36"/>
      <c r="SRS36"/>
      <c r="SRT36"/>
      <c r="SRU36"/>
      <c r="SRV36"/>
      <c r="SRW36"/>
      <c r="SRX36"/>
      <c r="SRY36"/>
      <c r="SRZ36"/>
      <c r="SSA36"/>
      <c r="SSB36"/>
      <c r="SSC36"/>
      <c r="SSD36"/>
      <c r="SSE36"/>
      <c r="SSF36"/>
      <c r="SSG36"/>
      <c r="SSH36"/>
      <c r="SSI36"/>
      <c r="SSJ36"/>
      <c r="SSK36"/>
      <c r="SSL36"/>
      <c r="SSM36"/>
      <c r="SSN36"/>
      <c r="SSO36"/>
      <c r="SSP36"/>
      <c r="SSQ36"/>
      <c r="SSR36"/>
      <c r="SSS36"/>
      <c r="SST36"/>
      <c r="SSU36"/>
      <c r="SSV36"/>
      <c r="SSW36"/>
      <c r="SSX36"/>
      <c r="SSY36"/>
      <c r="SSZ36"/>
      <c r="STA36"/>
      <c r="STB36"/>
      <c r="STC36"/>
      <c r="STD36"/>
      <c r="STE36"/>
      <c r="STF36"/>
      <c r="STG36"/>
      <c r="STH36"/>
      <c r="STI36"/>
      <c r="STJ36"/>
      <c r="STK36"/>
      <c r="STL36"/>
      <c r="STM36"/>
      <c r="STN36"/>
      <c r="STO36"/>
      <c r="STP36"/>
      <c r="STQ36"/>
      <c r="STR36"/>
      <c r="STS36"/>
      <c r="STT36"/>
      <c r="STU36"/>
      <c r="STV36"/>
      <c r="STW36"/>
      <c r="STX36"/>
      <c r="STY36"/>
      <c r="STZ36"/>
      <c r="SUA36"/>
      <c r="SUB36"/>
      <c r="SUC36"/>
      <c r="SUD36"/>
      <c r="SUE36"/>
      <c r="SUF36"/>
      <c r="SUG36"/>
      <c r="SUH36"/>
      <c r="SUI36"/>
      <c r="SUJ36"/>
      <c r="SUK36"/>
      <c r="SUL36"/>
      <c r="SUM36"/>
      <c r="SUN36"/>
      <c r="SUO36"/>
      <c r="SUP36"/>
      <c r="SUQ36"/>
      <c r="SUR36"/>
      <c r="SUS36"/>
      <c r="SUT36"/>
      <c r="SUU36"/>
      <c r="SUV36"/>
      <c r="SUW36"/>
      <c r="SUX36"/>
      <c r="SUY36"/>
      <c r="SUZ36"/>
      <c r="SVA36"/>
      <c r="SVB36"/>
      <c r="SVC36"/>
      <c r="SVD36"/>
      <c r="SVE36"/>
      <c r="SVF36"/>
      <c r="SVG36"/>
      <c r="SVH36"/>
      <c r="SVI36"/>
      <c r="SVJ36"/>
      <c r="SVK36"/>
      <c r="SVL36"/>
      <c r="SVM36"/>
      <c r="SVN36"/>
      <c r="SVO36"/>
      <c r="SVP36"/>
      <c r="SVQ36"/>
      <c r="SVR36"/>
      <c r="SVS36"/>
      <c r="SVT36"/>
      <c r="SVU36"/>
      <c r="SVV36"/>
      <c r="SVW36"/>
      <c r="SVX36"/>
      <c r="SVY36"/>
      <c r="SVZ36"/>
      <c r="SWA36"/>
      <c r="SWB36"/>
      <c r="SWC36"/>
      <c r="SWD36"/>
      <c r="SWE36"/>
      <c r="SWF36"/>
      <c r="SWG36"/>
      <c r="SWH36"/>
      <c r="SWI36"/>
      <c r="SWJ36"/>
      <c r="SWK36"/>
      <c r="SWL36"/>
      <c r="SWM36"/>
      <c r="SWN36"/>
      <c r="SWO36"/>
      <c r="SWP36"/>
      <c r="SWQ36"/>
      <c r="SWR36"/>
      <c r="SWS36"/>
      <c r="SWT36"/>
      <c r="SWU36"/>
      <c r="SWV36"/>
      <c r="SWW36"/>
      <c r="SWX36"/>
      <c r="SWY36"/>
      <c r="SWZ36"/>
      <c r="SXA36"/>
      <c r="SXB36"/>
      <c r="SXC36"/>
      <c r="SXD36"/>
      <c r="SXE36"/>
      <c r="SXF36"/>
      <c r="SXG36"/>
      <c r="SXH36"/>
      <c r="SXI36"/>
      <c r="SXJ36"/>
      <c r="SXK36"/>
      <c r="SXL36"/>
      <c r="SXM36"/>
      <c r="SXN36"/>
      <c r="SXO36"/>
      <c r="SXP36"/>
      <c r="SXQ36"/>
      <c r="SXR36"/>
      <c r="SXS36"/>
      <c r="SXT36"/>
      <c r="SXU36"/>
      <c r="SXV36"/>
      <c r="SXW36"/>
      <c r="SXX36"/>
      <c r="SXY36"/>
      <c r="SXZ36"/>
      <c r="SYA36"/>
      <c r="SYB36"/>
      <c r="SYC36"/>
      <c r="SYD36"/>
      <c r="SYE36"/>
      <c r="SYF36"/>
      <c r="SYG36"/>
      <c r="SYH36"/>
      <c r="SYI36"/>
      <c r="SYJ36"/>
      <c r="SYK36"/>
      <c r="SYL36"/>
      <c r="SYM36"/>
      <c r="SYN36"/>
      <c r="SYO36"/>
      <c r="SYP36"/>
      <c r="SYQ36"/>
      <c r="SYR36"/>
      <c r="SYS36"/>
      <c r="SYT36"/>
      <c r="SYU36"/>
      <c r="SYV36"/>
      <c r="SYW36"/>
      <c r="SYX36"/>
      <c r="SYY36"/>
      <c r="SYZ36"/>
      <c r="SZA36"/>
      <c r="SZB36"/>
      <c r="SZC36"/>
      <c r="SZD36"/>
      <c r="SZE36"/>
      <c r="SZF36"/>
      <c r="SZG36"/>
      <c r="SZH36"/>
      <c r="SZI36"/>
      <c r="SZJ36"/>
      <c r="SZK36"/>
      <c r="SZL36"/>
      <c r="SZM36"/>
      <c r="SZN36"/>
      <c r="SZO36"/>
      <c r="SZP36"/>
      <c r="SZQ36"/>
      <c r="SZR36"/>
      <c r="SZS36"/>
      <c r="SZT36"/>
      <c r="SZU36"/>
      <c r="SZV36"/>
      <c r="SZW36"/>
      <c r="SZX36"/>
      <c r="SZY36"/>
      <c r="SZZ36"/>
      <c r="TAA36"/>
      <c r="TAB36"/>
      <c r="TAC36"/>
      <c r="TAD36"/>
      <c r="TAE36"/>
      <c r="TAF36"/>
      <c r="TAG36"/>
      <c r="TAH36"/>
      <c r="TAI36"/>
      <c r="TAJ36"/>
      <c r="TAK36"/>
      <c r="TAL36"/>
      <c r="TAM36"/>
      <c r="TAN36"/>
      <c r="TAO36"/>
      <c r="TAP36"/>
      <c r="TAQ36"/>
      <c r="TAR36"/>
      <c r="TAS36"/>
      <c r="TAT36"/>
      <c r="TAU36"/>
      <c r="TAV36"/>
      <c r="TAW36"/>
      <c r="TAX36"/>
      <c r="TAY36"/>
      <c r="TAZ36"/>
      <c r="TBA36"/>
      <c r="TBB36"/>
      <c r="TBC36"/>
      <c r="TBD36"/>
      <c r="TBE36"/>
      <c r="TBF36"/>
      <c r="TBG36"/>
      <c r="TBH36"/>
      <c r="TBI36"/>
      <c r="TBJ36"/>
      <c r="TBK36"/>
      <c r="TBL36"/>
      <c r="TBM36"/>
      <c r="TBN36"/>
      <c r="TBO36"/>
      <c r="TBP36"/>
      <c r="TBQ36"/>
      <c r="TBR36"/>
      <c r="TBS36"/>
      <c r="TBT36"/>
      <c r="TBU36"/>
      <c r="TBV36"/>
      <c r="TBW36"/>
      <c r="TBX36"/>
      <c r="TBY36"/>
      <c r="TBZ36"/>
      <c r="TCA36"/>
      <c r="TCB36"/>
      <c r="TCC36"/>
      <c r="TCD36"/>
      <c r="TCE36"/>
      <c r="TCF36"/>
      <c r="TCG36"/>
      <c r="TCH36"/>
      <c r="TCI36"/>
      <c r="TCJ36"/>
      <c r="TCK36"/>
      <c r="TCL36"/>
      <c r="TCM36"/>
      <c r="TCN36"/>
      <c r="TCO36"/>
      <c r="TCP36"/>
      <c r="TCQ36"/>
      <c r="TCR36"/>
      <c r="TCS36"/>
      <c r="TCT36"/>
      <c r="TCU36"/>
      <c r="TCV36"/>
      <c r="TCW36"/>
      <c r="TCX36"/>
      <c r="TCY36"/>
      <c r="TCZ36"/>
      <c r="TDA36"/>
      <c r="TDB36"/>
      <c r="TDC36"/>
      <c r="TDD36"/>
      <c r="TDE36"/>
      <c r="TDF36"/>
      <c r="TDG36"/>
      <c r="TDH36"/>
      <c r="TDI36"/>
      <c r="TDJ36"/>
      <c r="TDK36"/>
      <c r="TDL36"/>
      <c r="TDM36"/>
      <c r="TDN36"/>
      <c r="TDO36"/>
      <c r="TDP36"/>
      <c r="TDQ36"/>
      <c r="TDR36"/>
      <c r="TDS36"/>
      <c r="TDT36"/>
      <c r="TDU36"/>
      <c r="TDV36"/>
      <c r="TDW36"/>
      <c r="TDX36"/>
      <c r="TDY36"/>
      <c r="TDZ36"/>
      <c r="TEA36"/>
      <c r="TEB36"/>
      <c r="TEC36"/>
      <c r="TED36"/>
      <c r="TEE36"/>
      <c r="TEF36"/>
      <c r="TEG36"/>
      <c r="TEH36"/>
      <c r="TEI36"/>
      <c r="TEJ36"/>
      <c r="TEK36"/>
      <c r="TEL36"/>
      <c r="TEM36"/>
      <c r="TEN36"/>
      <c r="TEO36"/>
      <c r="TEP36"/>
      <c r="TEQ36"/>
      <c r="TER36"/>
      <c r="TES36"/>
      <c r="TET36"/>
      <c r="TEU36"/>
      <c r="TEV36"/>
      <c r="TEW36"/>
      <c r="TEX36"/>
      <c r="TEY36"/>
      <c r="TEZ36"/>
      <c r="TFA36"/>
      <c r="TFB36"/>
      <c r="TFC36"/>
      <c r="TFD36"/>
      <c r="TFE36"/>
      <c r="TFF36"/>
      <c r="TFG36"/>
      <c r="TFH36"/>
      <c r="TFI36"/>
      <c r="TFJ36"/>
      <c r="TFK36"/>
      <c r="TFL36"/>
      <c r="TFM36"/>
      <c r="TFN36"/>
      <c r="TFO36"/>
      <c r="TFP36"/>
      <c r="TFQ36"/>
      <c r="TFR36"/>
      <c r="TFS36"/>
      <c r="TFT36"/>
      <c r="TFU36"/>
      <c r="TFV36"/>
      <c r="TFW36"/>
      <c r="TFX36"/>
      <c r="TFY36"/>
      <c r="TFZ36"/>
      <c r="TGA36"/>
      <c r="TGB36"/>
      <c r="TGC36"/>
      <c r="TGD36"/>
      <c r="TGE36"/>
      <c r="TGF36"/>
      <c r="TGG36"/>
      <c r="TGH36"/>
      <c r="TGI36"/>
      <c r="TGJ36"/>
      <c r="TGK36"/>
      <c r="TGL36"/>
      <c r="TGM36"/>
      <c r="TGN36"/>
      <c r="TGO36"/>
      <c r="TGP36"/>
      <c r="TGQ36"/>
      <c r="TGR36"/>
      <c r="TGS36"/>
      <c r="TGT36"/>
      <c r="TGU36"/>
      <c r="TGV36"/>
      <c r="TGW36"/>
      <c r="TGX36"/>
      <c r="TGY36"/>
      <c r="TGZ36"/>
      <c r="THA36"/>
      <c r="THB36"/>
      <c r="THC36"/>
      <c r="THD36"/>
      <c r="THE36"/>
      <c r="THF36"/>
      <c r="THG36"/>
      <c r="THH36"/>
      <c r="THI36"/>
      <c r="THJ36"/>
      <c r="THK36"/>
      <c r="THL36"/>
      <c r="THM36"/>
      <c r="THN36"/>
      <c r="THO36"/>
      <c r="THP36"/>
      <c r="THQ36"/>
      <c r="THR36"/>
      <c r="THS36"/>
      <c r="THT36"/>
      <c r="THU36"/>
      <c r="THV36"/>
      <c r="THW36"/>
      <c r="THX36"/>
      <c r="THY36"/>
      <c r="THZ36"/>
      <c r="TIA36"/>
      <c r="TIB36"/>
      <c r="TIC36"/>
      <c r="TID36"/>
      <c r="TIE36"/>
      <c r="TIF36"/>
      <c r="TIG36"/>
      <c r="TIH36"/>
      <c r="TII36"/>
      <c r="TIJ36"/>
      <c r="TIK36"/>
      <c r="TIL36"/>
      <c r="TIM36"/>
      <c r="TIN36"/>
      <c r="TIO36"/>
      <c r="TIP36"/>
      <c r="TIQ36"/>
      <c r="TIR36"/>
      <c r="TIS36"/>
      <c r="TIT36"/>
      <c r="TIU36"/>
      <c r="TIV36"/>
      <c r="TIW36"/>
      <c r="TIX36"/>
      <c r="TIY36"/>
      <c r="TIZ36"/>
      <c r="TJA36"/>
      <c r="TJB36"/>
      <c r="TJC36"/>
      <c r="TJD36"/>
      <c r="TJE36"/>
      <c r="TJF36"/>
      <c r="TJG36"/>
      <c r="TJH36"/>
      <c r="TJI36"/>
      <c r="TJJ36"/>
      <c r="TJK36"/>
      <c r="TJL36"/>
      <c r="TJM36"/>
      <c r="TJN36"/>
      <c r="TJO36"/>
      <c r="TJP36"/>
      <c r="TJQ36"/>
      <c r="TJR36"/>
      <c r="TJS36"/>
      <c r="TJT36"/>
      <c r="TJU36"/>
      <c r="TJV36"/>
      <c r="TJW36"/>
      <c r="TJX36"/>
      <c r="TJY36"/>
      <c r="TJZ36"/>
      <c r="TKA36"/>
      <c r="TKB36"/>
      <c r="TKC36"/>
      <c r="TKD36"/>
      <c r="TKE36"/>
      <c r="TKF36"/>
      <c r="TKG36"/>
      <c r="TKH36"/>
      <c r="TKI36"/>
      <c r="TKJ36"/>
      <c r="TKK36"/>
      <c r="TKL36"/>
      <c r="TKM36"/>
      <c r="TKN36"/>
      <c r="TKO36"/>
      <c r="TKP36"/>
      <c r="TKQ36"/>
      <c r="TKR36"/>
      <c r="TKS36"/>
      <c r="TKT36"/>
      <c r="TKU36"/>
      <c r="TKV36"/>
      <c r="TKW36"/>
      <c r="TKX36"/>
      <c r="TKY36"/>
      <c r="TKZ36"/>
      <c r="TLA36"/>
      <c r="TLB36"/>
      <c r="TLC36"/>
      <c r="TLD36"/>
      <c r="TLE36"/>
      <c r="TLF36"/>
      <c r="TLG36"/>
      <c r="TLH36"/>
      <c r="TLI36"/>
      <c r="TLJ36"/>
      <c r="TLK36"/>
      <c r="TLL36"/>
      <c r="TLM36"/>
      <c r="TLN36"/>
      <c r="TLO36"/>
      <c r="TLP36"/>
      <c r="TLQ36"/>
      <c r="TLR36"/>
      <c r="TLS36"/>
      <c r="TLT36"/>
      <c r="TLU36"/>
      <c r="TLV36"/>
      <c r="TLW36"/>
      <c r="TLX36"/>
      <c r="TLY36"/>
      <c r="TLZ36"/>
      <c r="TMA36"/>
      <c r="TMB36"/>
      <c r="TMC36"/>
      <c r="TMD36"/>
      <c r="TME36"/>
      <c r="TMF36"/>
      <c r="TMG36"/>
      <c r="TMH36"/>
      <c r="TMI36"/>
      <c r="TMJ36"/>
      <c r="TMK36"/>
      <c r="TML36"/>
      <c r="TMM36"/>
      <c r="TMN36"/>
      <c r="TMO36"/>
      <c r="TMP36"/>
      <c r="TMQ36"/>
      <c r="TMR36"/>
      <c r="TMS36"/>
      <c r="TMT36"/>
      <c r="TMU36"/>
      <c r="TMV36"/>
      <c r="TMW36"/>
      <c r="TMX36"/>
      <c r="TMY36"/>
      <c r="TMZ36"/>
      <c r="TNA36"/>
      <c r="TNB36"/>
      <c r="TNC36"/>
      <c r="TND36"/>
      <c r="TNE36"/>
      <c r="TNF36"/>
      <c r="TNG36"/>
      <c r="TNH36"/>
      <c r="TNI36"/>
      <c r="TNJ36"/>
      <c r="TNK36"/>
      <c r="TNL36"/>
      <c r="TNM36"/>
      <c r="TNN36"/>
      <c r="TNO36"/>
      <c r="TNP36"/>
      <c r="TNQ36"/>
      <c r="TNR36"/>
      <c r="TNS36"/>
      <c r="TNT36"/>
      <c r="TNU36"/>
      <c r="TNV36"/>
      <c r="TNW36"/>
      <c r="TNX36"/>
      <c r="TNY36"/>
      <c r="TNZ36"/>
      <c r="TOA36"/>
      <c r="TOB36"/>
      <c r="TOC36"/>
      <c r="TOD36"/>
      <c r="TOE36"/>
      <c r="TOF36"/>
      <c r="TOG36"/>
      <c r="TOH36"/>
      <c r="TOI36"/>
      <c r="TOJ36"/>
      <c r="TOK36"/>
      <c r="TOL36"/>
      <c r="TOM36"/>
      <c r="TON36"/>
      <c r="TOO36"/>
      <c r="TOP36"/>
      <c r="TOQ36"/>
      <c r="TOR36"/>
      <c r="TOS36"/>
      <c r="TOT36"/>
      <c r="TOU36"/>
      <c r="TOV36"/>
      <c r="TOW36"/>
      <c r="TOX36"/>
      <c r="TOY36"/>
      <c r="TOZ36"/>
      <c r="TPA36"/>
      <c r="TPB36"/>
      <c r="TPC36"/>
      <c r="TPD36"/>
      <c r="TPE36"/>
      <c r="TPF36"/>
      <c r="TPG36"/>
      <c r="TPH36"/>
      <c r="TPI36"/>
      <c r="TPJ36"/>
      <c r="TPK36"/>
      <c r="TPL36"/>
      <c r="TPM36"/>
      <c r="TPN36"/>
      <c r="TPO36"/>
      <c r="TPP36"/>
      <c r="TPQ36"/>
      <c r="TPR36"/>
      <c r="TPS36"/>
      <c r="TPT36"/>
      <c r="TPU36"/>
      <c r="TPV36"/>
      <c r="TPW36"/>
      <c r="TPX36"/>
      <c r="TPY36"/>
      <c r="TPZ36"/>
      <c r="TQA36"/>
      <c r="TQB36"/>
      <c r="TQC36"/>
      <c r="TQD36"/>
      <c r="TQE36"/>
      <c r="TQF36"/>
      <c r="TQG36"/>
      <c r="TQH36"/>
      <c r="TQI36"/>
      <c r="TQJ36"/>
      <c r="TQK36"/>
      <c r="TQL36"/>
      <c r="TQM36"/>
      <c r="TQN36"/>
      <c r="TQO36"/>
      <c r="TQP36"/>
      <c r="TQQ36"/>
      <c r="TQR36"/>
      <c r="TQS36"/>
      <c r="TQT36"/>
      <c r="TQU36"/>
      <c r="TQV36"/>
      <c r="TQW36"/>
      <c r="TQX36"/>
      <c r="TQY36"/>
      <c r="TQZ36"/>
      <c r="TRA36"/>
      <c r="TRB36"/>
      <c r="TRC36"/>
      <c r="TRD36"/>
      <c r="TRE36"/>
      <c r="TRF36"/>
      <c r="TRG36"/>
      <c r="TRH36"/>
      <c r="TRI36"/>
      <c r="TRJ36"/>
      <c r="TRK36"/>
      <c r="TRL36"/>
      <c r="TRM36"/>
      <c r="TRN36"/>
      <c r="TRO36"/>
      <c r="TRP36"/>
      <c r="TRQ36"/>
      <c r="TRR36"/>
      <c r="TRS36"/>
      <c r="TRT36"/>
      <c r="TRU36"/>
      <c r="TRV36"/>
      <c r="TRW36"/>
      <c r="TRX36"/>
      <c r="TRY36"/>
      <c r="TRZ36"/>
      <c r="TSA36"/>
      <c r="TSB36"/>
      <c r="TSC36"/>
      <c r="TSD36"/>
      <c r="TSE36"/>
      <c r="TSF36"/>
      <c r="TSG36"/>
      <c r="TSH36"/>
      <c r="TSI36"/>
      <c r="TSJ36"/>
      <c r="TSK36"/>
      <c r="TSL36"/>
      <c r="TSM36"/>
      <c r="TSN36"/>
      <c r="TSO36"/>
      <c r="TSP36"/>
      <c r="TSQ36"/>
      <c r="TSR36"/>
      <c r="TSS36"/>
      <c r="TST36"/>
      <c r="TSU36"/>
      <c r="TSV36"/>
      <c r="TSW36"/>
      <c r="TSX36"/>
      <c r="TSY36"/>
      <c r="TSZ36"/>
      <c r="TTA36"/>
      <c r="TTB36"/>
      <c r="TTC36"/>
      <c r="TTD36"/>
      <c r="TTE36"/>
      <c r="TTF36"/>
      <c r="TTG36"/>
      <c r="TTH36"/>
      <c r="TTI36"/>
      <c r="TTJ36"/>
      <c r="TTK36"/>
      <c r="TTL36"/>
      <c r="TTM36"/>
      <c r="TTN36"/>
      <c r="TTO36"/>
      <c r="TTP36"/>
      <c r="TTQ36"/>
      <c r="TTR36"/>
      <c r="TTS36"/>
      <c r="TTT36"/>
      <c r="TTU36"/>
      <c r="TTV36"/>
      <c r="TTW36"/>
      <c r="TTX36"/>
      <c r="TTY36"/>
      <c r="TTZ36"/>
      <c r="TUA36"/>
      <c r="TUB36"/>
      <c r="TUC36"/>
      <c r="TUD36"/>
      <c r="TUE36"/>
      <c r="TUF36"/>
      <c r="TUG36"/>
      <c r="TUH36"/>
      <c r="TUI36"/>
      <c r="TUJ36"/>
      <c r="TUK36"/>
      <c r="TUL36"/>
      <c r="TUM36"/>
      <c r="TUN36"/>
      <c r="TUO36"/>
      <c r="TUP36"/>
      <c r="TUQ36"/>
      <c r="TUR36"/>
      <c r="TUS36"/>
      <c r="TUT36"/>
      <c r="TUU36"/>
      <c r="TUV36"/>
      <c r="TUW36"/>
      <c r="TUX36"/>
      <c r="TUY36"/>
      <c r="TUZ36"/>
      <c r="TVA36"/>
      <c r="TVB36"/>
      <c r="TVC36"/>
      <c r="TVD36"/>
      <c r="TVE36"/>
      <c r="TVF36"/>
      <c r="TVG36"/>
      <c r="TVH36"/>
      <c r="TVI36"/>
      <c r="TVJ36"/>
      <c r="TVK36"/>
      <c r="TVL36"/>
      <c r="TVM36"/>
      <c r="TVN36"/>
      <c r="TVO36"/>
      <c r="TVP36"/>
      <c r="TVQ36"/>
      <c r="TVR36"/>
      <c r="TVS36"/>
      <c r="TVT36"/>
      <c r="TVU36"/>
      <c r="TVV36"/>
      <c r="TVW36"/>
      <c r="TVX36"/>
      <c r="TVY36"/>
      <c r="TVZ36"/>
      <c r="TWA36"/>
      <c r="TWB36"/>
      <c r="TWC36"/>
      <c r="TWD36"/>
      <c r="TWE36"/>
      <c r="TWF36"/>
      <c r="TWG36"/>
      <c r="TWH36"/>
      <c r="TWI36"/>
      <c r="TWJ36"/>
      <c r="TWK36"/>
      <c r="TWL36"/>
      <c r="TWM36"/>
      <c r="TWN36"/>
      <c r="TWO36"/>
      <c r="TWP36"/>
      <c r="TWQ36"/>
      <c r="TWR36"/>
      <c r="TWS36"/>
      <c r="TWT36"/>
      <c r="TWU36"/>
      <c r="TWV36"/>
      <c r="TWW36"/>
      <c r="TWX36"/>
      <c r="TWY36"/>
      <c r="TWZ36"/>
      <c r="TXA36"/>
      <c r="TXB36"/>
      <c r="TXC36"/>
      <c r="TXD36"/>
      <c r="TXE36"/>
      <c r="TXF36"/>
      <c r="TXG36"/>
      <c r="TXH36"/>
      <c r="TXI36"/>
      <c r="TXJ36"/>
      <c r="TXK36"/>
      <c r="TXL36"/>
      <c r="TXM36"/>
      <c r="TXN36"/>
      <c r="TXO36"/>
      <c r="TXP36"/>
      <c r="TXQ36"/>
      <c r="TXR36"/>
      <c r="TXS36"/>
      <c r="TXT36"/>
      <c r="TXU36"/>
      <c r="TXV36"/>
      <c r="TXW36"/>
      <c r="TXX36"/>
      <c r="TXY36"/>
      <c r="TXZ36"/>
      <c r="TYA36"/>
      <c r="TYB36"/>
      <c r="TYC36"/>
      <c r="TYD36"/>
      <c r="TYE36"/>
      <c r="TYF36"/>
      <c r="TYG36"/>
      <c r="TYH36"/>
      <c r="TYI36"/>
      <c r="TYJ36"/>
      <c r="TYK36"/>
      <c r="TYL36"/>
      <c r="TYM36"/>
      <c r="TYN36"/>
      <c r="TYO36"/>
      <c r="TYP36"/>
      <c r="TYQ36"/>
      <c r="TYR36"/>
      <c r="TYS36"/>
      <c r="TYT36"/>
      <c r="TYU36"/>
      <c r="TYV36"/>
      <c r="TYW36"/>
      <c r="TYX36"/>
      <c r="TYY36"/>
      <c r="TYZ36"/>
      <c r="TZA36"/>
      <c r="TZB36"/>
      <c r="TZC36"/>
      <c r="TZD36"/>
      <c r="TZE36"/>
      <c r="TZF36"/>
      <c r="TZG36"/>
      <c r="TZH36"/>
      <c r="TZI36"/>
      <c r="TZJ36"/>
      <c r="TZK36"/>
      <c r="TZL36"/>
      <c r="TZM36"/>
      <c r="TZN36"/>
      <c r="TZO36"/>
      <c r="TZP36"/>
      <c r="TZQ36"/>
      <c r="TZR36"/>
      <c r="TZS36"/>
      <c r="TZT36"/>
      <c r="TZU36"/>
      <c r="TZV36"/>
      <c r="TZW36"/>
      <c r="TZX36"/>
      <c r="TZY36"/>
      <c r="TZZ36"/>
      <c r="UAA36"/>
      <c r="UAB36"/>
      <c r="UAC36"/>
      <c r="UAD36"/>
      <c r="UAE36"/>
      <c r="UAF36"/>
      <c r="UAG36"/>
      <c r="UAH36"/>
      <c r="UAI36"/>
      <c r="UAJ36"/>
      <c r="UAK36"/>
      <c r="UAL36"/>
      <c r="UAM36"/>
      <c r="UAN36"/>
      <c r="UAO36"/>
      <c r="UAP36"/>
      <c r="UAQ36"/>
      <c r="UAR36"/>
      <c r="UAS36"/>
      <c r="UAT36"/>
      <c r="UAU36"/>
      <c r="UAV36"/>
      <c r="UAW36"/>
      <c r="UAX36"/>
      <c r="UAY36"/>
      <c r="UAZ36"/>
      <c r="UBA36"/>
      <c r="UBB36"/>
      <c r="UBC36"/>
      <c r="UBD36"/>
      <c r="UBE36"/>
      <c r="UBF36"/>
      <c r="UBG36"/>
      <c r="UBH36"/>
      <c r="UBI36"/>
      <c r="UBJ36"/>
      <c r="UBK36"/>
      <c r="UBL36"/>
      <c r="UBM36"/>
      <c r="UBN36"/>
      <c r="UBO36"/>
      <c r="UBP36"/>
      <c r="UBQ36"/>
      <c r="UBR36"/>
      <c r="UBS36"/>
      <c r="UBT36"/>
      <c r="UBU36"/>
      <c r="UBV36"/>
      <c r="UBW36"/>
      <c r="UBX36"/>
      <c r="UBY36"/>
      <c r="UBZ36"/>
      <c r="UCA36"/>
      <c r="UCB36"/>
      <c r="UCC36"/>
      <c r="UCD36"/>
      <c r="UCE36"/>
      <c r="UCF36"/>
      <c r="UCG36"/>
      <c r="UCH36"/>
      <c r="UCI36"/>
      <c r="UCJ36"/>
      <c r="UCK36"/>
      <c r="UCL36"/>
      <c r="UCM36"/>
      <c r="UCN36"/>
      <c r="UCO36"/>
      <c r="UCP36"/>
      <c r="UCQ36"/>
      <c r="UCR36"/>
      <c r="UCS36"/>
      <c r="UCT36"/>
      <c r="UCU36"/>
      <c r="UCV36"/>
      <c r="UCW36"/>
      <c r="UCX36"/>
      <c r="UCY36"/>
      <c r="UCZ36"/>
      <c r="UDA36"/>
      <c r="UDB36"/>
      <c r="UDC36"/>
      <c r="UDD36"/>
      <c r="UDE36"/>
      <c r="UDF36"/>
      <c r="UDG36"/>
      <c r="UDH36"/>
      <c r="UDI36"/>
      <c r="UDJ36"/>
      <c r="UDK36"/>
      <c r="UDL36"/>
      <c r="UDM36"/>
      <c r="UDN36"/>
      <c r="UDO36"/>
      <c r="UDP36"/>
      <c r="UDQ36"/>
      <c r="UDR36"/>
      <c r="UDS36"/>
      <c r="UDT36"/>
      <c r="UDU36"/>
      <c r="UDV36"/>
      <c r="UDW36"/>
      <c r="UDX36"/>
      <c r="UDY36"/>
      <c r="UDZ36"/>
      <c r="UEA36"/>
      <c r="UEB36"/>
      <c r="UEC36"/>
      <c r="UED36"/>
      <c r="UEE36"/>
      <c r="UEF36"/>
      <c r="UEG36"/>
      <c r="UEH36"/>
      <c r="UEI36"/>
      <c r="UEJ36"/>
      <c r="UEK36"/>
      <c r="UEL36"/>
      <c r="UEM36"/>
      <c r="UEN36"/>
      <c r="UEO36"/>
      <c r="UEP36"/>
      <c r="UEQ36"/>
      <c r="UER36"/>
      <c r="UES36"/>
      <c r="UET36"/>
      <c r="UEU36"/>
      <c r="UEV36"/>
      <c r="UEW36"/>
      <c r="UEX36"/>
      <c r="UEY36"/>
      <c r="UEZ36"/>
      <c r="UFA36"/>
      <c r="UFB36"/>
      <c r="UFC36"/>
      <c r="UFD36"/>
      <c r="UFE36"/>
      <c r="UFF36"/>
      <c r="UFG36"/>
      <c r="UFH36"/>
      <c r="UFI36"/>
      <c r="UFJ36"/>
      <c r="UFK36"/>
      <c r="UFL36"/>
      <c r="UFM36"/>
      <c r="UFN36"/>
      <c r="UFO36"/>
      <c r="UFP36"/>
      <c r="UFQ36"/>
      <c r="UFR36"/>
      <c r="UFS36"/>
      <c r="UFT36"/>
      <c r="UFU36"/>
      <c r="UFV36"/>
      <c r="UFW36"/>
      <c r="UFX36"/>
      <c r="UFY36"/>
      <c r="UFZ36"/>
      <c r="UGA36"/>
      <c r="UGB36"/>
      <c r="UGC36"/>
      <c r="UGD36"/>
      <c r="UGE36"/>
      <c r="UGF36"/>
      <c r="UGG36"/>
      <c r="UGH36"/>
      <c r="UGI36"/>
      <c r="UGJ36"/>
      <c r="UGK36"/>
      <c r="UGL36"/>
      <c r="UGM36"/>
      <c r="UGN36"/>
      <c r="UGO36"/>
      <c r="UGP36"/>
      <c r="UGQ36"/>
      <c r="UGR36"/>
      <c r="UGS36"/>
      <c r="UGT36"/>
      <c r="UGU36"/>
      <c r="UGV36"/>
      <c r="UGW36"/>
      <c r="UGX36"/>
      <c r="UGY36"/>
      <c r="UGZ36"/>
      <c r="UHA36"/>
      <c r="UHB36"/>
      <c r="UHC36"/>
      <c r="UHD36"/>
      <c r="UHE36"/>
      <c r="UHF36"/>
      <c r="UHG36"/>
      <c r="UHH36"/>
      <c r="UHI36"/>
      <c r="UHJ36"/>
      <c r="UHK36"/>
      <c r="UHL36"/>
      <c r="UHM36"/>
      <c r="UHN36"/>
      <c r="UHO36"/>
      <c r="UHP36"/>
      <c r="UHQ36"/>
      <c r="UHR36"/>
      <c r="UHS36"/>
      <c r="UHT36"/>
      <c r="UHU36"/>
      <c r="UHV36"/>
      <c r="UHW36"/>
      <c r="UHX36"/>
      <c r="UHY36"/>
      <c r="UHZ36"/>
      <c r="UIA36"/>
      <c r="UIB36"/>
      <c r="UIC36"/>
      <c r="UID36"/>
      <c r="UIE36"/>
      <c r="UIF36"/>
      <c r="UIG36"/>
      <c r="UIH36"/>
      <c r="UII36"/>
      <c r="UIJ36"/>
      <c r="UIK36"/>
      <c r="UIL36"/>
      <c r="UIM36"/>
      <c r="UIN36"/>
      <c r="UIO36"/>
      <c r="UIP36"/>
      <c r="UIQ36"/>
      <c r="UIR36"/>
      <c r="UIS36"/>
      <c r="UIT36"/>
      <c r="UIU36"/>
      <c r="UIV36"/>
      <c r="UIW36"/>
      <c r="UIX36"/>
      <c r="UIY36"/>
      <c r="UIZ36"/>
      <c r="UJA36"/>
      <c r="UJB36"/>
      <c r="UJC36"/>
      <c r="UJD36"/>
      <c r="UJE36"/>
      <c r="UJF36"/>
      <c r="UJG36"/>
      <c r="UJH36"/>
      <c r="UJI36"/>
      <c r="UJJ36"/>
      <c r="UJK36"/>
      <c r="UJL36"/>
      <c r="UJM36"/>
      <c r="UJN36"/>
      <c r="UJO36"/>
      <c r="UJP36"/>
      <c r="UJQ36"/>
      <c r="UJR36"/>
      <c r="UJS36"/>
      <c r="UJT36"/>
      <c r="UJU36"/>
      <c r="UJV36"/>
      <c r="UJW36"/>
      <c r="UJX36"/>
      <c r="UJY36"/>
      <c r="UJZ36"/>
      <c r="UKA36"/>
      <c r="UKB36"/>
      <c r="UKC36"/>
      <c r="UKD36"/>
      <c r="UKE36"/>
      <c r="UKF36"/>
      <c r="UKG36"/>
      <c r="UKH36"/>
      <c r="UKI36"/>
      <c r="UKJ36"/>
      <c r="UKK36"/>
      <c r="UKL36"/>
      <c r="UKM36"/>
      <c r="UKN36"/>
      <c r="UKO36"/>
      <c r="UKP36"/>
      <c r="UKQ36"/>
      <c r="UKR36"/>
      <c r="UKS36"/>
      <c r="UKT36"/>
      <c r="UKU36"/>
      <c r="UKV36"/>
      <c r="UKW36"/>
      <c r="UKX36"/>
      <c r="UKY36"/>
      <c r="UKZ36"/>
      <c r="ULA36"/>
      <c r="ULB36"/>
      <c r="ULC36"/>
      <c r="ULD36"/>
      <c r="ULE36"/>
      <c r="ULF36"/>
      <c r="ULG36"/>
      <c r="ULH36"/>
      <c r="ULI36"/>
      <c r="ULJ36"/>
      <c r="ULK36"/>
      <c r="ULL36"/>
      <c r="ULM36"/>
      <c r="ULN36"/>
      <c r="ULO36"/>
      <c r="ULP36"/>
      <c r="ULQ36"/>
      <c r="ULR36"/>
      <c r="ULS36"/>
      <c r="ULT36"/>
      <c r="ULU36"/>
      <c r="ULV36"/>
      <c r="ULW36"/>
      <c r="ULX36"/>
      <c r="ULY36"/>
      <c r="ULZ36"/>
      <c r="UMA36"/>
      <c r="UMB36"/>
      <c r="UMC36"/>
      <c r="UMD36"/>
      <c r="UME36"/>
      <c r="UMF36"/>
      <c r="UMG36"/>
      <c r="UMH36"/>
      <c r="UMI36"/>
      <c r="UMJ36"/>
      <c r="UMK36"/>
      <c r="UML36"/>
      <c r="UMM36"/>
      <c r="UMN36"/>
      <c r="UMO36"/>
      <c r="UMP36"/>
      <c r="UMQ36"/>
      <c r="UMR36"/>
      <c r="UMS36"/>
      <c r="UMT36"/>
      <c r="UMU36"/>
      <c r="UMV36"/>
      <c r="UMW36"/>
      <c r="UMX36"/>
      <c r="UMY36"/>
      <c r="UMZ36"/>
      <c r="UNA36"/>
      <c r="UNB36"/>
      <c r="UNC36"/>
      <c r="UND36"/>
      <c r="UNE36"/>
      <c r="UNF36"/>
      <c r="UNG36"/>
      <c r="UNH36"/>
      <c r="UNI36"/>
      <c r="UNJ36"/>
      <c r="UNK36"/>
      <c r="UNL36"/>
      <c r="UNM36"/>
      <c r="UNN36"/>
      <c r="UNO36"/>
      <c r="UNP36"/>
      <c r="UNQ36"/>
      <c r="UNR36"/>
      <c r="UNS36"/>
      <c r="UNT36"/>
      <c r="UNU36"/>
      <c r="UNV36"/>
      <c r="UNW36"/>
      <c r="UNX36"/>
      <c r="UNY36"/>
      <c r="UNZ36"/>
      <c r="UOA36"/>
      <c r="UOB36"/>
      <c r="UOC36"/>
      <c r="UOD36"/>
      <c r="UOE36"/>
      <c r="UOF36"/>
      <c r="UOG36"/>
      <c r="UOH36"/>
      <c r="UOI36"/>
      <c r="UOJ36"/>
      <c r="UOK36"/>
      <c r="UOL36"/>
      <c r="UOM36"/>
      <c r="UON36"/>
      <c r="UOO36"/>
      <c r="UOP36"/>
      <c r="UOQ36"/>
      <c r="UOR36"/>
      <c r="UOS36"/>
      <c r="UOT36"/>
      <c r="UOU36"/>
      <c r="UOV36"/>
      <c r="UOW36"/>
      <c r="UOX36"/>
      <c r="UOY36"/>
      <c r="UOZ36"/>
      <c r="UPA36"/>
      <c r="UPB36"/>
      <c r="UPC36"/>
      <c r="UPD36"/>
      <c r="UPE36"/>
      <c r="UPF36"/>
      <c r="UPG36"/>
      <c r="UPH36"/>
      <c r="UPI36"/>
      <c r="UPJ36"/>
      <c r="UPK36"/>
      <c r="UPL36"/>
      <c r="UPM36"/>
      <c r="UPN36"/>
      <c r="UPO36"/>
      <c r="UPP36"/>
      <c r="UPQ36"/>
      <c r="UPR36"/>
      <c r="UPS36"/>
      <c r="UPT36"/>
      <c r="UPU36"/>
      <c r="UPV36"/>
      <c r="UPW36"/>
      <c r="UPX36"/>
      <c r="UPY36"/>
      <c r="UPZ36"/>
      <c r="UQA36"/>
      <c r="UQB36"/>
      <c r="UQC36"/>
      <c r="UQD36"/>
      <c r="UQE36"/>
      <c r="UQF36"/>
      <c r="UQG36"/>
      <c r="UQH36"/>
      <c r="UQI36"/>
      <c r="UQJ36"/>
      <c r="UQK36"/>
      <c r="UQL36"/>
      <c r="UQM36"/>
      <c r="UQN36"/>
      <c r="UQO36"/>
      <c r="UQP36"/>
      <c r="UQQ36"/>
      <c r="UQR36"/>
      <c r="UQS36"/>
      <c r="UQT36"/>
      <c r="UQU36"/>
      <c r="UQV36"/>
      <c r="UQW36"/>
      <c r="UQX36"/>
      <c r="UQY36"/>
      <c r="UQZ36"/>
      <c r="URA36"/>
      <c r="URB36"/>
      <c r="URC36"/>
      <c r="URD36"/>
      <c r="URE36"/>
      <c r="URF36"/>
      <c r="URG36"/>
      <c r="URH36"/>
      <c r="URI36"/>
      <c r="URJ36"/>
      <c r="URK36"/>
      <c r="URL36"/>
      <c r="URM36"/>
      <c r="URN36"/>
      <c r="URO36"/>
      <c r="URP36"/>
      <c r="URQ36"/>
      <c r="URR36"/>
      <c r="URS36"/>
      <c r="URT36"/>
      <c r="URU36"/>
      <c r="URV36"/>
      <c r="URW36"/>
      <c r="URX36"/>
      <c r="URY36"/>
      <c r="URZ36"/>
      <c r="USA36"/>
      <c r="USB36"/>
      <c r="USC36"/>
      <c r="USD36"/>
      <c r="USE36"/>
      <c r="USF36"/>
      <c r="USG36"/>
      <c r="USH36"/>
      <c r="USI36"/>
      <c r="USJ36"/>
      <c r="USK36"/>
      <c r="USL36"/>
      <c r="USM36"/>
      <c r="USN36"/>
      <c r="USO36"/>
      <c r="USP36"/>
      <c r="USQ36"/>
      <c r="USR36"/>
      <c r="USS36"/>
      <c r="UST36"/>
      <c r="USU36"/>
      <c r="USV36"/>
      <c r="USW36"/>
      <c r="USX36"/>
      <c r="USY36"/>
      <c r="USZ36"/>
      <c r="UTA36"/>
      <c r="UTB36"/>
      <c r="UTC36"/>
      <c r="UTD36"/>
      <c r="UTE36"/>
      <c r="UTF36"/>
      <c r="UTG36"/>
      <c r="UTH36"/>
      <c r="UTI36"/>
      <c r="UTJ36"/>
      <c r="UTK36"/>
      <c r="UTL36"/>
      <c r="UTM36"/>
      <c r="UTN36"/>
      <c r="UTO36"/>
      <c r="UTP36"/>
      <c r="UTQ36"/>
      <c r="UTR36"/>
      <c r="UTS36"/>
      <c r="UTT36"/>
      <c r="UTU36"/>
      <c r="UTV36"/>
      <c r="UTW36"/>
      <c r="UTX36"/>
      <c r="UTY36"/>
      <c r="UTZ36"/>
      <c r="UUA36"/>
      <c r="UUB36"/>
      <c r="UUC36"/>
      <c r="UUD36"/>
      <c r="UUE36"/>
      <c r="UUF36"/>
      <c r="UUG36"/>
      <c r="UUH36"/>
      <c r="UUI36"/>
      <c r="UUJ36"/>
      <c r="UUK36"/>
      <c r="UUL36"/>
      <c r="UUM36"/>
      <c r="UUN36"/>
      <c r="UUO36"/>
      <c r="UUP36"/>
      <c r="UUQ36"/>
      <c r="UUR36"/>
      <c r="UUS36"/>
      <c r="UUT36"/>
      <c r="UUU36"/>
      <c r="UUV36"/>
      <c r="UUW36"/>
      <c r="UUX36"/>
      <c r="UUY36"/>
      <c r="UUZ36"/>
      <c r="UVA36"/>
      <c r="UVB36"/>
      <c r="UVC36"/>
      <c r="UVD36"/>
      <c r="UVE36"/>
      <c r="UVF36"/>
      <c r="UVG36"/>
      <c r="UVH36"/>
      <c r="UVI36"/>
      <c r="UVJ36"/>
      <c r="UVK36"/>
      <c r="UVL36"/>
      <c r="UVM36"/>
      <c r="UVN36"/>
      <c r="UVO36"/>
      <c r="UVP36"/>
      <c r="UVQ36"/>
      <c r="UVR36"/>
      <c r="UVS36"/>
      <c r="UVT36"/>
      <c r="UVU36"/>
      <c r="UVV36"/>
      <c r="UVW36"/>
      <c r="UVX36"/>
      <c r="UVY36"/>
      <c r="UVZ36"/>
      <c r="UWA36"/>
      <c r="UWB36"/>
      <c r="UWC36"/>
      <c r="UWD36"/>
      <c r="UWE36"/>
      <c r="UWF36"/>
      <c r="UWG36"/>
      <c r="UWH36"/>
      <c r="UWI36"/>
      <c r="UWJ36"/>
      <c r="UWK36"/>
      <c r="UWL36"/>
      <c r="UWM36"/>
      <c r="UWN36"/>
      <c r="UWO36"/>
      <c r="UWP36"/>
      <c r="UWQ36"/>
      <c r="UWR36"/>
      <c r="UWS36"/>
      <c r="UWT36"/>
      <c r="UWU36"/>
      <c r="UWV36"/>
      <c r="UWW36"/>
      <c r="UWX36"/>
      <c r="UWY36"/>
      <c r="UWZ36"/>
      <c r="UXA36"/>
      <c r="UXB36"/>
      <c r="UXC36"/>
      <c r="UXD36"/>
      <c r="UXE36"/>
      <c r="UXF36"/>
      <c r="UXG36"/>
      <c r="UXH36"/>
      <c r="UXI36"/>
      <c r="UXJ36"/>
      <c r="UXK36"/>
      <c r="UXL36"/>
      <c r="UXM36"/>
      <c r="UXN36"/>
      <c r="UXO36"/>
      <c r="UXP36"/>
      <c r="UXQ36"/>
      <c r="UXR36"/>
      <c r="UXS36"/>
      <c r="UXT36"/>
      <c r="UXU36"/>
      <c r="UXV36"/>
      <c r="UXW36"/>
      <c r="UXX36"/>
      <c r="UXY36"/>
      <c r="UXZ36"/>
      <c r="UYA36"/>
      <c r="UYB36"/>
      <c r="UYC36"/>
      <c r="UYD36"/>
      <c r="UYE36"/>
      <c r="UYF36"/>
      <c r="UYG36"/>
      <c r="UYH36"/>
      <c r="UYI36"/>
      <c r="UYJ36"/>
      <c r="UYK36"/>
      <c r="UYL36"/>
      <c r="UYM36"/>
      <c r="UYN36"/>
      <c r="UYO36"/>
      <c r="UYP36"/>
      <c r="UYQ36"/>
      <c r="UYR36"/>
      <c r="UYS36"/>
      <c r="UYT36"/>
      <c r="UYU36"/>
      <c r="UYV36"/>
      <c r="UYW36"/>
      <c r="UYX36"/>
      <c r="UYY36"/>
      <c r="UYZ36"/>
      <c r="UZA36"/>
      <c r="UZB36"/>
      <c r="UZC36"/>
      <c r="UZD36"/>
      <c r="UZE36"/>
      <c r="UZF36"/>
      <c r="UZG36"/>
      <c r="UZH36"/>
      <c r="UZI36"/>
      <c r="UZJ36"/>
      <c r="UZK36"/>
      <c r="UZL36"/>
      <c r="UZM36"/>
      <c r="UZN36"/>
      <c r="UZO36"/>
      <c r="UZP36"/>
      <c r="UZQ36"/>
      <c r="UZR36"/>
      <c r="UZS36"/>
      <c r="UZT36"/>
      <c r="UZU36"/>
      <c r="UZV36"/>
      <c r="UZW36"/>
      <c r="UZX36"/>
      <c r="UZY36"/>
      <c r="UZZ36"/>
      <c r="VAA36"/>
      <c r="VAB36"/>
      <c r="VAC36"/>
      <c r="VAD36"/>
      <c r="VAE36"/>
      <c r="VAF36"/>
      <c r="VAG36"/>
      <c r="VAH36"/>
      <c r="VAI36"/>
      <c r="VAJ36"/>
      <c r="VAK36"/>
      <c r="VAL36"/>
      <c r="VAM36"/>
      <c r="VAN36"/>
      <c r="VAO36"/>
      <c r="VAP36"/>
      <c r="VAQ36"/>
      <c r="VAR36"/>
      <c r="VAS36"/>
      <c r="VAT36"/>
      <c r="VAU36"/>
      <c r="VAV36"/>
      <c r="VAW36"/>
      <c r="VAX36"/>
      <c r="VAY36"/>
      <c r="VAZ36"/>
      <c r="VBA36"/>
      <c r="VBB36"/>
      <c r="VBC36"/>
      <c r="VBD36"/>
      <c r="VBE36"/>
      <c r="VBF36"/>
      <c r="VBG36"/>
      <c r="VBH36"/>
      <c r="VBI36"/>
      <c r="VBJ36"/>
      <c r="VBK36"/>
      <c r="VBL36"/>
      <c r="VBM36"/>
      <c r="VBN36"/>
      <c r="VBO36"/>
      <c r="VBP36"/>
      <c r="VBQ36"/>
      <c r="VBR36"/>
      <c r="VBS36"/>
      <c r="VBT36"/>
      <c r="VBU36"/>
      <c r="VBV36"/>
      <c r="VBW36"/>
      <c r="VBX36"/>
      <c r="VBY36"/>
      <c r="VBZ36"/>
      <c r="VCA36"/>
      <c r="VCB36"/>
      <c r="VCC36"/>
      <c r="VCD36"/>
      <c r="VCE36"/>
      <c r="VCF36"/>
      <c r="VCG36"/>
      <c r="VCH36"/>
      <c r="VCI36"/>
      <c r="VCJ36"/>
      <c r="VCK36"/>
      <c r="VCL36"/>
      <c r="VCM36"/>
      <c r="VCN36"/>
      <c r="VCO36"/>
      <c r="VCP36"/>
      <c r="VCQ36"/>
      <c r="VCR36"/>
      <c r="VCS36"/>
      <c r="VCT36"/>
      <c r="VCU36"/>
      <c r="VCV36"/>
      <c r="VCW36"/>
      <c r="VCX36"/>
      <c r="VCY36"/>
      <c r="VCZ36"/>
      <c r="VDA36"/>
      <c r="VDB36"/>
      <c r="VDC36"/>
      <c r="VDD36"/>
      <c r="VDE36"/>
      <c r="VDF36"/>
      <c r="VDG36"/>
      <c r="VDH36"/>
      <c r="VDI36"/>
      <c r="VDJ36"/>
      <c r="VDK36"/>
      <c r="VDL36"/>
      <c r="VDM36"/>
      <c r="VDN36"/>
      <c r="VDO36"/>
      <c r="VDP36"/>
      <c r="VDQ36"/>
      <c r="VDR36"/>
      <c r="VDS36"/>
      <c r="VDT36"/>
      <c r="VDU36"/>
      <c r="VDV36"/>
      <c r="VDW36"/>
      <c r="VDX36"/>
      <c r="VDY36"/>
      <c r="VDZ36"/>
      <c r="VEA36"/>
      <c r="VEB36"/>
      <c r="VEC36"/>
      <c r="VED36"/>
      <c r="VEE36"/>
      <c r="VEF36"/>
      <c r="VEG36"/>
      <c r="VEH36"/>
      <c r="VEI36"/>
      <c r="VEJ36"/>
      <c r="VEK36"/>
      <c r="VEL36"/>
      <c r="VEM36"/>
      <c r="VEN36"/>
      <c r="VEO36"/>
      <c r="VEP36"/>
      <c r="VEQ36"/>
      <c r="VER36"/>
      <c r="VES36"/>
      <c r="VET36"/>
      <c r="VEU36"/>
      <c r="VEV36"/>
      <c r="VEW36"/>
      <c r="VEX36"/>
      <c r="VEY36"/>
      <c r="VEZ36"/>
      <c r="VFA36"/>
      <c r="VFB36"/>
      <c r="VFC36"/>
      <c r="VFD36"/>
      <c r="VFE36"/>
      <c r="VFF36"/>
      <c r="VFG36"/>
      <c r="VFH36"/>
      <c r="VFI36"/>
      <c r="VFJ36"/>
      <c r="VFK36"/>
      <c r="VFL36"/>
      <c r="VFM36"/>
      <c r="VFN36"/>
      <c r="VFO36"/>
      <c r="VFP36"/>
      <c r="VFQ36"/>
      <c r="VFR36"/>
      <c r="VFS36"/>
      <c r="VFT36"/>
      <c r="VFU36"/>
      <c r="VFV36"/>
      <c r="VFW36"/>
      <c r="VFX36"/>
      <c r="VFY36"/>
      <c r="VFZ36"/>
      <c r="VGA36"/>
      <c r="VGB36"/>
      <c r="VGC36"/>
      <c r="VGD36"/>
      <c r="VGE36"/>
      <c r="VGF36"/>
      <c r="VGG36"/>
      <c r="VGH36"/>
      <c r="VGI36"/>
      <c r="VGJ36"/>
      <c r="VGK36"/>
      <c r="VGL36"/>
      <c r="VGM36"/>
      <c r="VGN36"/>
      <c r="VGO36"/>
      <c r="VGP36"/>
      <c r="VGQ36"/>
      <c r="VGR36"/>
      <c r="VGS36"/>
      <c r="VGT36"/>
      <c r="VGU36"/>
      <c r="VGV36"/>
      <c r="VGW36"/>
      <c r="VGX36"/>
      <c r="VGY36"/>
      <c r="VGZ36"/>
      <c r="VHA36"/>
      <c r="VHB36"/>
      <c r="VHC36"/>
      <c r="VHD36"/>
      <c r="VHE36"/>
      <c r="VHF36"/>
      <c r="VHG36"/>
      <c r="VHH36"/>
      <c r="VHI36"/>
      <c r="VHJ36"/>
      <c r="VHK36"/>
      <c r="VHL36"/>
      <c r="VHM36"/>
      <c r="VHN36"/>
      <c r="VHO36"/>
      <c r="VHP36"/>
      <c r="VHQ36"/>
      <c r="VHR36"/>
      <c r="VHS36"/>
      <c r="VHT36"/>
      <c r="VHU36"/>
      <c r="VHV36"/>
      <c r="VHW36"/>
      <c r="VHX36"/>
      <c r="VHY36"/>
      <c r="VHZ36"/>
      <c r="VIA36"/>
      <c r="VIB36"/>
      <c r="VIC36"/>
      <c r="VID36"/>
      <c r="VIE36"/>
      <c r="VIF36"/>
      <c r="VIG36"/>
      <c r="VIH36"/>
      <c r="VII36"/>
      <c r="VIJ36"/>
      <c r="VIK36"/>
      <c r="VIL36"/>
      <c r="VIM36"/>
      <c r="VIN36"/>
      <c r="VIO36"/>
      <c r="VIP36"/>
      <c r="VIQ36"/>
      <c r="VIR36"/>
      <c r="VIS36"/>
      <c r="VIT36"/>
      <c r="VIU36"/>
      <c r="VIV36"/>
      <c r="VIW36"/>
      <c r="VIX36"/>
      <c r="VIY36"/>
      <c r="VIZ36"/>
      <c r="VJA36"/>
      <c r="VJB36"/>
      <c r="VJC36"/>
      <c r="VJD36"/>
      <c r="VJE36"/>
      <c r="VJF36"/>
      <c r="VJG36"/>
      <c r="VJH36"/>
      <c r="VJI36"/>
      <c r="VJJ36"/>
      <c r="VJK36"/>
      <c r="VJL36"/>
      <c r="VJM36"/>
      <c r="VJN36"/>
      <c r="VJO36"/>
      <c r="VJP36"/>
      <c r="VJQ36"/>
      <c r="VJR36"/>
      <c r="VJS36"/>
      <c r="VJT36"/>
      <c r="VJU36"/>
      <c r="VJV36"/>
      <c r="VJW36"/>
      <c r="VJX36"/>
      <c r="VJY36"/>
      <c r="VJZ36"/>
      <c r="VKA36"/>
      <c r="VKB36"/>
      <c r="VKC36"/>
      <c r="VKD36"/>
      <c r="VKE36"/>
      <c r="VKF36"/>
      <c r="VKG36"/>
      <c r="VKH36"/>
      <c r="VKI36"/>
      <c r="VKJ36"/>
      <c r="VKK36"/>
      <c r="VKL36"/>
      <c r="VKM36"/>
      <c r="VKN36"/>
      <c r="VKO36"/>
      <c r="VKP36"/>
      <c r="VKQ36"/>
      <c r="VKR36"/>
      <c r="VKS36"/>
      <c r="VKT36"/>
      <c r="VKU36"/>
      <c r="VKV36"/>
      <c r="VKW36"/>
      <c r="VKX36"/>
      <c r="VKY36"/>
      <c r="VKZ36"/>
      <c r="VLA36"/>
      <c r="VLB36"/>
      <c r="VLC36"/>
      <c r="VLD36"/>
      <c r="VLE36"/>
      <c r="VLF36"/>
      <c r="VLG36"/>
      <c r="VLH36"/>
      <c r="VLI36"/>
      <c r="VLJ36"/>
      <c r="VLK36"/>
      <c r="VLL36"/>
      <c r="VLM36"/>
      <c r="VLN36"/>
      <c r="VLO36"/>
      <c r="VLP36"/>
      <c r="VLQ36"/>
      <c r="VLR36"/>
      <c r="VLS36"/>
      <c r="VLT36"/>
      <c r="VLU36"/>
      <c r="VLV36"/>
      <c r="VLW36"/>
      <c r="VLX36"/>
      <c r="VLY36"/>
      <c r="VLZ36"/>
      <c r="VMA36"/>
      <c r="VMB36"/>
      <c r="VMC36"/>
      <c r="VMD36"/>
      <c r="VME36"/>
      <c r="VMF36"/>
      <c r="VMG36"/>
      <c r="VMH36"/>
      <c r="VMI36"/>
      <c r="VMJ36"/>
      <c r="VMK36"/>
      <c r="VML36"/>
      <c r="VMM36"/>
      <c r="VMN36"/>
      <c r="VMO36"/>
      <c r="VMP36"/>
      <c r="VMQ36"/>
      <c r="VMR36"/>
      <c r="VMS36"/>
      <c r="VMT36"/>
      <c r="VMU36"/>
      <c r="VMV36"/>
      <c r="VMW36"/>
      <c r="VMX36"/>
      <c r="VMY36"/>
      <c r="VMZ36"/>
      <c r="VNA36"/>
      <c r="VNB36"/>
      <c r="VNC36"/>
      <c r="VND36"/>
      <c r="VNE36"/>
      <c r="VNF36"/>
      <c r="VNG36"/>
      <c r="VNH36"/>
      <c r="VNI36"/>
      <c r="VNJ36"/>
      <c r="VNK36"/>
      <c r="VNL36"/>
      <c r="VNM36"/>
      <c r="VNN36"/>
      <c r="VNO36"/>
      <c r="VNP36"/>
      <c r="VNQ36"/>
      <c r="VNR36"/>
      <c r="VNS36"/>
      <c r="VNT36"/>
      <c r="VNU36"/>
      <c r="VNV36"/>
      <c r="VNW36"/>
      <c r="VNX36"/>
      <c r="VNY36"/>
      <c r="VNZ36"/>
      <c r="VOA36"/>
      <c r="VOB36"/>
      <c r="VOC36"/>
      <c r="VOD36"/>
      <c r="VOE36"/>
      <c r="VOF36"/>
      <c r="VOG36"/>
      <c r="VOH36"/>
      <c r="VOI36"/>
      <c r="VOJ36"/>
      <c r="VOK36"/>
      <c r="VOL36"/>
      <c r="VOM36"/>
      <c r="VON36"/>
      <c r="VOO36"/>
      <c r="VOP36"/>
      <c r="VOQ36"/>
      <c r="VOR36"/>
      <c r="VOS36"/>
      <c r="VOT36"/>
      <c r="VOU36"/>
      <c r="VOV36"/>
      <c r="VOW36"/>
      <c r="VOX36"/>
      <c r="VOY36"/>
      <c r="VOZ36"/>
      <c r="VPA36"/>
      <c r="VPB36"/>
      <c r="VPC36"/>
      <c r="VPD36"/>
      <c r="VPE36"/>
      <c r="VPF36"/>
      <c r="VPG36"/>
      <c r="VPH36"/>
      <c r="VPI36"/>
      <c r="VPJ36"/>
      <c r="VPK36"/>
      <c r="VPL36"/>
      <c r="VPM36"/>
      <c r="VPN36"/>
      <c r="VPO36"/>
      <c r="VPP36"/>
      <c r="VPQ36"/>
      <c r="VPR36"/>
      <c r="VPS36"/>
      <c r="VPT36"/>
      <c r="VPU36"/>
      <c r="VPV36"/>
      <c r="VPW36"/>
      <c r="VPX36"/>
      <c r="VPY36"/>
      <c r="VPZ36"/>
      <c r="VQA36"/>
      <c r="VQB36"/>
      <c r="VQC36"/>
      <c r="VQD36"/>
      <c r="VQE36"/>
      <c r="VQF36"/>
      <c r="VQG36"/>
      <c r="VQH36"/>
      <c r="VQI36"/>
      <c r="VQJ36"/>
      <c r="VQK36"/>
      <c r="VQL36"/>
      <c r="VQM36"/>
      <c r="VQN36"/>
      <c r="VQO36"/>
      <c r="VQP36"/>
      <c r="VQQ36"/>
      <c r="VQR36"/>
      <c r="VQS36"/>
      <c r="VQT36"/>
      <c r="VQU36"/>
      <c r="VQV36"/>
      <c r="VQW36"/>
      <c r="VQX36"/>
      <c r="VQY36"/>
      <c r="VQZ36"/>
      <c r="VRA36"/>
      <c r="VRB36"/>
      <c r="VRC36"/>
      <c r="VRD36"/>
      <c r="VRE36"/>
      <c r="VRF36"/>
      <c r="VRG36"/>
      <c r="VRH36"/>
      <c r="VRI36"/>
      <c r="VRJ36"/>
      <c r="VRK36"/>
      <c r="VRL36"/>
      <c r="VRM36"/>
      <c r="VRN36"/>
      <c r="VRO36"/>
      <c r="VRP36"/>
      <c r="VRQ36"/>
      <c r="VRR36"/>
      <c r="VRS36"/>
      <c r="VRT36"/>
      <c r="VRU36"/>
      <c r="VRV36"/>
      <c r="VRW36"/>
      <c r="VRX36"/>
      <c r="VRY36"/>
      <c r="VRZ36"/>
      <c r="VSA36"/>
      <c r="VSB36"/>
      <c r="VSC36"/>
      <c r="VSD36"/>
      <c r="VSE36"/>
      <c r="VSF36"/>
      <c r="VSG36"/>
      <c r="VSH36"/>
      <c r="VSI36"/>
      <c r="VSJ36"/>
      <c r="VSK36"/>
      <c r="VSL36"/>
      <c r="VSM36"/>
      <c r="VSN36"/>
      <c r="VSO36"/>
      <c r="VSP36"/>
      <c r="VSQ36"/>
      <c r="VSR36"/>
      <c r="VSS36"/>
      <c r="VST36"/>
      <c r="VSU36"/>
      <c r="VSV36"/>
      <c r="VSW36"/>
      <c r="VSX36"/>
      <c r="VSY36"/>
      <c r="VSZ36"/>
      <c r="VTA36"/>
      <c r="VTB36"/>
      <c r="VTC36"/>
      <c r="VTD36"/>
      <c r="VTE36"/>
      <c r="VTF36"/>
      <c r="VTG36"/>
      <c r="VTH36"/>
      <c r="VTI36"/>
      <c r="VTJ36"/>
      <c r="VTK36"/>
      <c r="VTL36"/>
      <c r="VTM36"/>
      <c r="VTN36"/>
      <c r="VTO36"/>
      <c r="VTP36"/>
      <c r="VTQ36"/>
      <c r="VTR36"/>
      <c r="VTS36"/>
      <c r="VTT36"/>
      <c r="VTU36"/>
      <c r="VTV36"/>
      <c r="VTW36"/>
      <c r="VTX36"/>
      <c r="VTY36"/>
      <c r="VTZ36"/>
      <c r="VUA36"/>
      <c r="VUB36"/>
      <c r="VUC36"/>
      <c r="VUD36"/>
      <c r="VUE36"/>
      <c r="VUF36"/>
      <c r="VUG36"/>
      <c r="VUH36"/>
      <c r="VUI36"/>
      <c r="VUJ36"/>
      <c r="VUK36"/>
      <c r="VUL36"/>
      <c r="VUM36"/>
      <c r="VUN36"/>
      <c r="VUO36"/>
      <c r="VUP36"/>
      <c r="VUQ36"/>
      <c r="VUR36"/>
      <c r="VUS36"/>
      <c r="VUT36"/>
      <c r="VUU36"/>
      <c r="VUV36"/>
      <c r="VUW36"/>
      <c r="VUX36"/>
      <c r="VUY36"/>
      <c r="VUZ36"/>
      <c r="VVA36"/>
      <c r="VVB36"/>
      <c r="VVC36"/>
      <c r="VVD36"/>
      <c r="VVE36"/>
      <c r="VVF36"/>
      <c r="VVG36"/>
      <c r="VVH36"/>
      <c r="VVI36"/>
      <c r="VVJ36"/>
      <c r="VVK36"/>
      <c r="VVL36"/>
      <c r="VVM36"/>
      <c r="VVN36"/>
      <c r="VVO36"/>
      <c r="VVP36"/>
      <c r="VVQ36"/>
      <c r="VVR36"/>
      <c r="VVS36"/>
      <c r="VVT36"/>
      <c r="VVU36"/>
      <c r="VVV36"/>
      <c r="VVW36"/>
      <c r="VVX36"/>
      <c r="VVY36"/>
      <c r="VVZ36"/>
      <c r="VWA36"/>
      <c r="VWB36"/>
      <c r="VWC36"/>
      <c r="VWD36"/>
      <c r="VWE36"/>
      <c r="VWF36"/>
      <c r="VWG36"/>
      <c r="VWH36"/>
      <c r="VWI36"/>
      <c r="VWJ36"/>
      <c r="VWK36"/>
      <c r="VWL36"/>
      <c r="VWM36"/>
      <c r="VWN36"/>
      <c r="VWO36"/>
      <c r="VWP36"/>
      <c r="VWQ36"/>
      <c r="VWR36"/>
      <c r="VWS36"/>
      <c r="VWT36"/>
      <c r="VWU36"/>
      <c r="VWV36"/>
      <c r="VWW36"/>
      <c r="VWX36"/>
      <c r="VWY36"/>
      <c r="VWZ36"/>
      <c r="VXA36"/>
      <c r="VXB36"/>
      <c r="VXC36"/>
      <c r="VXD36"/>
      <c r="VXE36"/>
      <c r="VXF36"/>
      <c r="VXG36"/>
      <c r="VXH36"/>
      <c r="VXI36"/>
      <c r="VXJ36"/>
      <c r="VXK36"/>
      <c r="VXL36"/>
      <c r="VXM36"/>
      <c r="VXN36"/>
      <c r="VXO36"/>
      <c r="VXP36"/>
      <c r="VXQ36"/>
      <c r="VXR36"/>
      <c r="VXS36"/>
      <c r="VXT36"/>
      <c r="VXU36"/>
      <c r="VXV36"/>
      <c r="VXW36"/>
      <c r="VXX36"/>
      <c r="VXY36"/>
      <c r="VXZ36"/>
      <c r="VYA36"/>
      <c r="VYB36"/>
      <c r="VYC36"/>
      <c r="VYD36"/>
      <c r="VYE36"/>
      <c r="VYF36"/>
      <c r="VYG36"/>
      <c r="VYH36"/>
      <c r="VYI36"/>
      <c r="VYJ36"/>
      <c r="VYK36"/>
      <c r="VYL36"/>
      <c r="VYM36"/>
      <c r="VYN36"/>
      <c r="VYO36"/>
      <c r="VYP36"/>
      <c r="VYQ36"/>
      <c r="VYR36"/>
      <c r="VYS36"/>
      <c r="VYT36"/>
      <c r="VYU36"/>
      <c r="VYV36"/>
      <c r="VYW36"/>
      <c r="VYX36"/>
      <c r="VYY36"/>
      <c r="VYZ36"/>
      <c r="VZA36"/>
      <c r="VZB36"/>
      <c r="VZC36"/>
      <c r="VZD36"/>
      <c r="VZE36"/>
      <c r="VZF36"/>
      <c r="VZG36"/>
      <c r="VZH36"/>
      <c r="VZI36"/>
      <c r="VZJ36"/>
      <c r="VZK36"/>
      <c r="VZL36"/>
      <c r="VZM36"/>
      <c r="VZN36"/>
      <c r="VZO36"/>
      <c r="VZP36"/>
      <c r="VZQ36"/>
      <c r="VZR36"/>
      <c r="VZS36"/>
      <c r="VZT36"/>
      <c r="VZU36"/>
      <c r="VZV36"/>
      <c r="VZW36"/>
      <c r="VZX36"/>
      <c r="VZY36"/>
      <c r="VZZ36"/>
      <c r="WAA36"/>
      <c r="WAB36"/>
      <c r="WAC36"/>
      <c r="WAD36"/>
      <c r="WAE36"/>
      <c r="WAF36"/>
      <c r="WAG36"/>
      <c r="WAH36"/>
      <c r="WAI36"/>
      <c r="WAJ36"/>
      <c r="WAK36"/>
      <c r="WAL36"/>
      <c r="WAM36"/>
      <c r="WAN36"/>
      <c r="WAO36"/>
      <c r="WAP36"/>
      <c r="WAQ36"/>
      <c r="WAR36"/>
      <c r="WAS36"/>
      <c r="WAT36"/>
      <c r="WAU36"/>
      <c r="WAV36"/>
      <c r="WAW36"/>
      <c r="WAX36"/>
      <c r="WAY36"/>
      <c r="WAZ36"/>
      <c r="WBA36"/>
      <c r="WBB36"/>
      <c r="WBC36"/>
      <c r="WBD36"/>
      <c r="WBE36"/>
      <c r="WBF36"/>
      <c r="WBG36"/>
      <c r="WBH36"/>
      <c r="WBI36"/>
      <c r="WBJ36"/>
      <c r="WBK36"/>
      <c r="WBL36"/>
      <c r="WBM36"/>
      <c r="WBN36"/>
      <c r="WBO36"/>
      <c r="WBP36"/>
      <c r="WBQ36"/>
      <c r="WBR36"/>
      <c r="WBS36"/>
      <c r="WBT36"/>
      <c r="WBU36"/>
      <c r="WBV36"/>
      <c r="WBW36"/>
      <c r="WBX36"/>
      <c r="WBY36"/>
      <c r="WBZ36"/>
      <c r="WCA36"/>
      <c r="WCB36"/>
      <c r="WCC36"/>
      <c r="WCD36"/>
      <c r="WCE36"/>
      <c r="WCF36"/>
      <c r="WCG36"/>
      <c r="WCH36"/>
      <c r="WCI36"/>
      <c r="WCJ36"/>
      <c r="WCK36"/>
      <c r="WCL36"/>
      <c r="WCM36"/>
      <c r="WCN36"/>
      <c r="WCO36"/>
      <c r="WCP36"/>
      <c r="WCQ36"/>
      <c r="WCR36"/>
      <c r="WCS36"/>
      <c r="WCT36"/>
      <c r="WCU36"/>
      <c r="WCV36"/>
      <c r="WCW36"/>
      <c r="WCX36"/>
      <c r="WCY36"/>
      <c r="WCZ36"/>
      <c r="WDA36"/>
      <c r="WDB36"/>
      <c r="WDC36"/>
      <c r="WDD36"/>
      <c r="WDE36"/>
      <c r="WDF36"/>
      <c r="WDG36"/>
      <c r="WDH36"/>
      <c r="WDI36"/>
      <c r="WDJ36"/>
      <c r="WDK36"/>
      <c r="WDL36"/>
      <c r="WDM36"/>
      <c r="WDN36"/>
      <c r="WDO36"/>
      <c r="WDP36"/>
      <c r="WDQ36"/>
      <c r="WDR36"/>
      <c r="WDS36"/>
      <c r="WDT36"/>
      <c r="WDU36"/>
      <c r="WDV36"/>
      <c r="WDW36"/>
      <c r="WDX36"/>
      <c r="WDY36"/>
      <c r="WDZ36"/>
      <c r="WEA36"/>
      <c r="WEB36"/>
      <c r="WEC36"/>
      <c r="WED36"/>
      <c r="WEE36"/>
      <c r="WEF36"/>
      <c r="WEG36"/>
      <c r="WEH36"/>
      <c r="WEI36"/>
      <c r="WEJ36"/>
      <c r="WEK36"/>
      <c r="WEL36"/>
      <c r="WEM36"/>
      <c r="WEN36"/>
      <c r="WEO36"/>
      <c r="WEP36"/>
      <c r="WEQ36"/>
      <c r="WER36"/>
      <c r="WES36"/>
      <c r="WET36"/>
      <c r="WEU36"/>
      <c r="WEV36"/>
      <c r="WEW36"/>
      <c r="WEX36"/>
      <c r="WEY36"/>
      <c r="WEZ36"/>
      <c r="WFA36"/>
      <c r="WFB36"/>
      <c r="WFC36"/>
      <c r="WFD36"/>
      <c r="WFE36"/>
      <c r="WFF36"/>
      <c r="WFG36"/>
      <c r="WFH36"/>
      <c r="WFI36"/>
      <c r="WFJ36"/>
      <c r="WFK36"/>
      <c r="WFL36"/>
      <c r="WFM36"/>
      <c r="WFN36"/>
      <c r="WFO36"/>
      <c r="WFP36"/>
      <c r="WFQ36"/>
      <c r="WFR36"/>
      <c r="WFS36"/>
      <c r="WFT36"/>
      <c r="WFU36"/>
      <c r="WFV36"/>
      <c r="WFW36"/>
      <c r="WFX36"/>
      <c r="WFY36"/>
      <c r="WFZ36"/>
      <c r="WGA36"/>
      <c r="WGB36"/>
      <c r="WGC36"/>
      <c r="WGD36"/>
      <c r="WGE36"/>
      <c r="WGF36"/>
      <c r="WGG36"/>
      <c r="WGH36"/>
      <c r="WGI36"/>
      <c r="WGJ36"/>
      <c r="WGK36"/>
      <c r="WGL36"/>
      <c r="WGM36"/>
      <c r="WGN36"/>
      <c r="WGO36"/>
      <c r="WGP36"/>
      <c r="WGQ36"/>
      <c r="WGR36"/>
      <c r="WGS36"/>
      <c r="WGT36"/>
      <c r="WGU36"/>
      <c r="WGV36"/>
      <c r="WGW36"/>
      <c r="WGX36"/>
      <c r="WGY36"/>
      <c r="WGZ36"/>
      <c r="WHA36"/>
      <c r="WHB36"/>
      <c r="WHC36"/>
      <c r="WHD36"/>
      <c r="WHE36"/>
      <c r="WHF36"/>
      <c r="WHG36"/>
      <c r="WHH36"/>
      <c r="WHI36"/>
      <c r="WHJ36"/>
      <c r="WHK36"/>
      <c r="WHL36"/>
      <c r="WHM36"/>
      <c r="WHN36"/>
      <c r="WHO36"/>
      <c r="WHP36"/>
      <c r="WHQ36"/>
      <c r="WHR36"/>
      <c r="WHS36"/>
      <c r="WHT36"/>
      <c r="WHU36"/>
      <c r="WHV36"/>
      <c r="WHW36"/>
      <c r="WHX36"/>
      <c r="WHY36"/>
      <c r="WHZ36"/>
      <c r="WIA36"/>
      <c r="WIB36"/>
      <c r="WIC36"/>
      <c r="WID36"/>
      <c r="WIE36"/>
      <c r="WIF36"/>
      <c r="WIG36"/>
      <c r="WIH36"/>
      <c r="WII36"/>
      <c r="WIJ36"/>
      <c r="WIK36"/>
      <c r="WIL36"/>
      <c r="WIM36"/>
      <c r="WIN36"/>
      <c r="WIO36"/>
      <c r="WIP36"/>
      <c r="WIQ36"/>
      <c r="WIR36"/>
      <c r="WIS36"/>
      <c r="WIT36"/>
      <c r="WIU36"/>
      <c r="WIV36"/>
      <c r="WIW36"/>
      <c r="WIX36"/>
      <c r="WIY36"/>
      <c r="WIZ36"/>
      <c r="WJA36"/>
      <c r="WJB36"/>
      <c r="WJC36"/>
      <c r="WJD36"/>
      <c r="WJE36"/>
      <c r="WJF36"/>
      <c r="WJG36"/>
      <c r="WJH36"/>
      <c r="WJI36"/>
      <c r="WJJ36"/>
      <c r="WJK36"/>
      <c r="WJL36"/>
      <c r="WJM36"/>
      <c r="WJN36"/>
      <c r="WJO36"/>
      <c r="WJP36"/>
      <c r="WJQ36"/>
      <c r="WJR36"/>
      <c r="WJS36"/>
      <c r="WJT36"/>
      <c r="WJU36"/>
      <c r="WJV36"/>
      <c r="WJW36"/>
      <c r="WJX36"/>
      <c r="WJY36"/>
      <c r="WJZ36"/>
      <c r="WKA36"/>
      <c r="WKB36"/>
      <c r="WKC36"/>
      <c r="WKD36"/>
      <c r="WKE36"/>
      <c r="WKF36"/>
      <c r="WKG36"/>
      <c r="WKH36"/>
      <c r="WKI36"/>
      <c r="WKJ36"/>
      <c r="WKK36"/>
      <c r="WKL36"/>
      <c r="WKM36"/>
      <c r="WKN36"/>
      <c r="WKO36"/>
      <c r="WKP36"/>
      <c r="WKQ36"/>
      <c r="WKR36"/>
      <c r="WKS36"/>
      <c r="WKT36"/>
      <c r="WKU36"/>
      <c r="WKV36"/>
      <c r="WKW36"/>
      <c r="WKX36"/>
      <c r="WKY36"/>
      <c r="WKZ36"/>
      <c r="WLA36"/>
      <c r="WLB36"/>
      <c r="WLC36"/>
      <c r="WLD36"/>
      <c r="WLE36"/>
      <c r="WLF36"/>
      <c r="WLG36"/>
      <c r="WLH36"/>
      <c r="WLI36"/>
      <c r="WLJ36"/>
      <c r="WLK36"/>
      <c r="WLL36"/>
      <c r="WLM36"/>
      <c r="WLN36"/>
      <c r="WLO36"/>
      <c r="WLP36"/>
      <c r="WLQ36"/>
      <c r="WLR36"/>
      <c r="WLS36"/>
      <c r="WLT36"/>
      <c r="WLU36"/>
      <c r="WLV36"/>
      <c r="WLW36"/>
      <c r="WLX36"/>
      <c r="WLY36"/>
      <c r="WLZ36"/>
      <c r="WMA36"/>
      <c r="WMB36"/>
      <c r="WMC36"/>
      <c r="WMD36"/>
      <c r="WME36"/>
      <c r="WMF36"/>
      <c r="WMG36"/>
      <c r="WMH36"/>
      <c r="WMI36"/>
      <c r="WMJ36"/>
      <c r="WMK36"/>
      <c r="WML36"/>
      <c r="WMM36"/>
      <c r="WMN36"/>
      <c r="WMO36"/>
      <c r="WMP36"/>
      <c r="WMQ36"/>
      <c r="WMR36"/>
      <c r="WMS36"/>
      <c r="WMT36"/>
      <c r="WMU36"/>
      <c r="WMV36"/>
      <c r="WMW36"/>
      <c r="WMX36"/>
      <c r="WMY36"/>
      <c r="WMZ36"/>
      <c r="WNA36"/>
      <c r="WNB36"/>
      <c r="WNC36"/>
      <c r="WND36"/>
      <c r="WNE36"/>
      <c r="WNF36"/>
      <c r="WNG36"/>
      <c r="WNH36"/>
      <c r="WNI36"/>
      <c r="WNJ36"/>
      <c r="WNK36"/>
      <c r="WNL36"/>
      <c r="WNM36"/>
      <c r="WNN36"/>
      <c r="WNO36"/>
      <c r="WNP36"/>
      <c r="WNQ36"/>
      <c r="WNR36"/>
      <c r="WNS36"/>
      <c r="WNT36"/>
      <c r="WNU36"/>
      <c r="WNV36"/>
      <c r="WNW36"/>
      <c r="WNX36"/>
      <c r="WNY36"/>
      <c r="WNZ36"/>
      <c r="WOA36"/>
      <c r="WOB36"/>
      <c r="WOC36"/>
      <c r="WOD36"/>
      <c r="WOE36"/>
      <c r="WOF36"/>
      <c r="WOG36"/>
      <c r="WOH36"/>
      <c r="WOI36"/>
      <c r="WOJ36"/>
      <c r="WOK36"/>
      <c r="WOL36"/>
      <c r="WOM36"/>
      <c r="WON36"/>
      <c r="WOO36"/>
      <c r="WOP36"/>
      <c r="WOQ36"/>
      <c r="WOR36"/>
      <c r="WOS36"/>
      <c r="WOT36"/>
      <c r="WOU36"/>
      <c r="WOV36"/>
      <c r="WOW36"/>
      <c r="WOX36"/>
      <c r="WOY36"/>
      <c r="WOZ36"/>
      <c r="WPA36"/>
      <c r="WPB36"/>
      <c r="WPC36"/>
      <c r="WPD36"/>
      <c r="WPE36"/>
      <c r="WPF36"/>
      <c r="WPG36"/>
      <c r="WPH36"/>
      <c r="WPI36"/>
      <c r="WPJ36"/>
      <c r="WPK36"/>
      <c r="WPL36"/>
      <c r="WPM36"/>
      <c r="WPN36"/>
      <c r="WPO36"/>
      <c r="WPP36"/>
      <c r="WPQ36"/>
      <c r="WPR36"/>
      <c r="WPS36"/>
      <c r="WPT36"/>
      <c r="WPU36"/>
      <c r="WPV36"/>
      <c r="WPW36"/>
      <c r="WPX36"/>
      <c r="WPY36"/>
      <c r="WPZ36"/>
      <c r="WQA36"/>
      <c r="WQB36"/>
      <c r="WQC36"/>
      <c r="WQD36"/>
      <c r="WQE36"/>
      <c r="WQF36"/>
      <c r="WQG36"/>
      <c r="WQH36"/>
      <c r="WQI36"/>
      <c r="WQJ36"/>
      <c r="WQK36"/>
      <c r="WQL36"/>
      <c r="WQM36"/>
      <c r="WQN36"/>
      <c r="WQO36"/>
      <c r="WQP36"/>
      <c r="WQQ36"/>
      <c r="WQR36"/>
      <c r="WQS36"/>
      <c r="WQT36"/>
      <c r="WQU36"/>
      <c r="WQV36"/>
      <c r="WQW36"/>
      <c r="WQX36"/>
      <c r="WQY36"/>
      <c r="WQZ36"/>
      <c r="WRA36"/>
      <c r="WRB36"/>
      <c r="WRC36"/>
      <c r="WRD36"/>
      <c r="WRE36"/>
      <c r="WRF36"/>
      <c r="WRG36"/>
      <c r="WRH36"/>
      <c r="WRI36"/>
      <c r="WRJ36"/>
      <c r="WRK36"/>
      <c r="WRL36"/>
      <c r="WRM36"/>
      <c r="WRN36"/>
      <c r="WRO36"/>
      <c r="WRP36"/>
      <c r="WRQ36"/>
      <c r="WRR36"/>
      <c r="WRS36"/>
      <c r="WRT36"/>
      <c r="WRU36"/>
      <c r="WRV36"/>
      <c r="WRW36"/>
      <c r="WRX36"/>
      <c r="WRY36"/>
      <c r="WRZ36"/>
      <c r="WSA36"/>
      <c r="WSB36"/>
      <c r="WSC36"/>
      <c r="WSD36"/>
      <c r="WSE36"/>
      <c r="WSF36"/>
      <c r="WSG36"/>
      <c r="WSH36"/>
      <c r="WSI36"/>
      <c r="WSJ36"/>
      <c r="WSK36"/>
      <c r="WSL36"/>
      <c r="WSM36"/>
      <c r="WSN36"/>
      <c r="WSO36"/>
      <c r="WSP36"/>
      <c r="WSQ36"/>
      <c r="WSR36"/>
      <c r="WSS36"/>
      <c r="WST36"/>
      <c r="WSU36"/>
      <c r="WSV36"/>
      <c r="WSW36"/>
      <c r="WSX36"/>
      <c r="WSY36"/>
      <c r="WSZ36"/>
      <c r="WTA36"/>
      <c r="WTB36"/>
      <c r="WTC36"/>
      <c r="WTD36"/>
      <c r="WTE36"/>
      <c r="WTF36"/>
      <c r="WTG36"/>
      <c r="WTH36"/>
      <c r="WTI36"/>
      <c r="WTJ36"/>
      <c r="WTK36"/>
      <c r="WTL36"/>
      <c r="WTM36"/>
      <c r="WTN36"/>
      <c r="WTO36"/>
      <c r="WTP36"/>
      <c r="WTQ36"/>
      <c r="WTR36"/>
      <c r="WTS36"/>
      <c r="WTT36"/>
      <c r="WTU36"/>
      <c r="WTV36"/>
      <c r="WTW36"/>
      <c r="WTX36"/>
      <c r="WTY36"/>
      <c r="WTZ36"/>
      <c r="WUA36"/>
      <c r="WUB36"/>
      <c r="WUC36"/>
      <c r="WUD36"/>
      <c r="WUE36"/>
      <c r="WUF36"/>
      <c r="WUG36"/>
      <c r="WUH36"/>
      <c r="WUI36"/>
      <c r="WUJ36"/>
      <c r="WUK36"/>
      <c r="WUL36"/>
      <c r="WUM36"/>
      <c r="WUN36"/>
      <c r="WUO36"/>
      <c r="WUP36"/>
      <c r="WUQ36"/>
      <c r="WUR36"/>
      <c r="WUS36"/>
      <c r="WUT36"/>
      <c r="WUU36"/>
      <c r="WUV36"/>
      <c r="WUW36"/>
      <c r="WUX36"/>
      <c r="WUY36"/>
      <c r="WUZ36"/>
      <c r="WVA36"/>
      <c r="WVB36"/>
      <c r="WVC36"/>
      <c r="WVD36"/>
      <c r="WVE36"/>
      <c r="WVF36"/>
      <c r="WVG36"/>
      <c r="WVH36"/>
      <c r="WVI36"/>
      <c r="WVJ36"/>
      <c r="WVK36"/>
      <c r="WVL36"/>
      <c r="WVM36"/>
      <c r="WVN36"/>
      <c r="WVO36"/>
      <c r="WVP36"/>
      <c r="WVQ36"/>
      <c r="WVR36"/>
      <c r="WVS36"/>
      <c r="WVT36"/>
      <c r="WVU36"/>
      <c r="WVV36"/>
      <c r="WVW36"/>
      <c r="WVX36"/>
      <c r="WVY36"/>
      <c r="WVZ36"/>
      <c r="WWA36"/>
      <c r="WWB36"/>
      <c r="WWC36"/>
      <c r="WWD36"/>
      <c r="WWE36"/>
      <c r="WWF36"/>
      <c r="WWG36"/>
      <c r="WWH36"/>
      <c r="WWI36"/>
      <c r="WWJ36"/>
      <c r="WWK36"/>
      <c r="WWL36"/>
      <c r="WWM36"/>
      <c r="WWN36"/>
      <c r="WWO36"/>
      <c r="WWP36"/>
      <c r="WWQ36"/>
      <c r="WWR36"/>
      <c r="WWS36"/>
      <c r="WWT36"/>
      <c r="WWU36"/>
      <c r="WWV36"/>
      <c r="WWW36"/>
      <c r="WWX36"/>
      <c r="WWY36"/>
      <c r="WWZ36"/>
      <c r="WXA36"/>
      <c r="WXB36"/>
      <c r="WXC36"/>
      <c r="WXD36"/>
      <c r="WXE36"/>
      <c r="WXF36"/>
      <c r="WXG36"/>
      <c r="WXH36"/>
      <c r="WXI36"/>
      <c r="WXJ36"/>
      <c r="WXK36"/>
      <c r="WXL36"/>
      <c r="WXM36"/>
      <c r="WXN36"/>
      <c r="WXO36"/>
      <c r="WXP36"/>
      <c r="WXQ36"/>
      <c r="WXR36"/>
      <c r="WXS36"/>
      <c r="WXT36"/>
      <c r="WXU36"/>
      <c r="WXV36"/>
      <c r="WXW36"/>
      <c r="WXX36"/>
      <c r="WXY36"/>
      <c r="WXZ36"/>
      <c r="WYA36"/>
      <c r="WYB36"/>
      <c r="WYC36"/>
      <c r="WYD36"/>
      <c r="WYE36"/>
      <c r="WYF36"/>
      <c r="WYG36"/>
      <c r="WYH36"/>
      <c r="WYI36"/>
      <c r="WYJ36"/>
      <c r="WYK36"/>
      <c r="WYL36"/>
      <c r="WYM36"/>
      <c r="WYN36"/>
      <c r="WYO36"/>
      <c r="WYP36"/>
      <c r="WYQ36"/>
      <c r="WYR36"/>
      <c r="WYS36"/>
      <c r="WYT36"/>
      <c r="WYU36"/>
      <c r="WYV36"/>
      <c r="WYW36"/>
      <c r="WYX36"/>
      <c r="WYY36"/>
      <c r="WYZ36"/>
      <c r="WZA36"/>
      <c r="WZB36"/>
      <c r="WZC36"/>
      <c r="WZD36"/>
      <c r="WZE36"/>
      <c r="WZF36"/>
      <c r="WZG36"/>
      <c r="WZH36"/>
      <c r="WZI36"/>
      <c r="WZJ36"/>
      <c r="WZK36"/>
      <c r="WZL36"/>
      <c r="WZM36"/>
      <c r="WZN36"/>
      <c r="WZO36"/>
      <c r="WZP36"/>
      <c r="WZQ36"/>
      <c r="WZR36"/>
      <c r="WZS36"/>
      <c r="WZT36"/>
      <c r="WZU36"/>
      <c r="WZV36"/>
      <c r="WZW36"/>
      <c r="WZX36"/>
      <c r="WZY36"/>
      <c r="WZZ36"/>
      <c r="XAA36"/>
      <c r="XAB36"/>
      <c r="XAC36"/>
      <c r="XAD36"/>
      <c r="XAE36"/>
      <c r="XAF36"/>
      <c r="XAG36"/>
      <c r="XAH36"/>
      <c r="XAI36"/>
      <c r="XAJ36"/>
      <c r="XAK36"/>
      <c r="XAL36"/>
      <c r="XAM36"/>
      <c r="XAN36"/>
      <c r="XAO36"/>
      <c r="XAP36"/>
      <c r="XAQ36"/>
      <c r="XAR36"/>
      <c r="XAS36"/>
      <c r="XAT36"/>
      <c r="XAU36"/>
      <c r="XAV36"/>
      <c r="XAW36"/>
      <c r="XAX36"/>
      <c r="XAY36"/>
      <c r="XAZ36"/>
      <c r="XBA36"/>
      <c r="XBB36"/>
      <c r="XBC36"/>
      <c r="XBD36"/>
      <c r="XBE36"/>
      <c r="XBF36"/>
      <c r="XBG36"/>
      <c r="XBH36"/>
      <c r="XBI36"/>
      <c r="XBJ36"/>
      <c r="XBK36"/>
      <c r="XBL36"/>
      <c r="XBM36"/>
      <c r="XBN36"/>
      <c r="XBO36"/>
      <c r="XBP36"/>
      <c r="XBQ36"/>
      <c r="XBR36"/>
      <c r="XBS36"/>
      <c r="XBT36"/>
      <c r="XBU36"/>
      <c r="XBV36"/>
      <c r="XBW36"/>
      <c r="XBX36"/>
      <c r="XBY36"/>
      <c r="XBZ36"/>
      <c r="XCA36"/>
      <c r="XCB36"/>
      <c r="XCC36"/>
      <c r="XCD36"/>
      <c r="XCE36"/>
      <c r="XCF36"/>
      <c r="XCG36"/>
      <c r="XCH36"/>
      <c r="XCI36"/>
      <c r="XCJ36"/>
      <c r="XCK36"/>
      <c r="XCL36"/>
      <c r="XCM36"/>
      <c r="XCN36"/>
      <c r="XCO36"/>
      <c r="XCP36"/>
      <c r="XCQ36"/>
      <c r="XCR36"/>
      <c r="XCS36"/>
      <c r="XCT36"/>
      <c r="XCU36"/>
      <c r="XCV36"/>
      <c r="XCW36"/>
      <c r="XCX36"/>
      <c r="XCY36"/>
      <c r="XCZ36"/>
      <c r="XDA36"/>
      <c r="XDB36"/>
      <c r="XDC36"/>
      <c r="XDD36"/>
      <c r="XDE36"/>
      <c r="XDF36"/>
      <c r="XDG36"/>
      <c r="XDH36"/>
      <c r="XDI36"/>
      <c r="XDJ36"/>
      <c r="XDK36"/>
      <c r="XDL36"/>
      <c r="XDM36"/>
      <c r="XDN36"/>
      <c r="XDO36"/>
      <c r="XDP36"/>
      <c r="XDQ36"/>
      <c r="XDR36"/>
      <c r="XDS36"/>
      <c r="XDT36"/>
      <c r="XDU36"/>
      <c r="XDV36"/>
      <c r="XDW36"/>
      <c r="XDX36"/>
      <c r="XDY36"/>
      <c r="XDZ36"/>
      <c r="XEA36"/>
      <c r="XEB36"/>
      <c r="XEC36"/>
      <c r="XED36"/>
      <c r="XEE36"/>
      <c r="XEF36"/>
      <c r="XEG36"/>
      <c r="XEH36"/>
      <c r="XEI36"/>
      <c r="XEJ36"/>
      <c r="XEK36"/>
      <c r="XEL36"/>
      <c r="XEM36"/>
      <c r="XEN36"/>
      <c r="XEO36"/>
      <c r="XEP36"/>
      <c r="XEQ36"/>
      <c r="XER36"/>
      <c r="XES36"/>
      <c r="XET36"/>
      <c r="XEU36"/>
      <c r="XEV36"/>
      <c r="XEW36"/>
      <c r="XEX36"/>
      <c r="XEY36"/>
      <c r="XEZ36"/>
    </row>
    <row r="37" spans="1:16380" ht="15.75" customHeight="1" x14ac:dyDescent="0.2">
      <c r="A37" s="21" t="s">
        <v>15</v>
      </c>
      <c r="B37" s="19" t="s">
        <v>993</v>
      </c>
      <c r="C37" s="20" t="s">
        <v>992</v>
      </c>
      <c r="D37" s="19" t="s">
        <v>12</v>
      </c>
      <c r="E37" s="19" t="s">
        <v>991</v>
      </c>
      <c r="F37" s="18" t="s">
        <v>20</v>
      </c>
      <c r="G37" s="17">
        <v>1</v>
      </c>
      <c r="H37" s="16"/>
      <c r="I37" s="16"/>
      <c r="J37" s="16"/>
      <c r="K37" s="16"/>
      <c r="L37" s="16">
        <v>7868.44</v>
      </c>
      <c r="M37" s="16">
        <v>3100.69</v>
      </c>
      <c r="N37" s="16">
        <f>G37*K37</f>
        <v>0</v>
      </c>
      <c r="O37" s="14" t="e">
        <f>N37/$N$484</f>
        <v>#DIV/0!</v>
      </c>
      <c r="P37" s="15" t="e">
        <f>K37/H37</f>
        <v>#DIV/0!</v>
      </c>
      <c r="Q37" s="14">
        <v>3.9057773588939463E-3</v>
      </c>
      <c r="R37" s="12" t="e">
        <f>Q37-O37</f>
        <v>#DIV/0!</v>
      </c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"/>
    </row>
    <row r="38" spans="1:16380" s="46" customFormat="1" ht="15.75" customHeight="1" x14ac:dyDescent="0.2">
      <c r="A38" s="21" t="s">
        <v>15</v>
      </c>
      <c r="B38" s="24" t="s">
        <v>990</v>
      </c>
      <c r="C38" s="24"/>
      <c r="D38" s="24"/>
      <c r="E38" s="24" t="s">
        <v>989</v>
      </c>
      <c r="F38" s="24"/>
      <c r="G38" s="26"/>
      <c r="H38" s="25"/>
      <c r="I38" s="24"/>
      <c r="J38" s="23"/>
      <c r="K38" s="22"/>
      <c r="L38" s="28"/>
      <c r="M38" s="22"/>
      <c r="N38" s="12">
        <f>SUM(N39)</f>
        <v>0</v>
      </c>
      <c r="O38" s="30" t="e">
        <f>N38/$N$484</f>
        <v>#DIV/0!</v>
      </c>
      <c r="P38" s="30"/>
      <c r="Q38" s="30">
        <v>9.6449374267450656E-3</v>
      </c>
      <c r="R38" s="30" t="e">
        <f>Q38-O38</f>
        <v>#DIV/0!</v>
      </c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  <c r="AMK38"/>
      <c r="AML38"/>
      <c r="AMM38"/>
      <c r="AMN38"/>
      <c r="AMO38"/>
      <c r="AMP38"/>
      <c r="AMQ38"/>
      <c r="AMR38"/>
      <c r="AMS38"/>
      <c r="AMT38"/>
      <c r="AMU38"/>
      <c r="AMV38"/>
      <c r="AMW38"/>
      <c r="AMX38"/>
      <c r="AMY38"/>
      <c r="AMZ38"/>
      <c r="ANA38"/>
      <c r="ANB38"/>
      <c r="ANC38"/>
      <c r="AND38"/>
      <c r="ANE38"/>
      <c r="ANF38"/>
      <c r="ANG38"/>
      <c r="ANH38"/>
      <c r="ANI38"/>
      <c r="ANJ38"/>
      <c r="ANK38"/>
      <c r="ANL38"/>
      <c r="ANM38"/>
      <c r="ANN38"/>
      <c r="ANO38"/>
      <c r="ANP38"/>
      <c r="ANQ38"/>
      <c r="ANR38"/>
      <c r="ANS38"/>
      <c r="ANT38"/>
      <c r="ANU38"/>
      <c r="ANV38"/>
      <c r="ANW38"/>
      <c r="ANX38"/>
      <c r="ANY38"/>
      <c r="ANZ38"/>
      <c r="AOA38"/>
      <c r="AOB38"/>
      <c r="AOC38"/>
      <c r="AOD38"/>
      <c r="AOE38"/>
      <c r="AOF38"/>
      <c r="AOG38"/>
      <c r="AOH38"/>
      <c r="AOI38"/>
      <c r="AOJ38"/>
      <c r="AOK38"/>
      <c r="AOL38"/>
      <c r="AOM38"/>
      <c r="AON38"/>
      <c r="AOO38"/>
      <c r="AOP38"/>
      <c r="AOQ38"/>
      <c r="AOR38"/>
      <c r="AOS38"/>
      <c r="AOT38"/>
      <c r="AOU38"/>
      <c r="AOV38"/>
      <c r="AOW38"/>
      <c r="AOX38"/>
      <c r="AOY38"/>
      <c r="AOZ38"/>
      <c r="APA38"/>
      <c r="APB38"/>
      <c r="APC38"/>
      <c r="APD38"/>
      <c r="APE38"/>
      <c r="APF38"/>
      <c r="APG38"/>
      <c r="APH38"/>
      <c r="API38"/>
      <c r="APJ38"/>
      <c r="APK38"/>
      <c r="APL38"/>
      <c r="APM38"/>
      <c r="APN38"/>
      <c r="APO38"/>
      <c r="APP38"/>
      <c r="APQ38"/>
      <c r="APR38"/>
      <c r="APS38"/>
      <c r="APT38"/>
      <c r="APU38"/>
      <c r="APV38"/>
      <c r="APW38"/>
      <c r="APX38"/>
      <c r="APY38"/>
      <c r="APZ38"/>
      <c r="AQA38"/>
      <c r="AQB38"/>
      <c r="AQC38"/>
      <c r="AQD38"/>
      <c r="AQE38"/>
      <c r="AQF38"/>
      <c r="AQG38"/>
      <c r="AQH38"/>
      <c r="AQI38"/>
      <c r="AQJ38"/>
      <c r="AQK38"/>
      <c r="AQL38"/>
      <c r="AQM38"/>
      <c r="AQN38"/>
      <c r="AQO38"/>
      <c r="AQP38"/>
      <c r="AQQ38"/>
      <c r="AQR38"/>
      <c r="AQS38"/>
      <c r="AQT38"/>
      <c r="AQU38"/>
      <c r="AQV38"/>
      <c r="AQW38"/>
      <c r="AQX38"/>
      <c r="AQY38"/>
      <c r="AQZ38"/>
      <c r="ARA38"/>
      <c r="ARB38"/>
      <c r="ARC38"/>
      <c r="ARD38"/>
      <c r="ARE38"/>
      <c r="ARF38"/>
      <c r="ARG38"/>
      <c r="ARH38"/>
      <c r="ARI38"/>
      <c r="ARJ38"/>
      <c r="ARK38"/>
      <c r="ARL38"/>
      <c r="ARM38"/>
      <c r="ARN38"/>
      <c r="ARO38"/>
      <c r="ARP38"/>
      <c r="ARQ38"/>
      <c r="ARR38"/>
      <c r="ARS38"/>
      <c r="ART38"/>
      <c r="ARU38"/>
      <c r="ARV38"/>
      <c r="ARW38"/>
      <c r="ARX38"/>
      <c r="ARY38"/>
      <c r="ARZ38"/>
      <c r="ASA38"/>
      <c r="ASB38"/>
      <c r="ASC38"/>
      <c r="ASD38"/>
      <c r="ASE38"/>
      <c r="ASF38"/>
      <c r="ASG38"/>
      <c r="ASH38"/>
      <c r="ASI38"/>
      <c r="ASJ38"/>
      <c r="ASK38"/>
      <c r="ASL38"/>
      <c r="ASM38"/>
      <c r="ASN38"/>
      <c r="ASO38"/>
      <c r="ASP38"/>
      <c r="ASQ38"/>
      <c r="ASR38"/>
      <c r="ASS38"/>
      <c r="AST38"/>
      <c r="ASU38"/>
      <c r="ASV38"/>
      <c r="ASW38"/>
      <c r="ASX38"/>
      <c r="ASY38"/>
      <c r="ASZ38"/>
      <c r="ATA38"/>
      <c r="ATB38"/>
      <c r="ATC38"/>
      <c r="ATD38"/>
      <c r="ATE38"/>
      <c r="ATF38"/>
      <c r="ATG38"/>
      <c r="ATH38"/>
      <c r="ATI38"/>
      <c r="ATJ38"/>
      <c r="ATK38"/>
      <c r="ATL38"/>
      <c r="ATM38"/>
      <c r="ATN38"/>
      <c r="ATO38"/>
      <c r="ATP38"/>
      <c r="ATQ38"/>
      <c r="ATR38"/>
      <c r="ATS38"/>
      <c r="ATT38"/>
      <c r="ATU38"/>
      <c r="ATV38"/>
      <c r="ATW38"/>
      <c r="ATX38"/>
      <c r="ATY38"/>
      <c r="ATZ38"/>
      <c r="AUA38"/>
      <c r="AUB38"/>
      <c r="AUC38"/>
      <c r="AUD38"/>
      <c r="AUE38"/>
      <c r="AUF38"/>
      <c r="AUG38"/>
      <c r="AUH38"/>
      <c r="AUI38"/>
      <c r="AUJ38"/>
      <c r="AUK38"/>
      <c r="AUL38"/>
      <c r="AUM38"/>
      <c r="AUN38"/>
      <c r="AUO38"/>
      <c r="AUP38"/>
      <c r="AUQ38"/>
      <c r="AUR38"/>
      <c r="AUS38"/>
      <c r="AUT38"/>
      <c r="AUU38"/>
      <c r="AUV38"/>
      <c r="AUW38"/>
      <c r="AUX38"/>
      <c r="AUY38"/>
      <c r="AUZ38"/>
      <c r="AVA38"/>
      <c r="AVB38"/>
      <c r="AVC38"/>
      <c r="AVD38"/>
      <c r="AVE38"/>
      <c r="AVF38"/>
      <c r="AVG38"/>
      <c r="AVH38"/>
      <c r="AVI38"/>
      <c r="AVJ38"/>
      <c r="AVK38"/>
      <c r="AVL38"/>
      <c r="AVM38"/>
      <c r="AVN38"/>
      <c r="AVO38"/>
      <c r="AVP38"/>
      <c r="AVQ38"/>
      <c r="AVR38"/>
      <c r="AVS38"/>
      <c r="AVT38"/>
      <c r="AVU38"/>
      <c r="AVV38"/>
      <c r="AVW38"/>
      <c r="AVX38"/>
      <c r="AVY38"/>
      <c r="AVZ38"/>
      <c r="AWA38"/>
      <c r="AWB38"/>
      <c r="AWC38"/>
      <c r="AWD38"/>
      <c r="AWE38"/>
      <c r="AWF38"/>
      <c r="AWG38"/>
      <c r="AWH38"/>
      <c r="AWI38"/>
      <c r="AWJ38"/>
      <c r="AWK38"/>
      <c r="AWL38"/>
      <c r="AWM38"/>
      <c r="AWN38"/>
      <c r="AWO38"/>
      <c r="AWP38"/>
      <c r="AWQ38"/>
      <c r="AWR38"/>
      <c r="AWS38"/>
      <c r="AWT38"/>
      <c r="AWU38"/>
      <c r="AWV38"/>
      <c r="AWW38"/>
      <c r="AWX38"/>
      <c r="AWY38"/>
      <c r="AWZ38"/>
      <c r="AXA38"/>
      <c r="AXB38"/>
      <c r="AXC38"/>
      <c r="AXD38"/>
      <c r="AXE38"/>
      <c r="AXF38"/>
      <c r="AXG38"/>
      <c r="AXH38"/>
      <c r="AXI38"/>
      <c r="AXJ38"/>
      <c r="AXK38"/>
      <c r="AXL38"/>
      <c r="AXM38"/>
      <c r="AXN38"/>
      <c r="AXO38"/>
      <c r="AXP38"/>
      <c r="AXQ38"/>
      <c r="AXR38"/>
      <c r="AXS38"/>
      <c r="AXT38"/>
      <c r="AXU38"/>
      <c r="AXV38"/>
      <c r="AXW38"/>
      <c r="AXX38"/>
      <c r="AXY38"/>
      <c r="AXZ38"/>
      <c r="AYA38"/>
      <c r="AYB38"/>
      <c r="AYC38"/>
      <c r="AYD38"/>
      <c r="AYE38"/>
      <c r="AYF38"/>
      <c r="AYG38"/>
      <c r="AYH38"/>
      <c r="AYI38"/>
      <c r="AYJ38"/>
      <c r="AYK38"/>
      <c r="AYL38"/>
      <c r="AYM38"/>
      <c r="AYN38"/>
      <c r="AYO38"/>
      <c r="AYP38"/>
      <c r="AYQ38"/>
      <c r="AYR38"/>
      <c r="AYS38"/>
      <c r="AYT38"/>
      <c r="AYU38"/>
      <c r="AYV38"/>
      <c r="AYW38"/>
      <c r="AYX38"/>
      <c r="AYY38"/>
      <c r="AYZ38"/>
      <c r="AZA38"/>
      <c r="AZB38"/>
      <c r="AZC38"/>
      <c r="AZD38"/>
      <c r="AZE38"/>
      <c r="AZF38"/>
      <c r="AZG38"/>
      <c r="AZH38"/>
      <c r="AZI38"/>
      <c r="AZJ38"/>
      <c r="AZK38"/>
      <c r="AZL38"/>
      <c r="AZM38"/>
      <c r="AZN38"/>
      <c r="AZO38"/>
      <c r="AZP38"/>
      <c r="AZQ38"/>
      <c r="AZR38"/>
      <c r="AZS38"/>
      <c r="AZT38"/>
      <c r="AZU38"/>
      <c r="AZV38"/>
      <c r="AZW38"/>
      <c r="AZX38"/>
      <c r="AZY38"/>
      <c r="AZZ38"/>
      <c r="BAA38"/>
      <c r="BAB38"/>
      <c r="BAC38"/>
      <c r="BAD38"/>
      <c r="BAE38"/>
      <c r="BAF38"/>
      <c r="BAG38"/>
      <c r="BAH38"/>
      <c r="BAI38"/>
      <c r="BAJ38"/>
      <c r="BAK38"/>
      <c r="BAL38"/>
      <c r="BAM38"/>
      <c r="BAN38"/>
      <c r="BAO38"/>
      <c r="BAP38"/>
      <c r="BAQ38"/>
      <c r="BAR38"/>
      <c r="BAS38"/>
      <c r="BAT38"/>
      <c r="BAU38"/>
      <c r="BAV38"/>
      <c r="BAW38"/>
      <c r="BAX38"/>
      <c r="BAY38"/>
      <c r="BAZ38"/>
      <c r="BBA38"/>
      <c r="BBB38"/>
      <c r="BBC38"/>
      <c r="BBD38"/>
      <c r="BBE38"/>
      <c r="BBF38"/>
      <c r="BBG38"/>
      <c r="BBH38"/>
      <c r="BBI38"/>
      <c r="BBJ38"/>
      <c r="BBK38"/>
      <c r="BBL38"/>
      <c r="BBM38"/>
      <c r="BBN38"/>
      <c r="BBO38"/>
      <c r="BBP38"/>
      <c r="BBQ38"/>
      <c r="BBR38"/>
      <c r="BBS38"/>
      <c r="BBT38"/>
      <c r="BBU38"/>
      <c r="BBV38"/>
      <c r="BBW38"/>
      <c r="BBX38"/>
      <c r="BBY38"/>
      <c r="BBZ38"/>
      <c r="BCA38"/>
      <c r="BCB38"/>
      <c r="BCC38"/>
      <c r="BCD38"/>
      <c r="BCE38"/>
      <c r="BCF38"/>
      <c r="BCG38"/>
      <c r="BCH38"/>
      <c r="BCI38"/>
      <c r="BCJ38"/>
      <c r="BCK38"/>
      <c r="BCL38"/>
      <c r="BCM38"/>
      <c r="BCN38"/>
      <c r="BCO38"/>
      <c r="BCP38"/>
      <c r="BCQ38"/>
      <c r="BCR38"/>
      <c r="BCS38"/>
      <c r="BCT38"/>
      <c r="BCU38"/>
      <c r="BCV38"/>
      <c r="BCW38"/>
      <c r="BCX38"/>
      <c r="BCY38"/>
      <c r="BCZ38"/>
      <c r="BDA38"/>
      <c r="BDB38"/>
      <c r="BDC38"/>
      <c r="BDD38"/>
      <c r="BDE38"/>
      <c r="BDF38"/>
      <c r="BDG38"/>
      <c r="BDH38"/>
      <c r="BDI38"/>
      <c r="BDJ38"/>
      <c r="BDK38"/>
      <c r="BDL38"/>
      <c r="BDM38"/>
      <c r="BDN38"/>
      <c r="BDO38"/>
      <c r="BDP38"/>
      <c r="BDQ38"/>
      <c r="BDR38"/>
      <c r="BDS38"/>
      <c r="BDT38"/>
      <c r="BDU38"/>
      <c r="BDV38"/>
      <c r="BDW38"/>
      <c r="BDX38"/>
      <c r="BDY38"/>
      <c r="BDZ38"/>
      <c r="BEA38"/>
      <c r="BEB38"/>
      <c r="BEC38"/>
      <c r="BED38"/>
      <c r="BEE38"/>
      <c r="BEF38"/>
      <c r="BEG38"/>
      <c r="BEH38"/>
      <c r="BEI38"/>
      <c r="BEJ38"/>
      <c r="BEK38"/>
      <c r="BEL38"/>
      <c r="BEM38"/>
      <c r="BEN38"/>
      <c r="BEO38"/>
      <c r="BEP38"/>
      <c r="BEQ38"/>
      <c r="BER38"/>
      <c r="BES38"/>
      <c r="BET38"/>
      <c r="BEU38"/>
      <c r="BEV38"/>
      <c r="BEW38"/>
      <c r="BEX38"/>
      <c r="BEY38"/>
      <c r="BEZ38"/>
      <c r="BFA38"/>
      <c r="BFB38"/>
      <c r="BFC38"/>
      <c r="BFD38"/>
      <c r="BFE38"/>
      <c r="BFF38"/>
      <c r="BFG38"/>
      <c r="BFH38"/>
      <c r="BFI38"/>
      <c r="BFJ38"/>
      <c r="BFK38"/>
      <c r="BFL38"/>
      <c r="BFM38"/>
      <c r="BFN38"/>
      <c r="BFO38"/>
      <c r="BFP38"/>
      <c r="BFQ38"/>
      <c r="BFR38"/>
      <c r="BFS38"/>
      <c r="BFT38"/>
      <c r="BFU38"/>
      <c r="BFV38"/>
      <c r="BFW38"/>
      <c r="BFX38"/>
      <c r="BFY38"/>
      <c r="BFZ38"/>
      <c r="BGA38"/>
      <c r="BGB38"/>
      <c r="BGC38"/>
      <c r="BGD38"/>
      <c r="BGE38"/>
      <c r="BGF38"/>
      <c r="BGG38"/>
      <c r="BGH38"/>
      <c r="BGI38"/>
      <c r="BGJ38"/>
      <c r="BGK38"/>
      <c r="BGL38"/>
      <c r="BGM38"/>
      <c r="BGN38"/>
      <c r="BGO38"/>
      <c r="BGP38"/>
      <c r="BGQ38"/>
      <c r="BGR38"/>
      <c r="BGS38"/>
      <c r="BGT38"/>
      <c r="BGU38"/>
      <c r="BGV38"/>
      <c r="BGW38"/>
      <c r="BGX38"/>
      <c r="BGY38"/>
      <c r="BGZ38"/>
      <c r="BHA38"/>
      <c r="BHB38"/>
      <c r="BHC38"/>
      <c r="BHD38"/>
      <c r="BHE38"/>
      <c r="BHF38"/>
      <c r="BHG38"/>
      <c r="BHH38"/>
      <c r="BHI38"/>
      <c r="BHJ38"/>
      <c r="BHK38"/>
      <c r="BHL38"/>
      <c r="BHM38"/>
      <c r="BHN38"/>
      <c r="BHO38"/>
      <c r="BHP38"/>
      <c r="BHQ38"/>
      <c r="BHR38"/>
      <c r="BHS38"/>
      <c r="BHT38"/>
      <c r="BHU38"/>
      <c r="BHV38"/>
      <c r="BHW38"/>
      <c r="BHX38"/>
      <c r="BHY38"/>
      <c r="BHZ38"/>
      <c r="BIA38"/>
      <c r="BIB38"/>
      <c r="BIC38"/>
      <c r="BID38"/>
      <c r="BIE38"/>
      <c r="BIF38"/>
      <c r="BIG38"/>
      <c r="BIH38"/>
      <c r="BII38"/>
      <c r="BIJ38"/>
      <c r="BIK38"/>
      <c r="BIL38"/>
      <c r="BIM38"/>
      <c r="BIN38"/>
      <c r="BIO38"/>
      <c r="BIP38"/>
      <c r="BIQ38"/>
      <c r="BIR38"/>
      <c r="BIS38"/>
      <c r="BIT38"/>
      <c r="BIU38"/>
      <c r="BIV38"/>
      <c r="BIW38"/>
      <c r="BIX38"/>
      <c r="BIY38"/>
      <c r="BIZ38"/>
      <c r="BJA38"/>
      <c r="BJB38"/>
      <c r="BJC38"/>
      <c r="BJD38"/>
      <c r="BJE38"/>
      <c r="BJF38"/>
      <c r="BJG38"/>
      <c r="BJH38"/>
      <c r="BJI38"/>
      <c r="BJJ38"/>
      <c r="BJK38"/>
      <c r="BJL38"/>
      <c r="BJM38"/>
      <c r="BJN38"/>
      <c r="BJO38"/>
      <c r="BJP38"/>
      <c r="BJQ38"/>
      <c r="BJR38"/>
      <c r="BJS38"/>
      <c r="BJT38"/>
      <c r="BJU38"/>
      <c r="BJV38"/>
      <c r="BJW38"/>
      <c r="BJX38"/>
      <c r="BJY38"/>
      <c r="BJZ38"/>
      <c r="BKA38"/>
      <c r="BKB38"/>
      <c r="BKC38"/>
      <c r="BKD38"/>
      <c r="BKE38"/>
      <c r="BKF38"/>
      <c r="BKG38"/>
      <c r="BKH38"/>
      <c r="BKI38"/>
      <c r="BKJ38"/>
      <c r="BKK38"/>
      <c r="BKL38"/>
      <c r="BKM38"/>
      <c r="BKN38"/>
      <c r="BKO38"/>
      <c r="BKP38"/>
      <c r="BKQ38"/>
      <c r="BKR38"/>
      <c r="BKS38"/>
      <c r="BKT38"/>
      <c r="BKU38"/>
      <c r="BKV38"/>
      <c r="BKW38"/>
      <c r="BKX38"/>
      <c r="BKY38"/>
      <c r="BKZ38"/>
      <c r="BLA38"/>
      <c r="BLB38"/>
      <c r="BLC38"/>
      <c r="BLD38"/>
      <c r="BLE38"/>
      <c r="BLF38"/>
      <c r="BLG38"/>
      <c r="BLH38"/>
      <c r="BLI38"/>
      <c r="BLJ38"/>
      <c r="BLK38"/>
      <c r="BLL38"/>
      <c r="BLM38"/>
      <c r="BLN38"/>
      <c r="BLO38"/>
      <c r="BLP38"/>
      <c r="BLQ38"/>
      <c r="BLR38"/>
      <c r="BLS38"/>
      <c r="BLT38"/>
      <c r="BLU38"/>
      <c r="BLV38"/>
      <c r="BLW38"/>
      <c r="BLX38"/>
      <c r="BLY38"/>
      <c r="BLZ38"/>
      <c r="BMA38"/>
      <c r="BMB38"/>
      <c r="BMC38"/>
      <c r="BMD38"/>
      <c r="BME38"/>
      <c r="BMF38"/>
      <c r="BMG38"/>
      <c r="BMH38"/>
      <c r="BMI38"/>
      <c r="BMJ38"/>
      <c r="BMK38"/>
      <c r="BML38"/>
      <c r="BMM38"/>
      <c r="BMN38"/>
      <c r="BMO38"/>
      <c r="BMP38"/>
      <c r="BMQ38"/>
      <c r="BMR38"/>
      <c r="BMS38"/>
      <c r="BMT38"/>
      <c r="BMU38"/>
      <c r="BMV38"/>
      <c r="BMW38"/>
      <c r="BMX38"/>
      <c r="BMY38"/>
      <c r="BMZ38"/>
      <c r="BNA38"/>
      <c r="BNB38"/>
      <c r="BNC38"/>
      <c r="BND38"/>
      <c r="BNE38"/>
      <c r="BNF38"/>
      <c r="BNG38"/>
      <c r="BNH38"/>
      <c r="BNI38"/>
      <c r="BNJ38"/>
      <c r="BNK38"/>
      <c r="BNL38"/>
      <c r="BNM38"/>
      <c r="BNN38"/>
      <c r="BNO38"/>
      <c r="BNP38"/>
      <c r="BNQ38"/>
      <c r="BNR38"/>
      <c r="BNS38"/>
      <c r="BNT38"/>
      <c r="BNU38"/>
      <c r="BNV38"/>
      <c r="BNW38"/>
      <c r="BNX38"/>
      <c r="BNY38"/>
      <c r="BNZ38"/>
      <c r="BOA38"/>
      <c r="BOB38"/>
      <c r="BOC38"/>
      <c r="BOD38"/>
      <c r="BOE38"/>
      <c r="BOF38"/>
      <c r="BOG38"/>
      <c r="BOH38"/>
      <c r="BOI38"/>
      <c r="BOJ38"/>
      <c r="BOK38"/>
      <c r="BOL38"/>
      <c r="BOM38"/>
      <c r="BON38"/>
      <c r="BOO38"/>
      <c r="BOP38"/>
      <c r="BOQ38"/>
      <c r="BOR38"/>
      <c r="BOS38"/>
      <c r="BOT38"/>
      <c r="BOU38"/>
      <c r="BOV38"/>
      <c r="BOW38"/>
      <c r="BOX38"/>
      <c r="BOY38"/>
      <c r="BOZ38"/>
      <c r="BPA38"/>
      <c r="BPB38"/>
      <c r="BPC38"/>
      <c r="BPD38"/>
      <c r="BPE38"/>
      <c r="BPF38"/>
      <c r="BPG38"/>
      <c r="BPH38"/>
      <c r="BPI38"/>
      <c r="BPJ38"/>
      <c r="BPK38"/>
      <c r="BPL38"/>
      <c r="BPM38"/>
      <c r="BPN38"/>
      <c r="BPO38"/>
      <c r="BPP38"/>
      <c r="BPQ38"/>
      <c r="BPR38"/>
      <c r="BPS38"/>
      <c r="BPT38"/>
      <c r="BPU38"/>
      <c r="BPV38"/>
      <c r="BPW38"/>
      <c r="BPX38"/>
      <c r="BPY38"/>
      <c r="BPZ38"/>
      <c r="BQA38"/>
      <c r="BQB38"/>
      <c r="BQC38"/>
      <c r="BQD38"/>
      <c r="BQE38"/>
      <c r="BQF38"/>
      <c r="BQG38"/>
      <c r="BQH38"/>
      <c r="BQI38"/>
      <c r="BQJ38"/>
      <c r="BQK38"/>
      <c r="BQL38"/>
      <c r="BQM38"/>
      <c r="BQN38"/>
      <c r="BQO38"/>
      <c r="BQP38"/>
      <c r="BQQ38"/>
      <c r="BQR38"/>
      <c r="BQS38"/>
      <c r="BQT38"/>
      <c r="BQU38"/>
      <c r="BQV38"/>
      <c r="BQW38"/>
      <c r="BQX38"/>
      <c r="BQY38"/>
      <c r="BQZ38"/>
      <c r="BRA38"/>
      <c r="BRB38"/>
      <c r="BRC38"/>
      <c r="BRD38"/>
      <c r="BRE38"/>
      <c r="BRF38"/>
      <c r="BRG38"/>
      <c r="BRH38"/>
      <c r="BRI38"/>
      <c r="BRJ38"/>
      <c r="BRK38"/>
      <c r="BRL38"/>
      <c r="BRM38"/>
      <c r="BRN38"/>
      <c r="BRO38"/>
      <c r="BRP38"/>
      <c r="BRQ38"/>
      <c r="BRR38"/>
      <c r="BRS38"/>
      <c r="BRT38"/>
      <c r="BRU38"/>
      <c r="BRV38"/>
      <c r="BRW38"/>
      <c r="BRX38"/>
      <c r="BRY38"/>
      <c r="BRZ38"/>
      <c r="BSA38"/>
      <c r="BSB38"/>
      <c r="BSC38"/>
      <c r="BSD38"/>
      <c r="BSE38"/>
      <c r="BSF38"/>
      <c r="BSG38"/>
      <c r="BSH38"/>
      <c r="BSI38"/>
      <c r="BSJ38"/>
      <c r="BSK38"/>
      <c r="BSL38"/>
      <c r="BSM38"/>
      <c r="BSN38"/>
      <c r="BSO38"/>
      <c r="BSP38"/>
      <c r="BSQ38"/>
      <c r="BSR38"/>
      <c r="BSS38"/>
      <c r="BST38"/>
      <c r="BSU38"/>
      <c r="BSV38"/>
      <c r="BSW38"/>
      <c r="BSX38"/>
      <c r="BSY38"/>
      <c r="BSZ38"/>
      <c r="BTA38"/>
      <c r="BTB38"/>
      <c r="BTC38"/>
      <c r="BTD38"/>
      <c r="BTE38"/>
      <c r="BTF38"/>
      <c r="BTG38"/>
      <c r="BTH38"/>
      <c r="BTI38"/>
      <c r="BTJ38"/>
      <c r="BTK38"/>
      <c r="BTL38"/>
      <c r="BTM38"/>
      <c r="BTN38"/>
      <c r="BTO38"/>
      <c r="BTP38"/>
      <c r="BTQ38"/>
      <c r="BTR38"/>
      <c r="BTS38"/>
      <c r="BTT38"/>
      <c r="BTU38"/>
      <c r="BTV38"/>
      <c r="BTW38"/>
      <c r="BTX38"/>
      <c r="BTY38"/>
      <c r="BTZ38"/>
      <c r="BUA38"/>
      <c r="BUB38"/>
      <c r="BUC38"/>
      <c r="BUD38"/>
      <c r="BUE38"/>
      <c r="BUF38"/>
      <c r="BUG38"/>
      <c r="BUH38"/>
      <c r="BUI38"/>
      <c r="BUJ38"/>
      <c r="BUK38"/>
      <c r="BUL38"/>
      <c r="BUM38"/>
      <c r="BUN38"/>
      <c r="BUO38"/>
      <c r="BUP38"/>
      <c r="BUQ38"/>
      <c r="BUR38"/>
      <c r="BUS38"/>
      <c r="BUT38"/>
      <c r="BUU38"/>
      <c r="BUV38"/>
      <c r="BUW38"/>
      <c r="BUX38"/>
      <c r="BUY38"/>
      <c r="BUZ38"/>
      <c r="BVA38"/>
      <c r="BVB38"/>
      <c r="BVC38"/>
      <c r="BVD38"/>
      <c r="BVE38"/>
      <c r="BVF38"/>
      <c r="BVG38"/>
      <c r="BVH38"/>
      <c r="BVI38"/>
      <c r="BVJ38"/>
      <c r="BVK38"/>
      <c r="BVL38"/>
      <c r="BVM38"/>
      <c r="BVN38"/>
      <c r="BVO38"/>
      <c r="BVP38"/>
      <c r="BVQ38"/>
      <c r="BVR38"/>
      <c r="BVS38"/>
      <c r="BVT38"/>
      <c r="BVU38"/>
      <c r="BVV38"/>
      <c r="BVW38"/>
      <c r="BVX38"/>
      <c r="BVY38"/>
      <c r="BVZ38"/>
      <c r="BWA38"/>
      <c r="BWB38"/>
      <c r="BWC38"/>
      <c r="BWD38"/>
      <c r="BWE38"/>
      <c r="BWF38"/>
      <c r="BWG38"/>
      <c r="BWH38"/>
      <c r="BWI38"/>
      <c r="BWJ38"/>
      <c r="BWK38"/>
      <c r="BWL38"/>
      <c r="BWM38"/>
      <c r="BWN38"/>
      <c r="BWO38"/>
      <c r="BWP38"/>
      <c r="BWQ38"/>
      <c r="BWR38"/>
      <c r="BWS38"/>
      <c r="BWT38"/>
      <c r="BWU38"/>
      <c r="BWV38"/>
      <c r="BWW38"/>
      <c r="BWX38"/>
      <c r="BWY38"/>
      <c r="BWZ38"/>
      <c r="BXA38"/>
      <c r="BXB38"/>
      <c r="BXC38"/>
      <c r="BXD38"/>
      <c r="BXE38"/>
      <c r="BXF38"/>
      <c r="BXG38"/>
      <c r="BXH38"/>
      <c r="BXI38"/>
      <c r="BXJ38"/>
      <c r="BXK38"/>
      <c r="BXL38"/>
      <c r="BXM38"/>
      <c r="BXN38"/>
      <c r="BXO38"/>
      <c r="BXP38"/>
      <c r="BXQ38"/>
      <c r="BXR38"/>
      <c r="BXS38"/>
      <c r="BXT38"/>
      <c r="BXU38"/>
      <c r="BXV38"/>
      <c r="BXW38"/>
      <c r="BXX38"/>
      <c r="BXY38"/>
      <c r="BXZ38"/>
      <c r="BYA38"/>
      <c r="BYB38"/>
      <c r="BYC38"/>
      <c r="BYD38"/>
      <c r="BYE38"/>
      <c r="BYF38"/>
      <c r="BYG38"/>
      <c r="BYH38"/>
      <c r="BYI38"/>
      <c r="BYJ38"/>
      <c r="BYK38"/>
      <c r="BYL38"/>
      <c r="BYM38"/>
      <c r="BYN38"/>
      <c r="BYO38"/>
      <c r="BYP38"/>
      <c r="BYQ38"/>
      <c r="BYR38"/>
      <c r="BYS38"/>
      <c r="BYT38"/>
      <c r="BYU38"/>
      <c r="BYV38"/>
      <c r="BYW38"/>
      <c r="BYX38"/>
      <c r="BYY38"/>
      <c r="BYZ38"/>
      <c r="BZA38"/>
      <c r="BZB38"/>
      <c r="BZC38"/>
      <c r="BZD38"/>
      <c r="BZE38"/>
      <c r="BZF38"/>
      <c r="BZG38"/>
      <c r="BZH38"/>
      <c r="BZI38"/>
      <c r="BZJ38"/>
      <c r="BZK38"/>
      <c r="BZL38"/>
      <c r="BZM38"/>
      <c r="BZN38"/>
      <c r="BZO38"/>
      <c r="BZP38"/>
      <c r="BZQ38"/>
      <c r="BZR38"/>
      <c r="BZS38"/>
      <c r="BZT38"/>
      <c r="BZU38"/>
      <c r="BZV38"/>
      <c r="BZW38"/>
      <c r="BZX38"/>
      <c r="BZY38"/>
      <c r="BZZ38"/>
      <c r="CAA38"/>
      <c r="CAB38"/>
      <c r="CAC38"/>
      <c r="CAD38"/>
      <c r="CAE38"/>
      <c r="CAF38"/>
      <c r="CAG38"/>
      <c r="CAH38"/>
      <c r="CAI38"/>
      <c r="CAJ38"/>
      <c r="CAK38"/>
      <c r="CAL38"/>
      <c r="CAM38"/>
      <c r="CAN38"/>
      <c r="CAO38"/>
      <c r="CAP38"/>
      <c r="CAQ38"/>
      <c r="CAR38"/>
      <c r="CAS38"/>
      <c r="CAT38"/>
      <c r="CAU38"/>
      <c r="CAV38"/>
      <c r="CAW38"/>
      <c r="CAX38"/>
      <c r="CAY38"/>
      <c r="CAZ38"/>
      <c r="CBA38"/>
      <c r="CBB38"/>
      <c r="CBC38"/>
      <c r="CBD38"/>
      <c r="CBE38"/>
      <c r="CBF38"/>
      <c r="CBG38"/>
      <c r="CBH38"/>
      <c r="CBI38"/>
      <c r="CBJ38"/>
      <c r="CBK38"/>
      <c r="CBL38"/>
      <c r="CBM38"/>
      <c r="CBN38"/>
      <c r="CBO38"/>
      <c r="CBP38"/>
      <c r="CBQ38"/>
      <c r="CBR38"/>
      <c r="CBS38"/>
      <c r="CBT38"/>
      <c r="CBU38"/>
      <c r="CBV38"/>
      <c r="CBW38"/>
      <c r="CBX38"/>
      <c r="CBY38"/>
      <c r="CBZ38"/>
      <c r="CCA38"/>
      <c r="CCB38"/>
      <c r="CCC38"/>
      <c r="CCD38"/>
      <c r="CCE38"/>
      <c r="CCF38"/>
      <c r="CCG38"/>
      <c r="CCH38"/>
      <c r="CCI38"/>
      <c r="CCJ38"/>
      <c r="CCK38"/>
      <c r="CCL38"/>
      <c r="CCM38"/>
      <c r="CCN38"/>
      <c r="CCO38"/>
      <c r="CCP38"/>
      <c r="CCQ38"/>
      <c r="CCR38"/>
      <c r="CCS38"/>
      <c r="CCT38"/>
      <c r="CCU38"/>
      <c r="CCV38"/>
      <c r="CCW38"/>
      <c r="CCX38"/>
      <c r="CCY38"/>
      <c r="CCZ38"/>
      <c r="CDA38"/>
      <c r="CDB38"/>
      <c r="CDC38"/>
      <c r="CDD38"/>
      <c r="CDE38"/>
      <c r="CDF38"/>
      <c r="CDG38"/>
      <c r="CDH38"/>
      <c r="CDI38"/>
      <c r="CDJ38"/>
      <c r="CDK38"/>
      <c r="CDL38"/>
      <c r="CDM38"/>
      <c r="CDN38"/>
      <c r="CDO38"/>
      <c r="CDP38"/>
      <c r="CDQ38"/>
      <c r="CDR38"/>
      <c r="CDS38"/>
      <c r="CDT38"/>
      <c r="CDU38"/>
      <c r="CDV38"/>
      <c r="CDW38"/>
      <c r="CDX38"/>
      <c r="CDY38"/>
      <c r="CDZ38"/>
      <c r="CEA38"/>
      <c r="CEB38"/>
      <c r="CEC38"/>
      <c r="CED38"/>
      <c r="CEE38"/>
      <c r="CEF38"/>
      <c r="CEG38"/>
      <c r="CEH38"/>
      <c r="CEI38"/>
      <c r="CEJ38"/>
      <c r="CEK38"/>
      <c r="CEL38"/>
      <c r="CEM38"/>
      <c r="CEN38"/>
      <c r="CEO38"/>
      <c r="CEP38"/>
      <c r="CEQ38"/>
      <c r="CER38"/>
      <c r="CES38"/>
      <c r="CET38"/>
      <c r="CEU38"/>
      <c r="CEV38"/>
      <c r="CEW38"/>
      <c r="CEX38"/>
      <c r="CEY38"/>
      <c r="CEZ38"/>
      <c r="CFA38"/>
      <c r="CFB38"/>
      <c r="CFC38"/>
      <c r="CFD38"/>
      <c r="CFE38"/>
      <c r="CFF38"/>
      <c r="CFG38"/>
      <c r="CFH38"/>
      <c r="CFI38"/>
      <c r="CFJ38"/>
      <c r="CFK38"/>
      <c r="CFL38"/>
      <c r="CFM38"/>
      <c r="CFN38"/>
      <c r="CFO38"/>
      <c r="CFP38"/>
      <c r="CFQ38"/>
      <c r="CFR38"/>
      <c r="CFS38"/>
      <c r="CFT38"/>
      <c r="CFU38"/>
      <c r="CFV38"/>
      <c r="CFW38"/>
      <c r="CFX38"/>
      <c r="CFY38"/>
      <c r="CFZ38"/>
      <c r="CGA38"/>
      <c r="CGB38"/>
      <c r="CGC38"/>
      <c r="CGD38"/>
      <c r="CGE38"/>
      <c r="CGF38"/>
      <c r="CGG38"/>
      <c r="CGH38"/>
      <c r="CGI38"/>
      <c r="CGJ38"/>
      <c r="CGK38"/>
      <c r="CGL38"/>
      <c r="CGM38"/>
      <c r="CGN38"/>
      <c r="CGO38"/>
      <c r="CGP38"/>
      <c r="CGQ38"/>
      <c r="CGR38"/>
      <c r="CGS38"/>
      <c r="CGT38"/>
      <c r="CGU38"/>
      <c r="CGV38"/>
      <c r="CGW38"/>
      <c r="CGX38"/>
      <c r="CGY38"/>
      <c r="CGZ38"/>
      <c r="CHA38"/>
      <c r="CHB38"/>
      <c r="CHC38"/>
      <c r="CHD38"/>
      <c r="CHE38"/>
      <c r="CHF38"/>
      <c r="CHG38"/>
      <c r="CHH38"/>
      <c r="CHI38"/>
      <c r="CHJ38"/>
      <c r="CHK38"/>
      <c r="CHL38"/>
      <c r="CHM38"/>
      <c r="CHN38"/>
      <c r="CHO38"/>
      <c r="CHP38"/>
      <c r="CHQ38"/>
      <c r="CHR38"/>
      <c r="CHS38"/>
      <c r="CHT38"/>
      <c r="CHU38"/>
      <c r="CHV38"/>
      <c r="CHW38"/>
      <c r="CHX38"/>
      <c r="CHY38"/>
      <c r="CHZ38"/>
      <c r="CIA38"/>
      <c r="CIB38"/>
      <c r="CIC38"/>
      <c r="CID38"/>
      <c r="CIE38"/>
      <c r="CIF38"/>
      <c r="CIG38"/>
      <c r="CIH38"/>
      <c r="CII38"/>
      <c r="CIJ38"/>
      <c r="CIK38"/>
      <c r="CIL38"/>
      <c r="CIM38"/>
      <c r="CIN38"/>
      <c r="CIO38"/>
      <c r="CIP38"/>
      <c r="CIQ38"/>
      <c r="CIR38"/>
      <c r="CIS38"/>
      <c r="CIT38"/>
      <c r="CIU38"/>
      <c r="CIV38"/>
      <c r="CIW38"/>
      <c r="CIX38"/>
      <c r="CIY38"/>
      <c r="CIZ38"/>
      <c r="CJA38"/>
      <c r="CJB38"/>
      <c r="CJC38"/>
      <c r="CJD38"/>
      <c r="CJE38"/>
      <c r="CJF38"/>
      <c r="CJG38"/>
      <c r="CJH38"/>
      <c r="CJI38"/>
      <c r="CJJ38"/>
      <c r="CJK38"/>
      <c r="CJL38"/>
      <c r="CJM38"/>
      <c r="CJN38"/>
      <c r="CJO38"/>
      <c r="CJP38"/>
      <c r="CJQ38"/>
      <c r="CJR38"/>
      <c r="CJS38"/>
      <c r="CJT38"/>
      <c r="CJU38"/>
      <c r="CJV38"/>
      <c r="CJW38"/>
      <c r="CJX38"/>
      <c r="CJY38"/>
      <c r="CJZ38"/>
      <c r="CKA38"/>
      <c r="CKB38"/>
      <c r="CKC38"/>
      <c r="CKD38"/>
      <c r="CKE38"/>
      <c r="CKF38"/>
      <c r="CKG38"/>
      <c r="CKH38"/>
      <c r="CKI38"/>
      <c r="CKJ38"/>
      <c r="CKK38"/>
      <c r="CKL38"/>
      <c r="CKM38"/>
      <c r="CKN38"/>
      <c r="CKO38"/>
      <c r="CKP38"/>
      <c r="CKQ38"/>
      <c r="CKR38"/>
      <c r="CKS38"/>
      <c r="CKT38"/>
      <c r="CKU38"/>
      <c r="CKV38"/>
      <c r="CKW38"/>
      <c r="CKX38"/>
      <c r="CKY38"/>
      <c r="CKZ38"/>
      <c r="CLA38"/>
      <c r="CLB38"/>
      <c r="CLC38"/>
      <c r="CLD38"/>
      <c r="CLE38"/>
      <c r="CLF38"/>
      <c r="CLG38"/>
      <c r="CLH38"/>
      <c r="CLI38"/>
      <c r="CLJ38"/>
      <c r="CLK38"/>
      <c r="CLL38"/>
      <c r="CLM38"/>
      <c r="CLN38"/>
      <c r="CLO38"/>
      <c r="CLP38"/>
      <c r="CLQ38"/>
      <c r="CLR38"/>
      <c r="CLS38"/>
      <c r="CLT38"/>
      <c r="CLU38"/>
      <c r="CLV38"/>
      <c r="CLW38"/>
      <c r="CLX38"/>
      <c r="CLY38"/>
      <c r="CLZ38"/>
      <c r="CMA38"/>
      <c r="CMB38"/>
      <c r="CMC38"/>
      <c r="CMD38"/>
      <c r="CME38"/>
      <c r="CMF38"/>
      <c r="CMG38"/>
      <c r="CMH38"/>
      <c r="CMI38"/>
      <c r="CMJ38"/>
      <c r="CMK38"/>
      <c r="CML38"/>
      <c r="CMM38"/>
      <c r="CMN38"/>
      <c r="CMO38"/>
      <c r="CMP38"/>
      <c r="CMQ38"/>
      <c r="CMR38"/>
      <c r="CMS38"/>
      <c r="CMT38"/>
      <c r="CMU38"/>
      <c r="CMV38"/>
      <c r="CMW38"/>
      <c r="CMX38"/>
      <c r="CMY38"/>
      <c r="CMZ38"/>
      <c r="CNA38"/>
      <c r="CNB38"/>
      <c r="CNC38"/>
      <c r="CND38"/>
      <c r="CNE38"/>
      <c r="CNF38"/>
      <c r="CNG38"/>
      <c r="CNH38"/>
      <c r="CNI38"/>
      <c r="CNJ38"/>
      <c r="CNK38"/>
      <c r="CNL38"/>
      <c r="CNM38"/>
      <c r="CNN38"/>
      <c r="CNO38"/>
      <c r="CNP38"/>
      <c r="CNQ38"/>
      <c r="CNR38"/>
      <c r="CNS38"/>
      <c r="CNT38"/>
      <c r="CNU38"/>
      <c r="CNV38"/>
      <c r="CNW38"/>
      <c r="CNX38"/>
      <c r="CNY38"/>
      <c r="CNZ38"/>
      <c r="COA38"/>
      <c r="COB38"/>
      <c r="COC38"/>
      <c r="COD38"/>
      <c r="COE38"/>
      <c r="COF38"/>
      <c r="COG38"/>
      <c r="COH38"/>
      <c r="COI38"/>
      <c r="COJ38"/>
      <c r="COK38"/>
      <c r="COL38"/>
      <c r="COM38"/>
      <c r="CON38"/>
      <c r="COO38"/>
      <c r="COP38"/>
      <c r="COQ38"/>
      <c r="COR38"/>
      <c r="COS38"/>
      <c r="COT38"/>
      <c r="COU38"/>
      <c r="COV38"/>
      <c r="COW38"/>
      <c r="COX38"/>
      <c r="COY38"/>
      <c r="COZ38"/>
      <c r="CPA38"/>
      <c r="CPB38"/>
      <c r="CPC38"/>
      <c r="CPD38"/>
      <c r="CPE38"/>
      <c r="CPF38"/>
      <c r="CPG38"/>
      <c r="CPH38"/>
      <c r="CPI38"/>
      <c r="CPJ38"/>
      <c r="CPK38"/>
      <c r="CPL38"/>
      <c r="CPM38"/>
      <c r="CPN38"/>
      <c r="CPO38"/>
      <c r="CPP38"/>
      <c r="CPQ38"/>
      <c r="CPR38"/>
      <c r="CPS38"/>
      <c r="CPT38"/>
      <c r="CPU38"/>
      <c r="CPV38"/>
      <c r="CPW38"/>
      <c r="CPX38"/>
      <c r="CPY38"/>
      <c r="CPZ38"/>
      <c r="CQA38"/>
      <c r="CQB38"/>
      <c r="CQC38"/>
      <c r="CQD38"/>
      <c r="CQE38"/>
      <c r="CQF38"/>
      <c r="CQG38"/>
      <c r="CQH38"/>
      <c r="CQI38"/>
      <c r="CQJ38"/>
      <c r="CQK38"/>
      <c r="CQL38"/>
      <c r="CQM38"/>
      <c r="CQN38"/>
      <c r="CQO38"/>
      <c r="CQP38"/>
      <c r="CQQ38"/>
      <c r="CQR38"/>
      <c r="CQS38"/>
      <c r="CQT38"/>
      <c r="CQU38"/>
      <c r="CQV38"/>
      <c r="CQW38"/>
      <c r="CQX38"/>
      <c r="CQY38"/>
      <c r="CQZ38"/>
      <c r="CRA38"/>
      <c r="CRB38"/>
      <c r="CRC38"/>
      <c r="CRD38"/>
      <c r="CRE38"/>
      <c r="CRF38"/>
      <c r="CRG38"/>
      <c r="CRH38"/>
      <c r="CRI38"/>
      <c r="CRJ38"/>
      <c r="CRK38"/>
      <c r="CRL38"/>
      <c r="CRM38"/>
      <c r="CRN38"/>
      <c r="CRO38"/>
      <c r="CRP38"/>
      <c r="CRQ38"/>
      <c r="CRR38"/>
      <c r="CRS38"/>
      <c r="CRT38"/>
      <c r="CRU38"/>
      <c r="CRV38"/>
      <c r="CRW38"/>
      <c r="CRX38"/>
      <c r="CRY38"/>
      <c r="CRZ38"/>
      <c r="CSA38"/>
      <c r="CSB38"/>
      <c r="CSC38"/>
      <c r="CSD38"/>
      <c r="CSE38"/>
      <c r="CSF38"/>
      <c r="CSG38"/>
      <c r="CSH38"/>
      <c r="CSI38"/>
      <c r="CSJ38"/>
      <c r="CSK38"/>
      <c r="CSL38"/>
      <c r="CSM38"/>
      <c r="CSN38"/>
      <c r="CSO38"/>
      <c r="CSP38"/>
      <c r="CSQ38"/>
      <c r="CSR38"/>
      <c r="CSS38"/>
      <c r="CST38"/>
      <c r="CSU38"/>
      <c r="CSV38"/>
      <c r="CSW38"/>
      <c r="CSX38"/>
      <c r="CSY38"/>
      <c r="CSZ38"/>
      <c r="CTA38"/>
      <c r="CTB38"/>
      <c r="CTC38"/>
      <c r="CTD38"/>
      <c r="CTE38"/>
      <c r="CTF38"/>
      <c r="CTG38"/>
      <c r="CTH38"/>
      <c r="CTI38"/>
      <c r="CTJ38"/>
      <c r="CTK38"/>
      <c r="CTL38"/>
      <c r="CTM38"/>
      <c r="CTN38"/>
      <c r="CTO38"/>
      <c r="CTP38"/>
      <c r="CTQ38"/>
      <c r="CTR38"/>
      <c r="CTS38"/>
      <c r="CTT38"/>
      <c r="CTU38"/>
      <c r="CTV38"/>
      <c r="CTW38"/>
      <c r="CTX38"/>
      <c r="CTY38"/>
      <c r="CTZ38"/>
      <c r="CUA38"/>
      <c r="CUB38"/>
      <c r="CUC38"/>
      <c r="CUD38"/>
      <c r="CUE38"/>
      <c r="CUF38"/>
      <c r="CUG38"/>
      <c r="CUH38"/>
      <c r="CUI38"/>
      <c r="CUJ38"/>
      <c r="CUK38"/>
      <c r="CUL38"/>
      <c r="CUM38"/>
      <c r="CUN38"/>
      <c r="CUO38"/>
      <c r="CUP38"/>
      <c r="CUQ38"/>
      <c r="CUR38"/>
      <c r="CUS38"/>
      <c r="CUT38"/>
      <c r="CUU38"/>
      <c r="CUV38"/>
      <c r="CUW38"/>
      <c r="CUX38"/>
      <c r="CUY38"/>
      <c r="CUZ38"/>
      <c r="CVA38"/>
      <c r="CVB38"/>
      <c r="CVC38"/>
      <c r="CVD38"/>
      <c r="CVE38"/>
      <c r="CVF38"/>
      <c r="CVG38"/>
      <c r="CVH38"/>
      <c r="CVI38"/>
      <c r="CVJ38"/>
      <c r="CVK38"/>
      <c r="CVL38"/>
      <c r="CVM38"/>
      <c r="CVN38"/>
      <c r="CVO38"/>
      <c r="CVP38"/>
      <c r="CVQ38"/>
      <c r="CVR38"/>
      <c r="CVS38"/>
      <c r="CVT38"/>
      <c r="CVU38"/>
      <c r="CVV38"/>
      <c r="CVW38"/>
      <c r="CVX38"/>
      <c r="CVY38"/>
      <c r="CVZ38"/>
      <c r="CWA38"/>
      <c r="CWB38"/>
      <c r="CWC38"/>
      <c r="CWD38"/>
      <c r="CWE38"/>
      <c r="CWF38"/>
      <c r="CWG38"/>
      <c r="CWH38"/>
      <c r="CWI38"/>
      <c r="CWJ38"/>
      <c r="CWK38"/>
      <c r="CWL38"/>
      <c r="CWM38"/>
      <c r="CWN38"/>
      <c r="CWO38"/>
      <c r="CWP38"/>
      <c r="CWQ38"/>
      <c r="CWR38"/>
      <c r="CWS38"/>
      <c r="CWT38"/>
      <c r="CWU38"/>
      <c r="CWV38"/>
      <c r="CWW38"/>
      <c r="CWX38"/>
      <c r="CWY38"/>
      <c r="CWZ38"/>
      <c r="CXA38"/>
      <c r="CXB38"/>
      <c r="CXC38"/>
      <c r="CXD38"/>
      <c r="CXE38"/>
      <c r="CXF38"/>
      <c r="CXG38"/>
      <c r="CXH38"/>
      <c r="CXI38"/>
      <c r="CXJ38"/>
      <c r="CXK38"/>
      <c r="CXL38"/>
      <c r="CXM38"/>
      <c r="CXN38"/>
      <c r="CXO38"/>
      <c r="CXP38"/>
      <c r="CXQ38"/>
      <c r="CXR38"/>
      <c r="CXS38"/>
      <c r="CXT38"/>
      <c r="CXU38"/>
      <c r="CXV38"/>
      <c r="CXW38"/>
      <c r="CXX38"/>
      <c r="CXY38"/>
      <c r="CXZ38"/>
      <c r="CYA38"/>
      <c r="CYB38"/>
      <c r="CYC38"/>
      <c r="CYD38"/>
      <c r="CYE38"/>
      <c r="CYF38"/>
      <c r="CYG38"/>
      <c r="CYH38"/>
      <c r="CYI38"/>
      <c r="CYJ38"/>
      <c r="CYK38"/>
      <c r="CYL38"/>
      <c r="CYM38"/>
      <c r="CYN38"/>
      <c r="CYO38"/>
      <c r="CYP38"/>
      <c r="CYQ38"/>
      <c r="CYR38"/>
      <c r="CYS38"/>
      <c r="CYT38"/>
      <c r="CYU38"/>
      <c r="CYV38"/>
      <c r="CYW38"/>
      <c r="CYX38"/>
      <c r="CYY38"/>
      <c r="CYZ38"/>
      <c r="CZA38"/>
      <c r="CZB38"/>
      <c r="CZC38"/>
      <c r="CZD38"/>
      <c r="CZE38"/>
      <c r="CZF38"/>
      <c r="CZG38"/>
      <c r="CZH38"/>
      <c r="CZI38"/>
      <c r="CZJ38"/>
      <c r="CZK38"/>
      <c r="CZL38"/>
      <c r="CZM38"/>
      <c r="CZN38"/>
      <c r="CZO38"/>
      <c r="CZP38"/>
      <c r="CZQ38"/>
      <c r="CZR38"/>
      <c r="CZS38"/>
      <c r="CZT38"/>
      <c r="CZU38"/>
      <c r="CZV38"/>
      <c r="CZW38"/>
      <c r="CZX38"/>
      <c r="CZY38"/>
      <c r="CZZ38"/>
      <c r="DAA38"/>
      <c r="DAB38"/>
      <c r="DAC38"/>
      <c r="DAD38"/>
      <c r="DAE38"/>
      <c r="DAF38"/>
      <c r="DAG38"/>
      <c r="DAH38"/>
      <c r="DAI38"/>
      <c r="DAJ38"/>
      <c r="DAK38"/>
      <c r="DAL38"/>
      <c r="DAM38"/>
      <c r="DAN38"/>
      <c r="DAO38"/>
      <c r="DAP38"/>
      <c r="DAQ38"/>
      <c r="DAR38"/>
      <c r="DAS38"/>
      <c r="DAT38"/>
      <c r="DAU38"/>
      <c r="DAV38"/>
      <c r="DAW38"/>
      <c r="DAX38"/>
      <c r="DAY38"/>
      <c r="DAZ38"/>
      <c r="DBA38"/>
      <c r="DBB38"/>
      <c r="DBC38"/>
      <c r="DBD38"/>
      <c r="DBE38"/>
      <c r="DBF38"/>
      <c r="DBG38"/>
      <c r="DBH38"/>
      <c r="DBI38"/>
      <c r="DBJ38"/>
      <c r="DBK38"/>
      <c r="DBL38"/>
      <c r="DBM38"/>
      <c r="DBN38"/>
      <c r="DBO38"/>
      <c r="DBP38"/>
      <c r="DBQ38"/>
      <c r="DBR38"/>
      <c r="DBS38"/>
      <c r="DBT38"/>
      <c r="DBU38"/>
      <c r="DBV38"/>
      <c r="DBW38"/>
      <c r="DBX38"/>
      <c r="DBY38"/>
      <c r="DBZ38"/>
      <c r="DCA38"/>
      <c r="DCB38"/>
      <c r="DCC38"/>
      <c r="DCD38"/>
      <c r="DCE38"/>
      <c r="DCF38"/>
      <c r="DCG38"/>
      <c r="DCH38"/>
      <c r="DCI38"/>
      <c r="DCJ38"/>
      <c r="DCK38"/>
      <c r="DCL38"/>
      <c r="DCM38"/>
      <c r="DCN38"/>
      <c r="DCO38"/>
      <c r="DCP38"/>
      <c r="DCQ38"/>
      <c r="DCR38"/>
      <c r="DCS38"/>
      <c r="DCT38"/>
      <c r="DCU38"/>
      <c r="DCV38"/>
      <c r="DCW38"/>
      <c r="DCX38"/>
      <c r="DCY38"/>
      <c r="DCZ38"/>
      <c r="DDA38"/>
      <c r="DDB38"/>
      <c r="DDC38"/>
      <c r="DDD38"/>
      <c r="DDE38"/>
      <c r="DDF38"/>
      <c r="DDG38"/>
      <c r="DDH38"/>
      <c r="DDI38"/>
      <c r="DDJ38"/>
      <c r="DDK38"/>
      <c r="DDL38"/>
      <c r="DDM38"/>
      <c r="DDN38"/>
      <c r="DDO38"/>
      <c r="DDP38"/>
      <c r="DDQ38"/>
      <c r="DDR38"/>
      <c r="DDS38"/>
      <c r="DDT38"/>
      <c r="DDU38"/>
      <c r="DDV38"/>
      <c r="DDW38"/>
      <c r="DDX38"/>
      <c r="DDY38"/>
      <c r="DDZ38"/>
      <c r="DEA38"/>
      <c r="DEB38"/>
      <c r="DEC38"/>
      <c r="DED38"/>
      <c r="DEE38"/>
      <c r="DEF38"/>
      <c r="DEG38"/>
      <c r="DEH38"/>
      <c r="DEI38"/>
      <c r="DEJ38"/>
      <c r="DEK38"/>
      <c r="DEL38"/>
      <c r="DEM38"/>
      <c r="DEN38"/>
      <c r="DEO38"/>
      <c r="DEP38"/>
      <c r="DEQ38"/>
      <c r="DER38"/>
      <c r="DES38"/>
      <c r="DET38"/>
      <c r="DEU38"/>
      <c r="DEV38"/>
      <c r="DEW38"/>
      <c r="DEX38"/>
      <c r="DEY38"/>
      <c r="DEZ38"/>
      <c r="DFA38"/>
      <c r="DFB38"/>
      <c r="DFC38"/>
      <c r="DFD38"/>
      <c r="DFE38"/>
      <c r="DFF38"/>
      <c r="DFG38"/>
      <c r="DFH38"/>
      <c r="DFI38"/>
      <c r="DFJ38"/>
      <c r="DFK38"/>
      <c r="DFL38"/>
      <c r="DFM38"/>
      <c r="DFN38"/>
      <c r="DFO38"/>
      <c r="DFP38"/>
      <c r="DFQ38"/>
      <c r="DFR38"/>
      <c r="DFS38"/>
      <c r="DFT38"/>
      <c r="DFU38"/>
      <c r="DFV38"/>
      <c r="DFW38"/>
      <c r="DFX38"/>
      <c r="DFY38"/>
      <c r="DFZ38"/>
      <c r="DGA38"/>
      <c r="DGB38"/>
      <c r="DGC38"/>
      <c r="DGD38"/>
      <c r="DGE38"/>
      <c r="DGF38"/>
      <c r="DGG38"/>
      <c r="DGH38"/>
      <c r="DGI38"/>
      <c r="DGJ38"/>
      <c r="DGK38"/>
      <c r="DGL38"/>
      <c r="DGM38"/>
      <c r="DGN38"/>
      <c r="DGO38"/>
      <c r="DGP38"/>
      <c r="DGQ38"/>
      <c r="DGR38"/>
      <c r="DGS38"/>
      <c r="DGT38"/>
      <c r="DGU38"/>
      <c r="DGV38"/>
      <c r="DGW38"/>
      <c r="DGX38"/>
      <c r="DGY38"/>
      <c r="DGZ38"/>
      <c r="DHA38"/>
      <c r="DHB38"/>
      <c r="DHC38"/>
      <c r="DHD38"/>
      <c r="DHE38"/>
      <c r="DHF38"/>
      <c r="DHG38"/>
      <c r="DHH38"/>
      <c r="DHI38"/>
      <c r="DHJ38"/>
      <c r="DHK38"/>
      <c r="DHL38"/>
      <c r="DHM38"/>
      <c r="DHN38"/>
      <c r="DHO38"/>
      <c r="DHP38"/>
      <c r="DHQ38"/>
      <c r="DHR38"/>
      <c r="DHS38"/>
      <c r="DHT38"/>
      <c r="DHU38"/>
      <c r="DHV38"/>
      <c r="DHW38"/>
      <c r="DHX38"/>
      <c r="DHY38"/>
      <c r="DHZ38"/>
      <c r="DIA38"/>
      <c r="DIB38"/>
      <c r="DIC38"/>
      <c r="DID38"/>
      <c r="DIE38"/>
      <c r="DIF38"/>
      <c r="DIG38"/>
      <c r="DIH38"/>
      <c r="DII38"/>
      <c r="DIJ38"/>
      <c r="DIK38"/>
      <c r="DIL38"/>
      <c r="DIM38"/>
      <c r="DIN38"/>
      <c r="DIO38"/>
      <c r="DIP38"/>
      <c r="DIQ38"/>
      <c r="DIR38"/>
      <c r="DIS38"/>
      <c r="DIT38"/>
      <c r="DIU38"/>
      <c r="DIV38"/>
      <c r="DIW38"/>
      <c r="DIX38"/>
      <c r="DIY38"/>
      <c r="DIZ38"/>
      <c r="DJA38"/>
      <c r="DJB38"/>
      <c r="DJC38"/>
      <c r="DJD38"/>
      <c r="DJE38"/>
      <c r="DJF38"/>
      <c r="DJG38"/>
      <c r="DJH38"/>
      <c r="DJI38"/>
      <c r="DJJ38"/>
      <c r="DJK38"/>
      <c r="DJL38"/>
      <c r="DJM38"/>
      <c r="DJN38"/>
      <c r="DJO38"/>
      <c r="DJP38"/>
      <c r="DJQ38"/>
      <c r="DJR38"/>
      <c r="DJS38"/>
      <c r="DJT38"/>
      <c r="DJU38"/>
      <c r="DJV38"/>
      <c r="DJW38"/>
      <c r="DJX38"/>
      <c r="DJY38"/>
      <c r="DJZ38"/>
      <c r="DKA38"/>
      <c r="DKB38"/>
      <c r="DKC38"/>
      <c r="DKD38"/>
      <c r="DKE38"/>
      <c r="DKF38"/>
      <c r="DKG38"/>
      <c r="DKH38"/>
      <c r="DKI38"/>
      <c r="DKJ38"/>
      <c r="DKK38"/>
      <c r="DKL38"/>
      <c r="DKM38"/>
      <c r="DKN38"/>
      <c r="DKO38"/>
      <c r="DKP38"/>
      <c r="DKQ38"/>
      <c r="DKR38"/>
      <c r="DKS38"/>
      <c r="DKT38"/>
      <c r="DKU38"/>
      <c r="DKV38"/>
      <c r="DKW38"/>
      <c r="DKX38"/>
      <c r="DKY38"/>
      <c r="DKZ38"/>
      <c r="DLA38"/>
      <c r="DLB38"/>
      <c r="DLC38"/>
      <c r="DLD38"/>
      <c r="DLE38"/>
      <c r="DLF38"/>
      <c r="DLG38"/>
      <c r="DLH38"/>
      <c r="DLI38"/>
      <c r="DLJ38"/>
      <c r="DLK38"/>
      <c r="DLL38"/>
      <c r="DLM38"/>
      <c r="DLN38"/>
      <c r="DLO38"/>
      <c r="DLP38"/>
      <c r="DLQ38"/>
      <c r="DLR38"/>
      <c r="DLS38"/>
      <c r="DLT38"/>
      <c r="DLU38"/>
      <c r="DLV38"/>
      <c r="DLW38"/>
      <c r="DLX38"/>
      <c r="DLY38"/>
      <c r="DLZ38"/>
      <c r="DMA38"/>
      <c r="DMB38"/>
      <c r="DMC38"/>
      <c r="DMD38"/>
      <c r="DME38"/>
      <c r="DMF38"/>
      <c r="DMG38"/>
      <c r="DMH38"/>
      <c r="DMI38"/>
      <c r="DMJ38"/>
      <c r="DMK38"/>
      <c r="DML38"/>
      <c r="DMM38"/>
      <c r="DMN38"/>
      <c r="DMO38"/>
      <c r="DMP38"/>
      <c r="DMQ38"/>
      <c r="DMR38"/>
      <c r="DMS38"/>
      <c r="DMT38"/>
      <c r="DMU38"/>
      <c r="DMV38"/>
      <c r="DMW38"/>
      <c r="DMX38"/>
      <c r="DMY38"/>
      <c r="DMZ38"/>
      <c r="DNA38"/>
      <c r="DNB38"/>
      <c r="DNC38"/>
      <c r="DND38"/>
      <c r="DNE38"/>
      <c r="DNF38"/>
      <c r="DNG38"/>
      <c r="DNH38"/>
      <c r="DNI38"/>
      <c r="DNJ38"/>
      <c r="DNK38"/>
      <c r="DNL38"/>
      <c r="DNM38"/>
      <c r="DNN38"/>
      <c r="DNO38"/>
      <c r="DNP38"/>
      <c r="DNQ38"/>
      <c r="DNR38"/>
      <c r="DNS38"/>
      <c r="DNT38"/>
      <c r="DNU38"/>
      <c r="DNV38"/>
      <c r="DNW38"/>
      <c r="DNX38"/>
      <c r="DNY38"/>
      <c r="DNZ38"/>
      <c r="DOA38"/>
      <c r="DOB38"/>
      <c r="DOC38"/>
      <c r="DOD38"/>
      <c r="DOE38"/>
      <c r="DOF38"/>
      <c r="DOG38"/>
      <c r="DOH38"/>
      <c r="DOI38"/>
      <c r="DOJ38"/>
      <c r="DOK38"/>
      <c r="DOL38"/>
      <c r="DOM38"/>
      <c r="DON38"/>
      <c r="DOO38"/>
      <c r="DOP38"/>
      <c r="DOQ38"/>
      <c r="DOR38"/>
      <c r="DOS38"/>
      <c r="DOT38"/>
      <c r="DOU38"/>
      <c r="DOV38"/>
      <c r="DOW38"/>
      <c r="DOX38"/>
      <c r="DOY38"/>
      <c r="DOZ38"/>
      <c r="DPA38"/>
      <c r="DPB38"/>
      <c r="DPC38"/>
      <c r="DPD38"/>
      <c r="DPE38"/>
      <c r="DPF38"/>
      <c r="DPG38"/>
      <c r="DPH38"/>
      <c r="DPI38"/>
      <c r="DPJ38"/>
      <c r="DPK38"/>
      <c r="DPL38"/>
      <c r="DPM38"/>
      <c r="DPN38"/>
      <c r="DPO38"/>
      <c r="DPP38"/>
      <c r="DPQ38"/>
      <c r="DPR38"/>
      <c r="DPS38"/>
      <c r="DPT38"/>
      <c r="DPU38"/>
      <c r="DPV38"/>
      <c r="DPW38"/>
      <c r="DPX38"/>
      <c r="DPY38"/>
      <c r="DPZ38"/>
      <c r="DQA38"/>
      <c r="DQB38"/>
      <c r="DQC38"/>
      <c r="DQD38"/>
      <c r="DQE38"/>
      <c r="DQF38"/>
      <c r="DQG38"/>
      <c r="DQH38"/>
      <c r="DQI38"/>
      <c r="DQJ38"/>
      <c r="DQK38"/>
      <c r="DQL38"/>
      <c r="DQM38"/>
      <c r="DQN38"/>
      <c r="DQO38"/>
      <c r="DQP38"/>
      <c r="DQQ38"/>
      <c r="DQR38"/>
      <c r="DQS38"/>
      <c r="DQT38"/>
      <c r="DQU38"/>
      <c r="DQV38"/>
      <c r="DQW38"/>
      <c r="DQX38"/>
      <c r="DQY38"/>
      <c r="DQZ38"/>
      <c r="DRA38"/>
      <c r="DRB38"/>
      <c r="DRC38"/>
      <c r="DRD38"/>
      <c r="DRE38"/>
      <c r="DRF38"/>
      <c r="DRG38"/>
      <c r="DRH38"/>
      <c r="DRI38"/>
      <c r="DRJ38"/>
      <c r="DRK38"/>
      <c r="DRL38"/>
      <c r="DRM38"/>
      <c r="DRN38"/>
      <c r="DRO38"/>
      <c r="DRP38"/>
      <c r="DRQ38"/>
      <c r="DRR38"/>
      <c r="DRS38"/>
      <c r="DRT38"/>
      <c r="DRU38"/>
      <c r="DRV38"/>
      <c r="DRW38"/>
      <c r="DRX38"/>
      <c r="DRY38"/>
      <c r="DRZ38"/>
      <c r="DSA38"/>
      <c r="DSB38"/>
      <c r="DSC38"/>
      <c r="DSD38"/>
      <c r="DSE38"/>
      <c r="DSF38"/>
      <c r="DSG38"/>
      <c r="DSH38"/>
      <c r="DSI38"/>
      <c r="DSJ38"/>
      <c r="DSK38"/>
      <c r="DSL38"/>
      <c r="DSM38"/>
      <c r="DSN38"/>
      <c r="DSO38"/>
      <c r="DSP38"/>
      <c r="DSQ38"/>
      <c r="DSR38"/>
      <c r="DSS38"/>
      <c r="DST38"/>
      <c r="DSU38"/>
      <c r="DSV38"/>
      <c r="DSW38"/>
      <c r="DSX38"/>
      <c r="DSY38"/>
      <c r="DSZ38"/>
      <c r="DTA38"/>
      <c r="DTB38"/>
      <c r="DTC38"/>
      <c r="DTD38"/>
      <c r="DTE38"/>
      <c r="DTF38"/>
      <c r="DTG38"/>
      <c r="DTH38"/>
      <c r="DTI38"/>
      <c r="DTJ38"/>
      <c r="DTK38"/>
      <c r="DTL38"/>
      <c r="DTM38"/>
      <c r="DTN38"/>
      <c r="DTO38"/>
      <c r="DTP38"/>
      <c r="DTQ38"/>
      <c r="DTR38"/>
      <c r="DTS38"/>
      <c r="DTT38"/>
      <c r="DTU38"/>
      <c r="DTV38"/>
      <c r="DTW38"/>
      <c r="DTX38"/>
      <c r="DTY38"/>
      <c r="DTZ38"/>
      <c r="DUA38"/>
      <c r="DUB38"/>
      <c r="DUC38"/>
      <c r="DUD38"/>
      <c r="DUE38"/>
      <c r="DUF38"/>
      <c r="DUG38"/>
      <c r="DUH38"/>
      <c r="DUI38"/>
      <c r="DUJ38"/>
      <c r="DUK38"/>
      <c r="DUL38"/>
      <c r="DUM38"/>
      <c r="DUN38"/>
      <c r="DUO38"/>
      <c r="DUP38"/>
      <c r="DUQ38"/>
      <c r="DUR38"/>
      <c r="DUS38"/>
      <c r="DUT38"/>
      <c r="DUU38"/>
      <c r="DUV38"/>
      <c r="DUW38"/>
      <c r="DUX38"/>
      <c r="DUY38"/>
      <c r="DUZ38"/>
      <c r="DVA38"/>
      <c r="DVB38"/>
      <c r="DVC38"/>
      <c r="DVD38"/>
      <c r="DVE38"/>
      <c r="DVF38"/>
      <c r="DVG38"/>
      <c r="DVH38"/>
      <c r="DVI38"/>
      <c r="DVJ38"/>
      <c r="DVK38"/>
      <c r="DVL38"/>
      <c r="DVM38"/>
      <c r="DVN38"/>
      <c r="DVO38"/>
      <c r="DVP38"/>
      <c r="DVQ38"/>
      <c r="DVR38"/>
      <c r="DVS38"/>
      <c r="DVT38"/>
      <c r="DVU38"/>
      <c r="DVV38"/>
      <c r="DVW38"/>
      <c r="DVX38"/>
      <c r="DVY38"/>
      <c r="DVZ38"/>
      <c r="DWA38"/>
      <c r="DWB38"/>
      <c r="DWC38"/>
      <c r="DWD38"/>
      <c r="DWE38"/>
      <c r="DWF38"/>
      <c r="DWG38"/>
      <c r="DWH38"/>
      <c r="DWI38"/>
      <c r="DWJ38"/>
      <c r="DWK38"/>
      <c r="DWL38"/>
      <c r="DWM38"/>
      <c r="DWN38"/>
      <c r="DWO38"/>
      <c r="DWP38"/>
      <c r="DWQ38"/>
      <c r="DWR38"/>
      <c r="DWS38"/>
      <c r="DWT38"/>
      <c r="DWU38"/>
      <c r="DWV38"/>
      <c r="DWW38"/>
      <c r="DWX38"/>
      <c r="DWY38"/>
      <c r="DWZ38"/>
      <c r="DXA38"/>
      <c r="DXB38"/>
      <c r="DXC38"/>
      <c r="DXD38"/>
      <c r="DXE38"/>
      <c r="DXF38"/>
      <c r="DXG38"/>
      <c r="DXH38"/>
      <c r="DXI38"/>
      <c r="DXJ38"/>
      <c r="DXK38"/>
      <c r="DXL38"/>
      <c r="DXM38"/>
      <c r="DXN38"/>
      <c r="DXO38"/>
      <c r="DXP38"/>
      <c r="DXQ38"/>
      <c r="DXR38"/>
      <c r="DXS38"/>
      <c r="DXT38"/>
      <c r="DXU38"/>
      <c r="DXV38"/>
      <c r="DXW38"/>
      <c r="DXX38"/>
      <c r="DXY38"/>
      <c r="DXZ38"/>
      <c r="DYA38"/>
      <c r="DYB38"/>
      <c r="DYC38"/>
      <c r="DYD38"/>
      <c r="DYE38"/>
      <c r="DYF38"/>
      <c r="DYG38"/>
      <c r="DYH38"/>
      <c r="DYI38"/>
      <c r="DYJ38"/>
      <c r="DYK38"/>
      <c r="DYL38"/>
      <c r="DYM38"/>
      <c r="DYN38"/>
      <c r="DYO38"/>
      <c r="DYP38"/>
      <c r="DYQ38"/>
      <c r="DYR38"/>
      <c r="DYS38"/>
      <c r="DYT38"/>
      <c r="DYU38"/>
      <c r="DYV38"/>
      <c r="DYW38"/>
      <c r="DYX38"/>
      <c r="DYY38"/>
      <c r="DYZ38"/>
      <c r="DZA38"/>
      <c r="DZB38"/>
      <c r="DZC38"/>
      <c r="DZD38"/>
      <c r="DZE38"/>
      <c r="DZF38"/>
      <c r="DZG38"/>
      <c r="DZH38"/>
      <c r="DZI38"/>
      <c r="DZJ38"/>
      <c r="DZK38"/>
      <c r="DZL38"/>
      <c r="DZM38"/>
      <c r="DZN38"/>
      <c r="DZO38"/>
      <c r="DZP38"/>
      <c r="DZQ38"/>
      <c r="DZR38"/>
      <c r="DZS38"/>
      <c r="DZT38"/>
      <c r="DZU38"/>
      <c r="DZV38"/>
      <c r="DZW38"/>
      <c r="DZX38"/>
      <c r="DZY38"/>
      <c r="DZZ38"/>
      <c r="EAA38"/>
      <c r="EAB38"/>
      <c r="EAC38"/>
      <c r="EAD38"/>
      <c r="EAE38"/>
      <c r="EAF38"/>
      <c r="EAG38"/>
      <c r="EAH38"/>
      <c r="EAI38"/>
      <c r="EAJ38"/>
      <c r="EAK38"/>
      <c r="EAL38"/>
      <c r="EAM38"/>
      <c r="EAN38"/>
      <c r="EAO38"/>
      <c r="EAP38"/>
      <c r="EAQ38"/>
      <c r="EAR38"/>
      <c r="EAS38"/>
      <c r="EAT38"/>
      <c r="EAU38"/>
      <c r="EAV38"/>
      <c r="EAW38"/>
      <c r="EAX38"/>
      <c r="EAY38"/>
      <c r="EAZ38"/>
      <c r="EBA38"/>
      <c r="EBB38"/>
      <c r="EBC38"/>
      <c r="EBD38"/>
      <c r="EBE38"/>
      <c r="EBF38"/>
      <c r="EBG38"/>
      <c r="EBH38"/>
      <c r="EBI38"/>
      <c r="EBJ38"/>
      <c r="EBK38"/>
      <c r="EBL38"/>
      <c r="EBM38"/>
      <c r="EBN38"/>
      <c r="EBO38"/>
      <c r="EBP38"/>
      <c r="EBQ38"/>
      <c r="EBR38"/>
      <c r="EBS38"/>
      <c r="EBT38"/>
      <c r="EBU38"/>
      <c r="EBV38"/>
      <c r="EBW38"/>
      <c r="EBX38"/>
      <c r="EBY38"/>
      <c r="EBZ38"/>
      <c r="ECA38"/>
      <c r="ECB38"/>
      <c r="ECC38"/>
      <c r="ECD38"/>
      <c r="ECE38"/>
      <c r="ECF38"/>
      <c r="ECG38"/>
      <c r="ECH38"/>
      <c r="ECI38"/>
      <c r="ECJ38"/>
      <c r="ECK38"/>
      <c r="ECL38"/>
      <c r="ECM38"/>
      <c r="ECN38"/>
      <c r="ECO38"/>
      <c r="ECP38"/>
      <c r="ECQ38"/>
      <c r="ECR38"/>
      <c r="ECS38"/>
      <c r="ECT38"/>
      <c r="ECU38"/>
      <c r="ECV38"/>
      <c r="ECW38"/>
      <c r="ECX38"/>
      <c r="ECY38"/>
      <c r="ECZ38"/>
      <c r="EDA38"/>
      <c r="EDB38"/>
      <c r="EDC38"/>
      <c r="EDD38"/>
      <c r="EDE38"/>
      <c r="EDF38"/>
      <c r="EDG38"/>
      <c r="EDH38"/>
      <c r="EDI38"/>
      <c r="EDJ38"/>
      <c r="EDK38"/>
      <c r="EDL38"/>
      <c r="EDM38"/>
      <c r="EDN38"/>
      <c r="EDO38"/>
      <c r="EDP38"/>
      <c r="EDQ38"/>
      <c r="EDR38"/>
      <c r="EDS38"/>
      <c r="EDT38"/>
      <c r="EDU38"/>
      <c r="EDV38"/>
      <c r="EDW38"/>
      <c r="EDX38"/>
      <c r="EDY38"/>
      <c r="EDZ38"/>
      <c r="EEA38"/>
      <c r="EEB38"/>
      <c r="EEC38"/>
      <c r="EED38"/>
      <c r="EEE38"/>
      <c r="EEF38"/>
      <c r="EEG38"/>
      <c r="EEH38"/>
      <c r="EEI38"/>
      <c r="EEJ38"/>
      <c r="EEK38"/>
      <c r="EEL38"/>
      <c r="EEM38"/>
      <c r="EEN38"/>
      <c r="EEO38"/>
      <c r="EEP38"/>
      <c r="EEQ38"/>
      <c r="EER38"/>
      <c r="EES38"/>
      <c r="EET38"/>
      <c r="EEU38"/>
      <c r="EEV38"/>
      <c r="EEW38"/>
      <c r="EEX38"/>
      <c r="EEY38"/>
      <c r="EEZ38"/>
      <c r="EFA38"/>
      <c r="EFB38"/>
      <c r="EFC38"/>
      <c r="EFD38"/>
      <c r="EFE38"/>
      <c r="EFF38"/>
      <c r="EFG38"/>
      <c r="EFH38"/>
      <c r="EFI38"/>
      <c r="EFJ38"/>
      <c r="EFK38"/>
      <c r="EFL38"/>
      <c r="EFM38"/>
      <c r="EFN38"/>
      <c r="EFO38"/>
      <c r="EFP38"/>
      <c r="EFQ38"/>
      <c r="EFR38"/>
      <c r="EFS38"/>
      <c r="EFT38"/>
      <c r="EFU38"/>
      <c r="EFV38"/>
      <c r="EFW38"/>
      <c r="EFX38"/>
      <c r="EFY38"/>
      <c r="EFZ38"/>
      <c r="EGA38"/>
      <c r="EGB38"/>
      <c r="EGC38"/>
      <c r="EGD38"/>
      <c r="EGE38"/>
      <c r="EGF38"/>
      <c r="EGG38"/>
      <c r="EGH38"/>
      <c r="EGI38"/>
      <c r="EGJ38"/>
      <c r="EGK38"/>
      <c r="EGL38"/>
      <c r="EGM38"/>
      <c r="EGN38"/>
      <c r="EGO38"/>
      <c r="EGP38"/>
      <c r="EGQ38"/>
      <c r="EGR38"/>
      <c r="EGS38"/>
      <c r="EGT38"/>
      <c r="EGU38"/>
      <c r="EGV38"/>
      <c r="EGW38"/>
      <c r="EGX38"/>
      <c r="EGY38"/>
      <c r="EGZ38"/>
      <c r="EHA38"/>
      <c r="EHB38"/>
      <c r="EHC38"/>
      <c r="EHD38"/>
      <c r="EHE38"/>
      <c r="EHF38"/>
      <c r="EHG38"/>
      <c r="EHH38"/>
      <c r="EHI38"/>
      <c r="EHJ38"/>
      <c r="EHK38"/>
      <c r="EHL38"/>
      <c r="EHM38"/>
      <c r="EHN38"/>
      <c r="EHO38"/>
      <c r="EHP38"/>
      <c r="EHQ38"/>
      <c r="EHR38"/>
      <c r="EHS38"/>
      <c r="EHT38"/>
      <c r="EHU38"/>
      <c r="EHV38"/>
      <c r="EHW38"/>
      <c r="EHX38"/>
      <c r="EHY38"/>
      <c r="EHZ38"/>
      <c r="EIA38"/>
      <c r="EIB38"/>
      <c r="EIC38"/>
      <c r="EID38"/>
      <c r="EIE38"/>
      <c r="EIF38"/>
      <c r="EIG38"/>
      <c r="EIH38"/>
      <c r="EII38"/>
      <c r="EIJ38"/>
      <c r="EIK38"/>
      <c r="EIL38"/>
      <c r="EIM38"/>
      <c r="EIN38"/>
      <c r="EIO38"/>
      <c r="EIP38"/>
      <c r="EIQ38"/>
      <c r="EIR38"/>
      <c r="EIS38"/>
      <c r="EIT38"/>
      <c r="EIU38"/>
      <c r="EIV38"/>
      <c r="EIW38"/>
      <c r="EIX38"/>
      <c r="EIY38"/>
      <c r="EIZ38"/>
      <c r="EJA38"/>
      <c r="EJB38"/>
      <c r="EJC38"/>
      <c r="EJD38"/>
      <c r="EJE38"/>
      <c r="EJF38"/>
      <c r="EJG38"/>
      <c r="EJH38"/>
      <c r="EJI38"/>
      <c r="EJJ38"/>
      <c r="EJK38"/>
      <c r="EJL38"/>
      <c r="EJM38"/>
      <c r="EJN38"/>
      <c r="EJO38"/>
      <c r="EJP38"/>
      <c r="EJQ38"/>
      <c r="EJR38"/>
      <c r="EJS38"/>
      <c r="EJT38"/>
      <c r="EJU38"/>
      <c r="EJV38"/>
      <c r="EJW38"/>
      <c r="EJX38"/>
      <c r="EJY38"/>
      <c r="EJZ38"/>
      <c r="EKA38"/>
      <c r="EKB38"/>
      <c r="EKC38"/>
      <c r="EKD38"/>
      <c r="EKE38"/>
      <c r="EKF38"/>
      <c r="EKG38"/>
      <c r="EKH38"/>
      <c r="EKI38"/>
      <c r="EKJ38"/>
      <c r="EKK38"/>
      <c r="EKL38"/>
      <c r="EKM38"/>
      <c r="EKN38"/>
      <c r="EKO38"/>
      <c r="EKP38"/>
      <c r="EKQ38"/>
      <c r="EKR38"/>
      <c r="EKS38"/>
      <c r="EKT38"/>
      <c r="EKU38"/>
      <c r="EKV38"/>
      <c r="EKW38"/>
      <c r="EKX38"/>
      <c r="EKY38"/>
      <c r="EKZ38"/>
      <c r="ELA38"/>
      <c r="ELB38"/>
      <c r="ELC38"/>
      <c r="ELD38"/>
      <c r="ELE38"/>
      <c r="ELF38"/>
      <c r="ELG38"/>
      <c r="ELH38"/>
      <c r="ELI38"/>
      <c r="ELJ38"/>
      <c r="ELK38"/>
      <c r="ELL38"/>
      <c r="ELM38"/>
      <c r="ELN38"/>
      <c r="ELO38"/>
      <c r="ELP38"/>
      <c r="ELQ38"/>
      <c r="ELR38"/>
      <c r="ELS38"/>
      <c r="ELT38"/>
      <c r="ELU38"/>
      <c r="ELV38"/>
      <c r="ELW38"/>
      <c r="ELX38"/>
      <c r="ELY38"/>
      <c r="ELZ38"/>
      <c r="EMA38"/>
      <c r="EMB38"/>
      <c r="EMC38"/>
      <c r="EMD38"/>
      <c r="EME38"/>
      <c r="EMF38"/>
      <c r="EMG38"/>
      <c r="EMH38"/>
      <c r="EMI38"/>
      <c r="EMJ38"/>
      <c r="EMK38"/>
      <c r="EML38"/>
      <c r="EMM38"/>
      <c r="EMN38"/>
      <c r="EMO38"/>
      <c r="EMP38"/>
      <c r="EMQ38"/>
      <c r="EMR38"/>
      <c r="EMS38"/>
      <c r="EMT38"/>
      <c r="EMU38"/>
      <c r="EMV38"/>
      <c r="EMW38"/>
      <c r="EMX38"/>
      <c r="EMY38"/>
      <c r="EMZ38"/>
      <c r="ENA38"/>
      <c r="ENB38"/>
      <c r="ENC38"/>
      <c r="END38"/>
      <c r="ENE38"/>
      <c r="ENF38"/>
      <c r="ENG38"/>
      <c r="ENH38"/>
      <c r="ENI38"/>
      <c r="ENJ38"/>
      <c r="ENK38"/>
      <c r="ENL38"/>
      <c r="ENM38"/>
      <c r="ENN38"/>
      <c r="ENO38"/>
      <c r="ENP38"/>
      <c r="ENQ38"/>
      <c r="ENR38"/>
      <c r="ENS38"/>
      <c r="ENT38"/>
      <c r="ENU38"/>
      <c r="ENV38"/>
      <c r="ENW38"/>
      <c r="ENX38"/>
      <c r="ENY38"/>
      <c r="ENZ38"/>
      <c r="EOA38"/>
      <c r="EOB38"/>
      <c r="EOC38"/>
      <c r="EOD38"/>
      <c r="EOE38"/>
      <c r="EOF38"/>
      <c r="EOG38"/>
      <c r="EOH38"/>
      <c r="EOI38"/>
      <c r="EOJ38"/>
      <c r="EOK38"/>
      <c r="EOL38"/>
      <c r="EOM38"/>
      <c r="EON38"/>
      <c r="EOO38"/>
      <c r="EOP38"/>
      <c r="EOQ38"/>
      <c r="EOR38"/>
      <c r="EOS38"/>
      <c r="EOT38"/>
      <c r="EOU38"/>
      <c r="EOV38"/>
      <c r="EOW38"/>
      <c r="EOX38"/>
      <c r="EOY38"/>
      <c r="EOZ38"/>
      <c r="EPA38"/>
      <c r="EPB38"/>
      <c r="EPC38"/>
      <c r="EPD38"/>
      <c r="EPE38"/>
      <c r="EPF38"/>
      <c r="EPG38"/>
      <c r="EPH38"/>
      <c r="EPI38"/>
      <c r="EPJ38"/>
      <c r="EPK38"/>
      <c r="EPL38"/>
      <c r="EPM38"/>
      <c r="EPN38"/>
      <c r="EPO38"/>
      <c r="EPP38"/>
      <c r="EPQ38"/>
      <c r="EPR38"/>
      <c r="EPS38"/>
      <c r="EPT38"/>
      <c r="EPU38"/>
      <c r="EPV38"/>
      <c r="EPW38"/>
      <c r="EPX38"/>
      <c r="EPY38"/>
      <c r="EPZ38"/>
      <c r="EQA38"/>
      <c r="EQB38"/>
      <c r="EQC38"/>
      <c r="EQD38"/>
      <c r="EQE38"/>
      <c r="EQF38"/>
      <c r="EQG38"/>
      <c r="EQH38"/>
      <c r="EQI38"/>
      <c r="EQJ38"/>
      <c r="EQK38"/>
      <c r="EQL38"/>
      <c r="EQM38"/>
      <c r="EQN38"/>
      <c r="EQO38"/>
      <c r="EQP38"/>
      <c r="EQQ38"/>
      <c r="EQR38"/>
      <c r="EQS38"/>
      <c r="EQT38"/>
      <c r="EQU38"/>
      <c r="EQV38"/>
      <c r="EQW38"/>
      <c r="EQX38"/>
      <c r="EQY38"/>
      <c r="EQZ38"/>
      <c r="ERA38"/>
      <c r="ERB38"/>
      <c r="ERC38"/>
      <c r="ERD38"/>
      <c r="ERE38"/>
      <c r="ERF38"/>
      <c r="ERG38"/>
      <c r="ERH38"/>
      <c r="ERI38"/>
      <c r="ERJ38"/>
      <c r="ERK38"/>
      <c r="ERL38"/>
      <c r="ERM38"/>
      <c r="ERN38"/>
      <c r="ERO38"/>
      <c r="ERP38"/>
      <c r="ERQ38"/>
      <c r="ERR38"/>
      <c r="ERS38"/>
      <c r="ERT38"/>
      <c r="ERU38"/>
      <c r="ERV38"/>
      <c r="ERW38"/>
      <c r="ERX38"/>
      <c r="ERY38"/>
      <c r="ERZ38"/>
      <c r="ESA38"/>
      <c r="ESB38"/>
      <c r="ESC38"/>
      <c r="ESD38"/>
      <c r="ESE38"/>
      <c r="ESF38"/>
      <c r="ESG38"/>
      <c r="ESH38"/>
      <c r="ESI38"/>
      <c r="ESJ38"/>
      <c r="ESK38"/>
      <c r="ESL38"/>
      <c r="ESM38"/>
      <c r="ESN38"/>
      <c r="ESO38"/>
      <c r="ESP38"/>
      <c r="ESQ38"/>
      <c r="ESR38"/>
      <c r="ESS38"/>
      <c r="EST38"/>
      <c r="ESU38"/>
      <c r="ESV38"/>
      <c r="ESW38"/>
      <c r="ESX38"/>
      <c r="ESY38"/>
      <c r="ESZ38"/>
      <c r="ETA38"/>
      <c r="ETB38"/>
      <c r="ETC38"/>
      <c r="ETD38"/>
      <c r="ETE38"/>
      <c r="ETF38"/>
      <c r="ETG38"/>
      <c r="ETH38"/>
      <c r="ETI38"/>
      <c r="ETJ38"/>
      <c r="ETK38"/>
      <c r="ETL38"/>
      <c r="ETM38"/>
      <c r="ETN38"/>
      <c r="ETO38"/>
      <c r="ETP38"/>
      <c r="ETQ38"/>
      <c r="ETR38"/>
      <c r="ETS38"/>
      <c r="ETT38"/>
      <c r="ETU38"/>
      <c r="ETV38"/>
      <c r="ETW38"/>
      <c r="ETX38"/>
      <c r="ETY38"/>
      <c r="ETZ38"/>
      <c r="EUA38"/>
      <c r="EUB38"/>
      <c r="EUC38"/>
      <c r="EUD38"/>
      <c r="EUE38"/>
      <c r="EUF38"/>
      <c r="EUG38"/>
      <c r="EUH38"/>
      <c r="EUI38"/>
      <c r="EUJ38"/>
      <c r="EUK38"/>
      <c r="EUL38"/>
      <c r="EUM38"/>
      <c r="EUN38"/>
      <c r="EUO38"/>
      <c r="EUP38"/>
      <c r="EUQ38"/>
      <c r="EUR38"/>
      <c r="EUS38"/>
      <c r="EUT38"/>
      <c r="EUU38"/>
      <c r="EUV38"/>
      <c r="EUW38"/>
      <c r="EUX38"/>
      <c r="EUY38"/>
      <c r="EUZ38"/>
      <c r="EVA38"/>
      <c r="EVB38"/>
      <c r="EVC38"/>
      <c r="EVD38"/>
      <c r="EVE38"/>
      <c r="EVF38"/>
      <c r="EVG38"/>
      <c r="EVH38"/>
      <c r="EVI38"/>
      <c r="EVJ38"/>
      <c r="EVK38"/>
      <c r="EVL38"/>
      <c r="EVM38"/>
      <c r="EVN38"/>
      <c r="EVO38"/>
      <c r="EVP38"/>
      <c r="EVQ38"/>
      <c r="EVR38"/>
      <c r="EVS38"/>
      <c r="EVT38"/>
      <c r="EVU38"/>
      <c r="EVV38"/>
      <c r="EVW38"/>
      <c r="EVX38"/>
      <c r="EVY38"/>
      <c r="EVZ38"/>
      <c r="EWA38"/>
      <c r="EWB38"/>
      <c r="EWC38"/>
      <c r="EWD38"/>
      <c r="EWE38"/>
      <c r="EWF38"/>
      <c r="EWG38"/>
      <c r="EWH38"/>
      <c r="EWI38"/>
      <c r="EWJ38"/>
      <c r="EWK38"/>
      <c r="EWL38"/>
      <c r="EWM38"/>
      <c r="EWN38"/>
      <c r="EWO38"/>
      <c r="EWP38"/>
      <c r="EWQ38"/>
      <c r="EWR38"/>
      <c r="EWS38"/>
      <c r="EWT38"/>
      <c r="EWU38"/>
      <c r="EWV38"/>
      <c r="EWW38"/>
      <c r="EWX38"/>
      <c r="EWY38"/>
      <c r="EWZ38"/>
      <c r="EXA38"/>
      <c r="EXB38"/>
      <c r="EXC38"/>
      <c r="EXD38"/>
      <c r="EXE38"/>
      <c r="EXF38"/>
      <c r="EXG38"/>
      <c r="EXH38"/>
      <c r="EXI38"/>
      <c r="EXJ38"/>
      <c r="EXK38"/>
      <c r="EXL38"/>
      <c r="EXM38"/>
      <c r="EXN38"/>
      <c r="EXO38"/>
      <c r="EXP38"/>
      <c r="EXQ38"/>
      <c r="EXR38"/>
      <c r="EXS38"/>
      <c r="EXT38"/>
      <c r="EXU38"/>
      <c r="EXV38"/>
      <c r="EXW38"/>
      <c r="EXX38"/>
      <c r="EXY38"/>
      <c r="EXZ38"/>
      <c r="EYA38"/>
      <c r="EYB38"/>
      <c r="EYC38"/>
      <c r="EYD38"/>
      <c r="EYE38"/>
      <c r="EYF38"/>
      <c r="EYG38"/>
      <c r="EYH38"/>
      <c r="EYI38"/>
      <c r="EYJ38"/>
      <c r="EYK38"/>
      <c r="EYL38"/>
      <c r="EYM38"/>
      <c r="EYN38"/>
      <c r="EYO38"/>
      <c r="EYP38"/>
      <c r="EYQ38"/>
      <c r="EYR38"/>
      <c r="EYS38"/>
      <c r="EYT38"/>
      <c r="EYU38"/>
      <c r="EYV38"/>
      <c r="EYW38"/>
      <c r="EYX38"/>
      <c r="EYY38"/>
      <c r="EYZ38"/>
      <c r="EZA38"/>
      <c r="EZB38"/>
      <c r="EZC38"/>
      <c r="EZD38"/>
      <c r="EZE38"/>
      <c r="EZF38"/>
      <c r="EZG38"/>
      <c r="EZH38"/>
      <c r="EZI38"/>
      <c r="EZJ38"/>
      <c r="EZK38"/>
      <c r="EZL38"/>
      <c r="EZM38"/>
      <c r="EZN38"/>
      <c r="EZO38"/>
      <c r="EZP38"/>
      <c r="EZQ38"/>
      <c r="EZR38"/>
      <c r="EZS38"/>
      <c r="EZT38"/>
      <c r="EZU38"/>
      <c r="EZV38"/>
      <c r="EZW38"/>
      <c r="EZX38"/>
      <c r="EZY38"/>
      <c r="EZZ38"/>
      <c r="FAA38"/>
      <c r="FAB38"/>
      <c r="FAC38"/>
      <c r="FAD38"/>
      <c r="FAE38"/>
      <c r="FAF38"/>
      <c r="FAG38"/>
      <c r="FAH38"/>
      <c r="FAI38"/>
      <c r="FAJ38"/>
      <c r="FAK38"/>
      <c r="FAL38"/>
      <c r="FAM38"/>
      <c r="FAN38"/>
      <c r="FAO38"/>
      <c r="FAP38"/>
      <c r="FAQ38"/>
      <c r="FAR38"/>
      <c r="FAS38"/>
      <c r="FAT38"/>
      <c r="FAU38"/>
      <c r="FAV38"/>
      <c r="FAW38"/>
      <c r="FAX38"/>
      <c r="FAY38"/>
      <c r="FAZ38"/>
      <c r="FBA38"/>
      <c r="FBB38"/>
      <c r="FBC38"/>
      <c r="FBD38"/>
      <c r="FBE38"/>
      <c r="FBF38"/>
      <c r="FBG38"/>
      <c r="FBH38"/>
      <c r="FBI38"/>
      <c r="FBJ38"/>
      <c r="FBK38"/>
      <c r="FBL38"/>
      <c r="FBM38"/>
      <c r="FBN38"/>
      <c r="FBO38"/>
      <c r="FBP38"/>
      <c r="FBQ38"/>
      <c r="FBR38"/>
      <c r="FBS38"/>
      <c r="FBT38"/>
      <c r="FBU38"/>
      <c r="FBV38"/>
      <c r="FBW38"/>
      <c r="FBX38"/>
      <c r="FBY38"/>
      <c r="FBZ38"/>
      <c r="FCA38"/>
      <c r="FCB38"/>
      <c r="FCC38"/>
      <c r="FCD38"/>
      <c r="FCE38"/>
      <c r="FCF38"/>
      <c r="FCG38"/>
      <c r="FCH38"/>
      <c r="FCI38"/>
      <c r="FCJ38"/>
      <c r="FCK38"/>
      <c r="FCL38"/>
      <c r="FCM38"/>
      <c r="FCN38"/>
      <c r="FCO38"/>
      <c r="FCP38"/>
      <c r="FCQ38"/>
      <c r="FCR38"/>
      <c r="FCS38"/>
      <c r="FCT38"/>
      <c r="FCU38"/>
      <c r="FCV38"/>
      <c r="FCW38"/>
      <c r="FCX38"/>
      <c r="FCY38"/>
      <c r="FCZ38"/>
      <c r="FDA38"/>
      <c r="FDB38"/>
      <c r="FDC38"/>
      <c r="FDD38"/>
      <c r="FDE38"/>
      <c r="FDF38"/>
      <c r="FDG38"/>
      <c r="FDH38"/>
      <c r="FDI38"/>
      <c r="FDJ38"/>
      <c r="FDK38"/>
      <c r="FDL38"/>
      <c r="FDM38"/>
      <c r="FDN38"/>
      <c r="FDO38"/>
      <c r="FDP38"/>
      <c r="FDQ38"/>
      <c r="FDR38"/>
      <c r="FDS38"/>
      <c r="FDT38"/>
      <c r="FDU38"/>
      <c r="FDV38"/>
      <c r="FDW38"/>
      <c r="FDX38"/>
      <c r="FDY38"/>
      <c r="FDZ38"/>
      <c r="FEA38"/>
      <c r="FEB38"/>
      <c r="FEC38"/>
      <c r="FED38"/>
      <c r="FEE38"/>
      <c r="FEF38"/>
      <c r="FEG38"/>
      <c r="FEH38"/>
      <c r="FEI38"/>
      <c r="FEJ38"/>
      <c r="FEK38"/>
      <c r="FEL38"/>
      <c r="FEM38"/>
      <c r="FEN38"/>
      <c r="FEO38"/>
      <c r="FEP38"/>
      <c r="FEQ38"/>
      <c r="FER38"/>
      <c r="FES38"/>
      <c r="FET38"/>
      <c r="FEU38"/>
      <c r="FEV38"/>
      <c r="FEW38"/>
      <c r="FEX38"/>
      <c r="FEY38"/>
      <c r="FEZ38"/>
      <c r="FFA38"/>
      <c r="FFB38"/>
      <c r="FFC38"/>
      <c r="FFD38"/>
      <c r="FFE38"/>
      <c r="FFF38"/>
      <c r="FFG38"/>
      <c r="FFH38"/>
      <c r="FFI38"/>
      <c r="FFJ38"/>
      <c r="FFK38"/>
      <c r="FFL38"/>
      <c r="FFM38"/>
      <c r="FFN38"/>
      <c r="FFO38"/>
      <c r="FFP38"/>
      <c r="FFQ38"/>
      <c r="FFR38"/>
      <c r="FFS38"/>
      <c r="FFT38"/>
      <c r="FFU38"/>
      <c r="FFV38"/>
      <c r="FFW38"/>
      <c r="FFX38"/>
      <c r="FFY38"/>
      <c r="FFZ38"/>
      <c r="FGA38"/>
      <c r="FGB38"/>
      <c r="FGC38"/>
      <c r="FGD38"/>
      <c r="FGE38"/>
      <c r="FGF38"/>
      <c r="FGG38"/>
      <c r="FGH38"/>
      <c r="FGI38"/>
      <c r="FGJ38"/>
      <c r="FGK38"/>
      <c r="FGL38"/>
      <c r="FGM38"/>
      <c r="FGN38"/>
      <c r="FGO38"/>
      <c r="FGP38"/>
      <c r="FGQ38"/>
      <c r="FGR38"/>
      <c r="FGS38"/>
      <c r="FGT38"/>
      <c r="FGU38"/>
      <c r="FGV38"/>
      <c r="FGW38"/>
      <c r="FGX38"/>
      <c r="FGY38"/>
      <c r="FGZ38"/>
      <c r="FHA38"/>
      <c r="FHB38"/>
      <c r="FHC38"/>
      <c r="FHD38"/>
      <c r="FHE38"/>
      <c r="FHF38"/>
      <c r="FHG38"/>
      <c r="FHH38"/>
      <c r="FHI38"/>
      <c r="FHJ38"/>
      <c r="FHK38"/>
      <c r="FHL38"/>
      <c r="FHM38"/>
      <c r="FHN38"/>
      <c r="FHO38"/>
      <c r="FHP38"/>
      <c r="FHQ38"/>
      <c r="FHR38"/>
      <c r="FHS38"/>
      <c r="FHT38"/>
      <c r="FHU38"/>
      <c r="FHV38"/>
      <c r="FHW38"/>
      <c r="FHX38"/>
      <c r="FHY38"/>
      <c r="FHZ38"/>
      <c r="FIA38"/>
      <c r="FIB38"/>
      <c r="FIC38"/>
      <c r="FID38"/>
      <c r="FIE38"/>
      <c r="FIF38"/>
      <c r="FIG38"/>
      <c r="FIH38"/>
      <c r="FII38"/>
      <c r="FIJ38"/>
      <c r="FIK38"/>
      <c r="FIL38"/>
      <c r="FIM38"/>
      <c r="FIN38"/>
      <c r="FIO38"/>
      <c r="FIP38"/>
      <c r="FIQ38"/>
      <c r="FIR38"/>
      <c r="FIS38"/>
      <c r="FIT38"/>
      <c r="FIU38"/>
      <c r="FIV38"/>
      <c r="FIW38"/>
      <c r="FIX38"/>
      <c r="FIY38"/>
      <c r="FIZ38"/>
      <c r="FJA38"/>
      <c r="FJB38"/>
      <c r="FJC38"/>
      <c r="FJD38"/>
      <c r="FJE38"/>
      <c r="FJF38"/>
      <c r="FJG38"/>
      <c r="FJH38"/>
      <c r="FJI38"/>
      <c r="FJJ38"/>
      <c r="FJK38"/>
      <c r="FJL38"/>
      <c r="FJM38"/>
      <c r="FJN38"/>
      <c r="FJO38"/>
      <c r="FJP38"/>
      <c r="FJQ38"/>
      <c r="FJR38"/>
      <c r="FJS38"/>
      <c r="FJT38"/>
      <c r="FJU38"/>
      <c r="FJV38"/>
      <c r="FJW38"/>
      <c r="FJX38"/>
      <c r="FJY38"/>
      <c r="FJZ38"/>
      <c r="FKA38"/>
      <c r="FKB38"/>
      <c r="FKC38"/>
      <c r="FKD38"/>
      <c r="FKE38"/>
      <c r="FKF38"/>
      <c r="FKG38"/>
      <c r="FKH38"/>
      <c r="FKI38"/>
      <c r="FKJ38"/>
      <c r="FKK38"/>
      <c r="FKL38"/>
      <c r="FKM38"/>
      <c r="FKN38"/>
      <c r="FKO38"/>
      <c r="FKP38"/>
      <c r="FKQ38"/>
      <c r="FKR38"/>
      <c r="FKS38"/>
      <c r="FKT38"/>
      <c r="FKU38"/>
      <c r="FKV38"/>
      <c r="FKW38"/>
      <c r="FKX38"/>
      <c r="FKY38"/>
      <c r="FKZ38"/>
      <c r="FLA38"/>
      <c r="FLB38"/>
      <c r="FLC38"/>
      <c r="FLD38"/>
      <c r="FLE38"/>
      <c r="FLF38"/>
      <c r="FLG38"/>
      <c r="FLH38"/>
      <c r="FLI38"/>
      <c r="FLJ38"/>
      <c r="FLK38"/>
      <c r="FLL38"/>
      <c r="FLM38"/>
      <c r="FLN38"/>
      <c r="FLO38"/>
      <c r="FLP38"/>
      <c r="FLQ38"/>
      <c r="FLR38"/>
      <c r="FLS38"/>
      <c r="FLT38"/>
      <c r="FLU38"/>
      <c r="FLV38"/>
      <c r="FLW38"/>
      <c r="FLX38"/>
      <c r="FLY38"/>
      <c r="FLZ38"/>
      <c r="FMA38"/>
      <c r="FMB38"/>
      <c r="FMC38"/>
      <c r="FMD38"/>
      <c r="FME38"/>
      <c r="FMF38"/>
      <c r="FMG38"/>
      <c r="FMH38"/>
      <c r="FMI38"/>
      <c r="FMJ38"/>
      <c r="FMK38"/>
      <c r="FML38"/>
      <c r="FMM38"/>
      <c r="FMN38"/>
      <c r="FMO38"/>
      <c r="FMP38"/>
      <c r="FMQ38"/>
      <c r="FMR38"/>
      <c r="FMS38"/>
      <c r="FMT38"/>
      <c r="FMU38"/>
      <c r="FMV38"/>
      <c r="FMW38"/>
      <c r="FMX38"/>
      <c r="FMY38"/>
      <c r="FMZ38"/>
      <c r="FNA38"/>
      <c r="FNB38"/>
      <c r="FNC38"/>
      <c r="FND38"/>
      <c r="FNE38"/>
      <c r="FNF38"/>
      <c r="FNG38"/>
      <c r="FNH38"/>
      <c r="FNI38"/>
      <c r="FNJ38"/>
      <c r="FNK38"/>
      <c r="FNL38"/>
      <c r="FNM38"/>
      <c r="FNN38"/>
      <c r="FNO38"/>
      <c r="FNP38"/>
      <c r="FNQ38"/>
      <c r="FNR38"/>
      <c r="FNS38"/>
      <c r="FNT38"/>
      <c r="FNU38"/>
      <c r="FNV38"/>
      <c r="FNW38"/>
      <c r="FNX38"/>
      <c r="FNY38"/>
      <c r="FNZ38"/>
      <c r="FOA38"/>
      <c r="FOB38"/>
      <c r="FOC38"/>
      <c r="FOD38"/>
      <c r="FOE38"/>
      <c r="FOF38"/>
      <c r="FOG38"/>
      <c r="FOH38"/>
      <c r="FOI38"/>
      <c r="FOJ38"/>
      <c r="FOK38"/>
      <c r="FOL38"/>
      <c r="FOM38"/>
      <c r="FON38"/>
      <c r="FOO38"/>
      <c r="FOP38"/>
      <c r="FOQ38"/>
      <c r="FOR38"/>
      <c r="FOS38"/>
      <c r="FOT38"/>
      <c r="FOU38"/>
      <c r="FOV38"/>
      <c r="FOW38"/>
      <c r="FOX38"/>
      <c r="FOY38"/>
      <c r="FOZ38"/>
      <c r="FPA38"/>
      <c r="FPB38"/>
      <c r="FPC38"/>
      <c r="FPD38"/>
      <c r="FPE38"/>
      <c r="FPF38"/>
      <c r="FPG38"/>
      <c r="FPH38"/>
      <c r="FPI38"/>
      <c r="FPJ38"/>
      <c r="FPK38"/>
      <c r="FPL38"/>
      <c r="FPM38"/>
      <c r="FPN38"/>
      <c r="FPO38"/>
      <c r="FPP38"/>
      <c r="FPQ38"/>
      <c r="FPR38"/>
      <c r="FPS38"/>
      <c r="FPT38"/>
      <c r="FPU38"/>
      <c r="FPV38"/>
      <c r="FPW38"/>
      <c r="FPX38"/>
      <c r="FPY38"/>
      <c r="FPZ38"/>
      <c r="FQA38"/>
      <c r="FQB38"/>
      <c r="FQC38"/>
      <c r="FQD38"/>
      <c r="FQE38"/>
      <c r="FQF38"/>
      <c r="FQG38"/>
      <c r="FQH38"/>
      <c r="FQI38"/>
      <c r="FQJ38"/>
      <c r="FQK38"/>
      <c r="FQL38"/>
      <c r="FQM38"/>
      <c r="FQN38"/>
      <c r="FQO38"/>
      <c r="FQP38"/>
      <c r="FQQ38"/>
      <c r="FQR38"/>
      <c r="FQS38"/>
      <c r="FQT38"/>
      <c r="FQU38"/>
      <c r="FQV38"/>
      <c r="FQW38"/>
      <c r="FQX38"/>
      <c r="FQY38"/>
      <c r="FQZ38"/>
      <c r="FRA38"/>
      <c r="FRB38"/>
      <c r="FRC38"/>
      <c r="FRD38"/>
      <c r="FRE38"/>
      <c r="FRF38"/>
      <c r="FRG38"/>
      <c r="FRH38"/>
      <c r="FRI38"/>
      <c r="FRJ38"/>
      <c r="FRK38"/>
      <c r="FRL38"/>
      <c r="FRM38"/>
      <c r="FRN38"/>
      <c r="FRO38"/>
      <c r="FRP38"/>
      <c r="FRQ38"/>
      <c r="FRR38"/>
      <c r="FRS38"/>
      <c r="FRT38"/>
      <c r="FRU38"/>
      <c r="FRV38"/>
      <c r="FRW38"/>
      <c r="FRX38"/>
      <c r="FRY38"/>
      <c r="FRZ38"/>
      <c r="FSA38"/>
      <c r="FSB38"/>
      <c r="FSC38"/>
      <c r="FSD38"/>
      <c r="FSE38"/>
      <c r="FSF38"/>
      <c r="FSG38"/>
      <c r="FSH38"/>
      <c r="FSI38"/>
      <c r="FSJ38"/>
      <c r="FSK38"/>
      <c r="FSL38"/>
      <c r="FSM38"/>
      <c r="FSN38"/>
      <c r="FSO38"/>
      <c r="FSP38"/>
      <c r="FSQ38"/>
      <c r="FSR38"/>
      <c r="FSS38"/>
      <c r="FST38"/>
      <c r="FSU38"/>
      <c r="FSV38"/>
      <c r="FSW38"/>
      <c r="FSX38"/>
      <c r="FSY38"/>
      <c r="FSZ38"/>
      <c r="FTA38"/>
      <c r="FTB38"/>
      <c r="FTC38"/>
      <c r="FTD38"/>
      <c r="FTE38"/>
      <c r="FTF38"/>
      <c r="FTG38"/>
      <c r="FTH38"/>
      <c r="FTI38"/>
      <c r="FTJ38"/>
      <c r="FTK38"/>
      <c r="FTL38"/>
      <c r="FTM38"/>
      <c r="FTN38"/>
      <c r="FTO38"/>
      <c r="FTP38"/>
      <c r="FTQ38"/>
      <c r="FTR38"/>
      <c r="FTS38"/>
      <c r="FTT38"/>
      <c r="FTU38"/>
      <c r="FTV38"/>
      <c r="FTW38"/>
      <c r="FTX38"/>
      <c r="FTY38"/>
      <c r="FTZ38"/>
      <c r="FUA38"/>
      <c r="FUB38"/>
      <c r="FUC38"/>
      <c r="FUD38"/>
      <c r="FUE38"/>
      <c r="FUF38"/>
      <c r="FUG38"/>
      <c r="FUH38"/>
      <c r="FUI38"/>
      <c r="FUJ38"/>
      <c r="FUK38"/>
      <c r="FUL38"/>
      <c r="FUM38"/>
      <c r="FUN38"/>
      <c r="FUO38"/>
      <c r="FUP38"/>
      <c r="FUQ38"/>
      <c r="FUR38"/>
      <c r="FUS38"/>
      <c r="FUT38"/>
      <c r="FUU38"/>
      <c r="FUV38"/>
      <c r="FUW38"/>
      <c r="FUX38"/>
      <c r="FUY38"/>
      <c r="FUZ38"/>
      <c r="FVA38"/>
      <c r="FVB38"/>
      <c r="FVC38"/>
      <c r="FVD38"/>
      <c r="FVE38"/>
      <c r="FVF38"/>
      <c r="FVG38"/>
      <c r="FVH38"/>
      <c r="FVI38"/>
      <c r="FVJ38"/>
      <c r="FVK38"/>
      <c r="FVL38"/>
      <c r="FVM38"/>
      <c r="FVN38"/>
      <c r="FVO38"/>
      <c r="FVP38"/>
      <c r="FVQ38"/>
      <c r="FVR38"/>
      <c r="FVS38"/>
      <c r="FVT38"/>
      <c r="FVU38"/>
      <c r="FVV38"/>
      <c r="FVW38"/>
      <c r="FVX38"/>
      <c r="FVY38"/>
      <c r="FVZ38"/>
      <c r="FWA38"/>
      <c r="FWB38"/>
      <c r="FWC38"/>
      <c r="FWD38"/>
      <c r="FWE38"/>
      <c r="FWF38"/>
      <c r="FWG38"/>
      <c r="FWH38"/>
      <c r="FWI38"/>
      <c r="FWJ38"/>
      <c r="FWK38"/>
      <c r="FWL38"/>
      <c r="FWM38"/>
      <c r="FWN38"/>
      <c r="FWO38"/>
      <c r="FWP38"/>
      <c r="FWQ38"/>
      <c r="FWR38"/>
      <c r="FWS38"/>
      <c r="FWT38"/>
      <c r="FWU38"/>
      <c r="FWV38"/>
      <c r="FWW38"/>
      <c r="FWX38"/>
      <c r="FWY38"/>
      <c r="FWZ38"/>
      <c r="FXA38"/>
      <c r="FXB38"/>
      <c r="FXC38"/>
      <c r="FXD38"/>
      <c r="FXE38"/>
      <c r="FXF38"/>
      <c r="FXG38"/>
      <c r="FXH38"/>
      <c r="FXI38"/>
      <c r="FXJ38"/>
      <c r="FXK38"/>
      <c r="FXL38"/>
      <c r="FXM38"/>
      <c r="FXN38"/>
      <c r="FXO38"/>
      <c r="FXP38"/>
      <c r="FXQ38"/>
      <c r="FXR38"/>
      <c r="FXS38"/>
      <c r="FXT38"/>
      <c r="FXU38"/>
      <c r="FXV38"/>
      <c r="FXW38"/>
      <c r="FXX38"/>
      <c r="FXY38"/>
      <c r="FXZ38"/>
      <c r="FYA38"/>
      <c r="FYB38"/>
      <c r="FYC38"/>
      <c r="FYD38"/>
      <c r="FYE38"/>
      <c r="FYF38"/>
      <c r="FYG38"/>
      <c r="FYH38"/>
      <c r="FYI38"/>
      <c r="FYJ38"/>
      <c r="FYK38"/>
      <c r="FYL38"/>
      <c r="FYM38"/>
      <c r="FYN38"/>
      <c r="FYO38"/>
      <c r="FYP38"/>
      <c r="FYQ38"/>
      <c r="FYR38"/>
      <c r="FYS38"/>
      <c r="FYT38"/>
      <c r="FYU38"/>
      <c r="FYV38"/>
      <c r="FYW38"/>
      <c r="FYX38"/>
      <c r="FYY38"/>
      <c r="FYZ38"/>
      <c r="FZA38"/>
      <c r="FZB38"/>
      <c r="FZC38"/>
      <c r="FZD38"/>
      <c r="FZE38"/>
      <c r="FZF38"/>
      <c r="FZG38"/>
      <c r="FZH38"/>
      <c r="FZI38"/>
      <c r="FZJ38"/>
      <c r="FZK38"/>
      <c r="FZL38"/>
      <c r="FZM38"/>
      <c r="FZN38"/>
      <c r="FZO38"/>
      <c r="FZP38"/>
      <c r="FZQ38"/>
      <c r="FZR38"/>
      <c r="FZS38"/>
      <c r="FZT38"/>
      <c r="FZU38"/>
      <c r="FZV38"/>
      <c r="FZW38"/>
      <c r="FZX38"/>
      <c r="FZY38"/>
      <c r="FZZ38"/>
      <c r="GAA38"/>
      <c r="GAB38"/>
      <c r="GAC38"/>
      <c r="GAD38"/>
      <c r="GAE38"/>
      <c r="GAF38"/>
      <c r="GAG38"/>
      <c r="GAH38"/>
      <c r="GAI38"/>
      <c r="GAJ38"/>
      <c r="GAK38"/>
      <c r="GAL38"/>
      <c r="GAM38"/>
      <c r="GAN38"/>
      <c r="GAO38"/>
      <c r="GAP38"/>
      <c r="GAQ38"/>
      <c r="GAR38"/>
      <c r="GAS38"/>
      <c r="GAT38"/>
      <c r="GAU38"/>
      <c r="GAV38"/>
      <c r="GAW38"/>
      <c r="GAX38"/>
      <c r="GAY38"/>
      <c r="GAZ38"/>
      <c r="GBA38"/>
      <c r="GBB38"/>
      <c r="GBC38"/>
      <c r="GBD38"/>
      <c r="GBE38"/>
      <c r="GBF38"/>
      <c r="GBG38"/>
      <c r="GBH38"/>
      <c r="GBI38"/>
      <c r="GBJ38"/>
      <c r="GBK38"/>
      <c r="GBL38"/>
      <c r="GBM38"/>
      <c r="GBN38"/>
      <c r="GBO38"/>
      <c r="GBP38"/>
      <c r="GBQ38"/>
      <c r="GBR38"/>
      <c r="GBS38"/>
      <c r="GBT38"/>
      <c r="GBU38"/>
      <c r="GBV38"/>
      <c r="GBW38"/>
      <c r="GBX38"/>
      <c r="GBY38"/>
      <c r="GBZ38"/>
      <c r="GCA38"/>
      <c r="GCB38"/>
      <c r="GCC38"/>
      <c r="GCD38"/>
      <c r="GCE38"/>
      <c r="GCF38"/>
      <c r="GCG38"/>
      <c r="GCH38"/>
      <c r="GCI38"/>
      <c r="GCJ38"/>
      <c r="GCK38"/>
      <c r="GCL38"/>
      <c r="GCM38"/>
      <c r="GCN38"/>
      <c r="GCO38"/>
      <c r="GCP38"/>
      <c r="GCQ38"/>
      <c r="GCR38"/>
      <c r="GCS38"/>
      <c r="GCT38"/>
      <c r="GCU38"/>
      <c r="GCV38"/>
      <c r="GCW38"/>
      <c r="GCX38"/>
      <c r="GCY38"/>
      <c r="GCZ38"/>
      <c r="GDA38"/>
      <c r="GDB38"/>
      <c r="GDC38"/>
      <c r="GDD38"/>
      <c r="GDE38"/>
      <c r="GDF38"/>
      <c r="GDG38"/>
      <c r="GDH38"/>
      <c r="GDI38"/>
      <c r="GDJ38"/>
      <c r="GDK38"/>
      <c r="GDL38"/>
      <c r="GDM38"/>
      <c r="GDN38"/>
      <c r="GDO38"/>
      <c r="GDP38"/>
      <c r="GDQ38"/>
      <c r="GDR38"/>
      <c r="GDS38"/>
      <c r="GDT38"/>
      <c r="GDU38"/>
      <c r="GDV38"/>
      <c r="GDW38"/>
      <c r="GDX38"/>
      <c r="GDY38"/>
      <c r="GDZ38"/>
      <c r="GEA38"/>
      <c r="GEB38"/>
      <c r="GEC38"/>
      <c r="GED38"/>
      <c r="GEE38"/>
      <c r="GEF38"/>
      <c r="GEG38"/>
      <c r="GEH38"/>
      <c r="GEI38"/>
      <c r="GEJ38"/>
      <c r="GEK38"/>
      <c r="GEL38"/>
      <c r="GEM38"/>
      <c r="GEN38"/>
      <c r="GEO38"/>
      <c r="GEP38"/>
      <c r="GEQ38"/>
      <c r="GER38"/>
      <c r="GES38"/>
      <c r="GET38"/>
      <c r="GEU38"/>
      <c r="GEV38"/>
      <c r="GEW38"/>
      <c r="GEX38"/>
      <c r="GEY38"/>
      <c r="GEZ38"/>
      <c r="GFA38"/>
      <c r="GFB38"/>
      <c r="GFC38"/>
      <c r="GFD38"/>
      <c r="GFE38"/>
      <c r="GFF38"/>
      <c r="GFG38"/>
      <c r="GFH38"/>
      <c r="GFI38"/>
      <c r="GFJ38"/>
      <c r="GFK38"/>
      <c r="GFL38"/>
      <c r="GFM38"/>
      <c r="GFN38"/>
      <c r="GFO38"/>
      <c r="GFP38"/>
      <c r="GFQ38"/>
      <c r="GFR38"/>
      <c r="GFS38"/>
      <c r="GFT38"/>
      <c r="GFU38"/>
      <c r="GFV38"/>
      <c r="GFW38"/>
      <c r="GFX38"/>
      <c r="GFY38"/>
      <c r="GFZ38"/>
      <c r="GGA38"/>
      <c r="GGB38"/>
      <c r="GGC38"/>
      <c r="GGD38"/>
      <c r="GGE38"/>
      <c r="GGF38"/>
      <c r="GGG38"/>
      <c r="GGH38"/>
      <c r="GGI38"/>
      <c r="GGJ38"/>
      <c r="GGK38"/>
      <c r="GGL38"/>
      <c r="GGM38"/>
      <c r="GGN38"/>
      <c r="GGO38"/>
      <c r="GGP38"/>
      <c r="GGQ38"/>
      <c r="GGR38"/>
      <c r="GGS38"/>
      <c r="GGT38"/>
      <c r="GGU38"/>
      <c r="GGV38"/>
      <c r="GGW38"/>
      <c r="GGX38"/>
      <c r="GGY38"/>
      <c r="GGZ38"/>
      <c r="GHA38"/>
      <c r="GHB38"/>
      <c r="GHC38"/>
      <c r="GHD38"/>
      <c r="GHE38"/>
      <c r="GHF38"/>
      <c r="GHG38"/>
      <c r="GHH38"/>
      <c r="GHI38"/>
      <c r="GHJ38"/>
      <c r="GHK38"/>
      <c r="GHL38"/>
      <c r="GHM38"/>
      <c r="GHN38"/>
      <c r="GHO38"/>
      <c r="GHP38"/>
      <c r="GHQ38"/>
      <c r="GHR38"/>
      <c r="GHS38"/>
      <c r="GHT38"/>
      <c r="GHU38"/>
      <c r="GHV38"/>
      <c r="GHW38"/>
      <c r="GHX38"/>
      <c r="GHY38"/>
      <c r="GHZ38"/>
      <c r="GIA38"/>
      <c r="GIB38"/>
      <c r="GIC38"/>
      <c r="GID38"/>
      <c r="GIE38"/>
      <c r="GIF38"/>
      <c r="GIG38"/>
      <c r="GIH38"/>
      <c r="GII38"/>
      <c r="GIJ38"/>
      <c r="GIK38"/>
      <c r="GIL38"/>
      <c r="GIM38"/>
      <c r="GIN38"/>
      <c r="GIO38"/>
      <c r="GIP38"/>
      <c r="GIQ38"/>
      <c r="GIR38"/>
      <c r="GIS38"/>
      <c r="GIT38"/>
      <c r="GIU38"/>
      <c r="GIV38"/>
      <c r="GIW38"/>
      <c r="GIX38"/>
      <c r="GIY38"/>
      <c r="GIZ38"/>
      <c r="GJA38"/>
      <c r="GJB38"/>
      <c r="GJC38"/>
      <c r="GJD38"/>
      <c r="GJE38"/>
      <c r="GJF38"/>
      <c r="GJG38"/>
      <c r="GJH38"/>
      <c r="GJI38"/>
      <c r="GJJ38"/>
      <c r="GJK38"/>
      <c r="GJL38"/>
      <c r="GJM38"/>
      <c r="GJN38"/>
      <c r="GJO38"/>
      <c r="GJP38"/>
      <c r="GJQ38"/>
      <c r="GJR38"/>
      <c r="GJS38"/>
      <c r="GJT38"/>
      <c r="GJU38"/>
      <c r="GJV38"/>
      <c r="GJW38"/>
      <c r="GJX38"/>
      <c r="GJY38"/>
      <c r="GJZ38"/>
      <c r="GKA38"/>
      <c r="GKB38"/>
      <c r="GKC38"/>
      <c r="GKD38"/>
      <c r="GKE38"/>
      <c r="GKF38"/>
      <c r="GKG38"/>
      <c r="GKH38"/>
      <c r="GKI38"/>
      <c r="GKJ38"/>
      <c r="GKK38"/>
      <c r="GKL38"/>
      <c r="GKM38"/>
      <c r="GKN38"/>
      <c r="GKO38"/>
      <c r="GKP38"/>
      <c r="GKQ38"/>
      <c r="GKR38"/>
      <c r="GKS38"/>
      <c r="GKT38"/>
      <c r="GKU38"/>
      <c r="GKV38"/>
      <c r="GKW38"/>
      <c r="GKX38"/>
      <c r="GKY38"/>
      <c r="GKZ38"/>
      <c r="GLA38"/>
      <c r="GLB38"/>
      <c r="GLC38"/>
      <c r="GLD38"/>
      <c r="GLE38"/>
      <c r="GLF38"/>
      <c r="GLG38"/>
      <c r="GLH38"/>
      <c r="GLI38"/>
      <c r="GLJ38"/>
      <c r="GLK38"/>
      <c r="GLL38"/>
      <c r="GLM38"/>
      <c r="GLN38"/>
      <c r="GLO38"/>
      <c r="GLP38"/>
      <c r="GLQ38"/>
      <c r="GLR38"/>
      <c r="GLS38"/>
      <c r="GLT38"/>
      <c r="GLU38"/>
      <c r="GLV38"/>
      <c r="GLW38"/>
      <c r="GLX38"/>
      <c r="GLY38"/>
      <c r="GLZ38"/>
      <c r="GMA38"/>
      <c r="GMB38"/>
      <c r="GMC38"/>
      <c r="GMD38"/>
      <c r="GME38"/>
      <c r="GMF38"/>
      <c r="GMG38"/>
      <c r="GMH38"/>
      <c r="GMI38"/>
      <c r="GMJ38"/>
      <c r="GMK38"/>
      <c r="GML38"/>
      <c r="GMM38"/>
      <c r="GMN38"/>
      <c r="GMO38"/>
      <c r="GMP38"/>
      <c r="GMQ38"/>
      <c r="GMR38"/>
      <c r="GMS38"/>
      <c r="GMT38"/>
      <c r="GMU38"/>
      <c r="GMV38"/>
      <c r="GMW38"/>
      <c r="GMX38"/>
      <c r="GMY38"/>
      <c r="GMZ38"/>
      <c r="GNA38"/>
      <c r="GNB38"/>
      <c r="GNC38"/>
      <c r="GND38"/>
      <c r="GNE38"/>
      <c r="GNF38"/>
      <c r="GNG38"/>
      <c r="GNH38"/>
      <c r="GNI38"/>
      <c r="GNJ38"/>
      <c r="GNK38"/>
      <c r="GNL38"/>
      <c r="GNM38"/>
      <c r="GNN38"/>
      <c r="GNO38"/>
      <c r="GNP38"/>
      <c r="GNQ38"/>
      <c r="GNR38"/>
      <c r="GNS38"/>
      <c r="GNT38"/>
      <c r="GNU38"/>
      <c r="GNV38"/>
      <c r="GNW38"/>
      <c r="GNX38"/>
      <c r="GNY38"/>
      <c r="GNZ38"/>
      <c r="GOA38"/>
      <c r="GOB38"/>
      <c r="GOC38"/>
      <c r="GOD38"/>
      <c r="GOE38"/>
      <c r="GOF38"/>
      <c r="GOG38"/>
      <c r="GOH38"/>
      <c r="GOI38"/>
      <c r="GOJ38"/>
      <c r="GOK38"/>
      <c r="GOL38"/>
      <c r="GOM38"/>
      <c r="GON38"/>
      <c r="GOO38"/>
      <c r="GOP38"/>
      <c r="GOQ38"/>
      <c r="GOR38"/>
      <c r="GOS38"/>
      <c r="GOT38"/>
      <c r="GOU38"/>
      <c r="GOV38"/>
      <c r="GOW38"/>
      <c r="GOX38"/>
      <c r="GOY38"/>
      <c r="GOZ38"/>
      <c r="GPA38"/>
      <c r="GPB38"/>
      <c r="GPC38"/>
      <c r="GPD38"/>
      <c r="GPE38"/>
      <c r="GPF38"/>
      <c r="GPG38"/>
      <c r="GPH38"/>
      <c r="GPI38"/>
      <c r="GPJ38"/>
      <c r="GPK38"/>
      <c r="GPL38"/>
      <c r="GPM38"/>
      <c r="GPN38"/>
      <c r="GPO38"/>
      <c r="GPP38"/>
      <c r="GPQ38"/>
      <c r="GPR38"/>
      <c r="GPS38"/>
      <c r="GPT38"/>
      <c r="GPU38"/>
      <c r="GPV38"/>
      <c r="GPW38"/>
      <c r="GPX38"/>
      <c r="GPY38"/>
      <c r="GPZ38"/>
      <c r="GQA38"/>
      <c r="GQB38"/>
      <c r="GQC38"/>
      <c r="GQD38"/>
      <c r="GQE38"/>
      <c r="GQF38"/>
      <c r="GQG38"/>
      <c r="GQH38"/>
      <c r="GQI38"/>
      <c r="GQJ38"/>
      <c r="GQK38"/>
      <c r="GQL38"/>
      <c r="GQM38"/>
      <c r="GQN38"/>
      <c r="GQO38"/>
      <c r="GQP38"/>
      <c r="GQQ38"/>
      <c r="GQR38"/>
      <c r="GQS38"/>
      <c r="GQT38"/>
      <c r="GQU38"/>
      <c r="GQV38"/>
      <c r="GQW38"/>
      <c r="GQX38"/>
      <c r="GQY38"/>
      <c r="GQZ38"/>
      <c r="GRA38"/>
      <c r="GRB38"/>
      <c r="GRC38"/>
      <c r="GRD38"/>
      <c r="GRE38"/>
      <c r="GRF38"/>
      <c r="GRG38"/>
      <c r="GRH38"/>
      <c r="GRI38"/>
      <c r="GRJ38"/>
      <c r="GRK38"/>
      <c r="GRL38"/>
      <c r="GRM38"/>
      <c r="GRN38"/>
      <c r="GRO38"/>
      <c r="GRP38"/>
      <c r="GRQ38"/>
      <c r="GRR38"/>
      <c r="GRS38"/>
      <c r="GRT38"/>
      <c r="GRU38"/>
      <c r="GRV38"/>
      <c r="GRW38"/>
      <c r="GRX38"/>
      <c r="GRY38"/>
      <c r="GRZ38"/>
      <c r="GSA38"/>
      <c r="GSB38"/>
      <c r="GSC38"/>
      <c r="GSD38"/>
      <c r="GSE38"/>
      <c r="GSF38"/>
      <c r="GSG38"/>
      <c r="GSH38"/>
      <c r="GSI38"/>
      <c r="GSJ38"/>
      <c r="GSK38"/>
      <c r="GSL38"/>
      <c r="GSM38"/>
      <c r="GSN38"/>
      <c r="GSO38"/>
      <c r="GSP38"/>
      <c r="GSQ38"/>
      <c r="GSR38"/>
      <c r="GSS38"/>
      <c r="GST38"/>
      <c r="GSU38"/>
      <c r="GSV38"/>
      <c r="GSW38"/>
      <c r="GSX38"/>
      <c r="GSY38"/>
      <c r="GSZ38"/>
      <c r="GTA38"/>
      <c r="GTB38"/>
      <c r="GTC38"/>
      <c r="GTD38"/>
      <c r="GTE38"/>
      <c r="GTF38"/>
      <c r="GTG38"/>
      <c r="GTH38"/>
      <c r="GTI38"/>
      <c r="GTJ38"/>
      <c r="GTK38"/>
      <c r="GTL38"/>
      <c r="GTM38"/>
      <c r="GTN38"/>
      <c r="GTO38"/>
      <c r="GTP38"/>
      <c r="GTQ38"/>
      <c r="GTR38"/>
      <c r="GTS38"/>
      <c r="GTT38"/>
      <c r="GTU38"/>
      <c r="GTV38"/>
      <c r="GTW38"/>
      <c r="GTX38"/>
      <c r="GTY38"/>
      <c r="GTZ38"/>
      <c r="GUA38"/>
      <c r="GUB38"/>
      <c r="GUC38"/>
      <c r="GUD38"/>
      <c r="GUE38"/>
      <c r="GUF38"/>
      <c r="GUG38"/>
      <c r="GUH38"/>
      <c r="GUI38"/>
      <c r="GUJ38"/>
      <c r="GUK38"/>
      <c r="GUL38"/>
      <c r="GUM38"/>
      <c r="GUN38"/>
      <c r="GUO38"/>
      <c r="GUP38"/>
      <c r="GUQ38"/>
      <c r="GUR38"/>
      <c r="GUS38"/>
      <c r="GUT38"/>
      <c r="GUU38"/>
      <c r="GUV38"/>
      <c r="GUW38"/>
      <c r="GUX38"/>
      <c r="GUY38"/>
      <c r="GUZ38"/>
      <c r="GVA38"/>
      <c r="GVB38"/>
      <c r="GVC38"/>
      <c r="GVD38"/>
      <c r="GVE38"/>
      <c r="GVF38"/>
      <c r="GVG38"/>
      <c r="GVH38"/>
      <c r="GVI38"/>
      <c r="GVJ38"/>
      <c r="GVK38"/>
      <c r="GVL38"/>
      <c r="GVM38"/>
      <c r="GVN38"/>
      <c r="GVO38"/>
      <c r="GVP38"/>
      <c r="GVQ38"/>
      <c r="GVR38"/>
      <c r="GVS38"/>
      <c r="GVT38"/>
      <c r="GVU38"/>
      <c r="GVV38"/>
      <c r="GVW38"/>
      <c r="GVX38"/>
      <c r="GVY38"/>
      <c r="GVZ38"/>
      <c r="GWA38"/>
      <c r="GWB38"/>
      <c r="GWC38"/>
      <c r="GWD38"/>
      <c r="GWE38"/>
      <c r="GWF38"/>
      <c r="GWG38"/>
      <c r="GWH38"/>
      <c r="GWI38"/>
      <c r="GWJ38"/>
      <c r="GWK38"/>
      <c r="GWL38"/>
      <c r="GWM38"/>
      <c r="GWN38"/>
      <c r="GWO38"/>
      <c r="GWP38"/>
      <c r="GWQ38"/>
      <c r="GWR38"/>
      <c r="GWS38"/>
      <c r="GWT38"/>
      <c r="GWU38"/>
      <c r="GWV38"/>
      <c r="GWW38"/>
      <c r="GWX38"/>
      <c r="GWY38"/>
      <c r="GWZ38"/>
      <c r="GXA38"/>
      <c r="GXB38"/>
      <c r="GXC38"/>
      <c r="GXD38"/>
      <c r="GXE38"/>
      <c r="GXF38"/>
      <c r="GXG38"/>
      <c r="GXH38"/>
      <c r="GXI38"/>
      <c r="GXJ38"/>
      <c r="GXK38"/>
      <c r="GXL38"/>
      <c r="GXM38"/>
      <c r="GXN38"/>
      <c r="GXO38"/>
      <c r="GXP38"/>
      <c r="GXQ38"/>
      <c r="GXR38"/>
      <c r="GXS38"/>
      <c r="GXT38"/>
      <c r="GXU38"/>
      <c r="GXV38"/>
      <c r="GXW38"/>
      <c r="GXX38"/>
      <c r="GXY38"/>
      <c r="GXZ38"/>
      <c r="GYA38"/>
      <c r="GYB38"/>
      <c r="GYC38"/>
      <c r="GYD38"/>
      <c r="GYE38"/>
      <c r="GYF38"/>
      <c r="GYG38"/>
      <c r="GYH38"/>
      <c r="GYI38"/>
      <c r="GYJ38"/>
      <c r="GYK38"/>
      <c r="GYL38"/>
      <c r="GYM38"/>
      <c r="GYN38"/>
      <c r="GYO38"/>
      <c r="GYP38"/>
      <c r="GYQ38"/>
      <c r="GYR38"/>
      <c r="GYS38"/>
      <c r="GYT38"/>
      <c r="GYU38"/>
      <c r="GYV38"/>
      <c r="GYW38"/>
      <c r="GYX38"/>
      <c r="GYY38"/>
      <c r="GYZ38"/>
      <c r="GZA38"/>
      <c r="GZB38"/>
      <c r="GZC38"/>
      <c r="GZD38"/>
      <c r="GZE38"/>
      <c r="GZF38"/>
      <c r="GZG38"/>
      <c r="GZH38"/>
      <c r="GZI38"/>
      <c r="GZJ38"/>
      <c r="GZK38"/>
      <c r="GZL38"/>
      <c r="GZM38"/>
      <c r="GZN38"/>
      <c r="GZO38"/>
      <c r="GZP38"/>
      <c r="GZQ38"/>
      <c r="GZR38"/>
      <c r="GZS38"/>
      <c r="GZT38"/>
      <c r="GZU38"/>
      <c r="GZV38"/>
      <c r="GZW38"/>
      <c r="GZX38"/>
      <c r="GZY38"/>
      <c r="GZZ38"/>
      <c r="HAA38"/>
      <c r="HAB38"/>
      <c r="HAC38"/>
      <c r="HAD38"/>
      <c r="HAE38"/>
      <c r="HAF38"/>
      <c r="HAG38"/>
      <c r="HAH38"/>
      <c r="HAI38"/>
      <c r="HAJ38"/>
      <c r="HAK38"/>
      <c r="HAL38"/>
      <c r="HAM38"/>
      <c r="HAN38"/>
      <c r="HAO38"/>
      <c r="HAP38"/>
      <c r="HAQ38"/>
      <c r="HAR38"/>
      <c r="HAS38"/>
      <c r="HAT38"/>
      <c r="HAU38"/>
      <c r="HAV38"/>
      <c r="HAW38"/>
      <c r="HAX38"/>
      <c r="HAY38"/>
      <c r="HAZ38"/>
      <c r="HBA38"/>
      <c r="HBB38"/>
      <c r="HBC38"/>
      <c r="HBD38"/>
      <c r="HBE38"/>
      <c r="HBF38"/>
      <c r="HBG38"/>
      <c r="HBH38"/>
      <c r="HBI38"/>
      <c r="HBJ38"/>
      <c r="HBK38"/>
      <c r="HBL38"/>
      <c r="HBM38"/>
      <c r="HBN38"/>
      <c r="HBO38"/>
      <c r="HBP38"/>
      <c r="HBQ38"/>
      <c r="HBR38"/>
      <c r="HBS38"/>
      <c r="HBT38"/>
      <c r="HBU38"/>
      <c r="HBV38"/>
      <c r="HBW38"/>
      <c r="HBX38"/>
      <c r="HBY38"/>
      <c r="HBZ38"/>
      <c r="HCA38"/>
      <c r="HCB38"/>
      <c r="HCC38"/>
      <c r="HCD38"/>
      <c r="HCE38"/>
      <c r="HCF38"/>
      <c r="HCG38"/>
      <c r="HCH38"/>
      <c r="HCI38"/>
      <c r="HCJ38"/>
      <c r="HCK38"/>
      <c r="HCL38"/>
      <c r="HCM38"/>
      <c r="HCN38"/>
      <c r="HCO38"/>
      <c r="HCP38"/>
      <c r="HCQ38"/>
      <c r="HCR38"/>
      <c r="HCS38"/>
      <c r="HCT38"/>
      <c r="HCU38"/>
      <c r="HCV38"/>
      <c r="HCW38"/>
      <c r="HCX38"/>
      <c r="HCY38"/>
      <c r="HCZ38"/>
      <c r="HDA38"/>
      <c r="HDB38"/>
      <c r="HDC38"/>
      <c r="HDD38"/>
      <c r="HDE38"/>
      <c r="HDF38"/>
      <c r="HDG38"/>
      <c r="HDH38"/>
      <c r="HDI38"/>
      <c r="HDJ38"/>
      <c r="HDK38"/>
      <c r="HDL38"/>
      <c r="HDM38"/>
      <c r="HDN38"/>
      <c r="HDO38"/>
      <c r="HDP38"/>
      <c r="HDQ38"/>
      <c r="HDR38"/>
      <c r="HDS38"/>
      <c r="HDT38"/>
      <c r="HDU38"/>
      <c r="HDV38"/>
      <c r="HDW38"/>
      <c r="HDX38"/>
      <c r="HDY38"/>
      <c r="HDZ38"/>
      <c r="HEA38"/>
      <c r="HEB38"/>
      <c r="HEC38"/>
      <c r="HED38"/>
      <c r="HEE38"/>
      <c r="HEF38"/>
      <c r="HEG38"/>
      <c r="HEH38"/>
      <c r="HEI38"/>
      <c r="HEJ38"/>
      <c r="HEK38"/>
      <c r="HEL38"/>
      <c r="HEM38"/>
      <c r="HEN38"/>
      <c r="HEO38"/>
      <c r="HEP38"/>
      <c r="HEQ38"/>
      <c r="HER38"/>
      <c r="HES38"/>
      <c r="HET38"/>
      <c r="HEU38"/>
      <c r="HEV38"/>
      <c r="HEW38"/>
      <c r="HEX38"/>
      <c r="HEY38"/>
      <c r="HEZ38"/>
      <c r="HFA38"/>
      <c r="HFB38"/>
      <c r="HFC38"/>
      <c r="HFD38"/>
      <c r="HFE38"/>
      <c r="HFF38"/>
      <c r="HFG38"/>
      <c r="HFH38"/>
      <c r="HFI38"/>
      <c r="HFJ38"/>
      <c r="HFK38"/>
      <c r="HFL38"/>
      <c r="HFM38"/>
      <c r="HFN38"/>
      <c r="HFO38"/>
      <c r="HFP38"/>
      <c r="HFQ38"/>
      <c r="HFR38"/>
      <c r="HFS38"/>
      <c r="HFT38"/>
      <c r="HFU38"/>
      <c r="HFV38"/>
      <c r="HFW38"/>
      <c r="HFX38"/>
      <c r="HFY38"/>
      <c r="HFZ38"/>
      <c r="HGA38"/>
      <c r="HGB38"/>
      <c r="HGC38"/>
      <c r="HGD38"/>
      <c r="HGE38"/>
      <c r="HGF38"/>
      <c r="HGG38"/>
      <c r="HGH38"/>
      <c r="HGI38"/>
      <c r="HGJ38"/>
      <c r="HGK38"/>
      <c r="HGL38"/>
      <c r="HGM38"/>
      <c r="HGN38"/>
      <c r="HGO38"/>
      <c r="HGP38"/>
      <c r="HGQ38"/>
      <c r="HGR38"/>
      <c r="HGS38"/>
      <c r="HGT38"/>
      <c r="HGU38"/>
      <c r="HGV38"/>
      <c r="HGW38"/>
      <c r="HGX38"/>
      <c r="HGY38"/>
      <c r="HGZ38"/>
      <c r="HHA38"/>
      <c r="HHB38"/>
      <c r="HHC38"/>
      <c r="HHD38"/>
      <c r="HHE38"/>
      <c r="HHF38"/>
      <c r="HHG38"/>
      <c r="HHH38"/>
      <c r="HHI38"/>
      <c r="HHJ38"/>
      <c r="HHK38"/>
      <c r="HHL38"/>
      <c r="HHM38"/>
      <c r="HHN38"/>
      <c r="HHO38"/>
      <c r="HHP38"/>
      <c r="HHQ38"/>
      <c r="HHR38"/>
      <c r="HHS38"/>
      <c r="HHT38"/>
      <c r="HHU38"/>
      <c r="HHV38"/>
      <c r="HHW38"/>
      <c r="HHX38"/>
      <c r="HHY38"/>
      <c r="HHZ38"/>
      <c r="HIA38"/>
      <c r="HIB38"/>
      <c r="HIC38"/>
      <c r="HID38"/>
      <c r="HIE38"/>
      <c r="HIF38"/>
      <c r="HIG38"/>
      <c r="HIH38"/>
      <c r="HII38"/>
      <c r="HIJ38"/>
      <c r="HIK38"/>
      <c r="HIL38"/>
      <c r="HIM38"/>
      <c r="HIN38"/>
      <c r="HIO38"/>
      <c r="HIP38"/>
      <c r="HIQ38"/>
      <c r="HIR38"/>
      <c r="HIS38"/>
      <c r="HIT38"/>
      <c r="HIU38"/>
      <c r="HIV38"/>
      <c r="HIW38"/>
      <c r="HIX38"/>
      <c r="HIY38"/>
      <c r="HIZ38"/>
      <c r="HJA38"/>
      <c r="HJB38"/>
      <c r="HJC38"/>
      <c r="HJD38"/>
      <c r="HJE38"/>
      <c r="HJF38"/>
      <c r="HJG38"/>
      <c r="HJH38"/>
      <c r="HJI38"/>
      <c r="HJJ38"/>
      <c r="HJK38"/>
      <c r="HJL38"/>
      <c r="HJM38"/>
      <c r="HJN38"/>
      <c r="HJO38"/>
      <c r="HJP38"/>
      <c r="HJQ38"/>
      <c r="HJR38"/>
      <c r="HJS38"/>
      <c r="HJT38"/>
      <c r="HJU38"/>
      <c r="HJV38"/>
      <c r="HJW38"/>
      <c r="HJX38"/>
      <c r="HJY38"/>
      <c r="HJZ38"/>
      <c r="HKA38"/>
      <c r="HKB38"/>
      <c r="HKC38"/>
      <c r="HKD38"/>
      <c r="HKE38"/>
      <c r="HKF38"/>
      <c r="HKG38"/>
      <c r="HKH38"/>
      <c r="HKI38"/>
      <c r="HKJ38"/>
      <c r="HKK38"/>
      <c r="HKL38"/>
      <c r="HKM38"/>
      <c r="HKN38"/>
      <c r="HKO38"/>
      <c r="HKP38"/>
      <c r="HKQ38"/>
      <c r="HKR38"/>
      <c r="HKS38"/>
      <c r="HKT38"/>
      <c r="HKU38"/>
      <c r="HKV38"/>
      <c r="HKW38"/>
      <c r="HKX38"/>
      <c r="HKY38"/>
      <c r="HKZ38"/>
      <c r="HLA38"/>
      <c r="HLB38"/>
      <c r="HLC38"/>
      <c r="HLD38"/>
      <c r="HLE38"/>
      <c r="HLF38"/>
      <c r="HLG38"/>
      <c r="HLH38"/>
      <c r="HLI38"/>
      <c r="HLJ38"/>
      <c r="HLK38"/>
      <c r="HLL38"/>
      <c r="HLM38"/>
      <c r="HLN38"/>
      <c r="HLO38"/>
      <c r="HLP38"/>
      <c r="HLQ38"/>
      <c r="HLR38"/>
      <c r="HLS38"/>
      <c r="HLT38"/>
      <c r="HLU38"/>
      <c r="HLV38"/>
      <c r="HLW38"/>
      <c r="HLX38"/>
      <c r="HLY38"/>
      <c r="HLZ38"/>
      <c r="HMA38"/>
      <c r="HMB38"/>
      <c r="HMC38"/>
      <c r="HMD38"/>
      <c r="HME38"/>
      <c r="HMF38"/>
      <c r="HMG38"/>
      <c r="HMH38"/>
      <c r="HMI38"/>
      <c r="HMJ38"/>
      <c r="HMK38"/>
      <c r="HML38"/>
      <c r="HMM38"/>
      <c r="HMN38"/>
      <c r="HMO38"/>
      <c r="HMP38"/>
      <c r="HMQ38"/>
      <c r="HMR38"/>
      <c r="HMS38"/>
      <c r="HMT38"/>
      <c r="HMU38"/>
      <c r="HMV38"/>
      <c r="HMW38"/>
      <c r="HMX38"/>
      <c r="HMY38"/>
      <c r="HMZ38"/>
      <c r="HNA38"/>
      <c r="HNB38"/>
      <c r="HNC38"/>
      <c r="HND38"/>
      <c r="HNE38"/>
      <c r="HNF38"/>
      <c r="HNG38"/>
      <c r="HNH38"/>
      <c r="HNI38"/>
      <c r="HNJ38"/>
      <c r="HNK38"/>
      <c r="HNL38"/>
      <c r="HNM38"/>
      <c r="HNN38"/>
      <c r="HNO38"/>
      <c r="HNP38"/>
      <c r="HNQ38"/>
      <c r="HNR38"/>
      <c r="HNS38"/>
      <c r="HNT38"/>
      <c r="HNU38"/>
      <c r="HNV38"/>
      <c r="HNW38"/>
      <c r="HNX38"/>
      <c r="HNY38"/>
      <c r="HNZ38"/>
      <c r="HOA38"/>
      <c r="HOB38"/>
      <c r="HOC38"/>
      <c r="HOD38"/>
      <c r="HOE38"/>
      <c r="HOF38"/>
      <c r="HOG38"/>
      <c r="HOH38"/>
      <c r="HOI38"/>
      <c r="HOJ38"/>
      <c r="HOK38"/>
      <c r="HOL38"/>
      <c r="HOM38"/>
      <c r="HON38"/>
      <c r="HOO38"/>
      <c r="HOP38"/>
      <c r="HOQ38"/>
      <c r="HOR38"/>
      <c r="HOS38"/>
      <c r="HOT38"/>
      <c r="HOU38"/>
      <c r="HOV38"/>
      <c r="HOW38"/>
      <c r="HOX38"/>
      <c r="HOY38"/>
      <c r="HOZ38"/>
      <c r="HPA38"/>
      <c r="HPB38"/>
      <c r="HPC38"/>
      <c r="HPD38"/>
      <c r="HPE38"/>
      <c r="HPF38"/>
      <c r="HPG38"/>
      <c r="HPH38"/>
      <c r="HPI38"/>
      <c r="HPJ38"/>
      <c r="HPK38"/>
      <c r="HPL38"/>
      <c r="HPM38"/>
      <c r="HPN38"/>
      <c r="HPO38"/>
      <c r="HPP38"/>
      <c r="HPQ38"/>
      <c r="HPR38"/>
      <c r="HPS38"/>
      <c r="HPT38"/>
      <c r="HPU38"/>
      <c r="HPV38"/>
      <c r="HPW38"/>
      <c r="HPX38"/>
      <c r="HPY38"/>
      <c r="HPZ38"/>
      <c r="HQA38"/>
      <c r="HQB38"/>
      <c r="HQC38"/>
      <c r="HQD38"/>
      <c r="HQE38"/>
      <c r="HQF38"/>
      <c r="HQG38"/>
      <c r="HQH38"/>
      <c r="HQI38"/>
      <c r="HQJ38"/>
      <c r="HQK38"/>
      <c r="HQL38"/>
      <c r="HQM38"/>
      <c r="HQN38"/>
      <c r="HQO38"/>
      <c r="HQP38"/>
      <c r="HQQ38"/>
      <c r="HQR38"/>
      <c r="HQS38"/>
      <c r="HQT38"/>
      <c r="HQU38"/>
      <c r="HQV38"/>
      <c r="HQW38"/>
      <c r="HQX38"/>
      <c r="HQY38"/>
      <c r="HQZ38"/>
      <c r="HRA38"/>
      <c r="HRB38"/>
      <c r="HRC38"/>
      <c r="HRD38"/>
      <c r="HRE38"/>
      <c r="HRF38"/>
      <c r="HRG38"/>
      <c r="HRH38"/>
      <c r="HRI38"/>
      <c r="HRJ38"/>
      <c r="HRK38"/>
      <c r="HRL38"/>
      <c r="HRM38"/>
      <c r="HRN38"/>
      <c r="HRO38"/>
      <c r="HRP38"/>
      <c r="HRQ38"/>
      <c r="HRR38"/>
      <c r="HRS38"/>
      <c r="HRT38"/>
      <c r="HRU38"/>
      <c r="HRV38"/>
      <c r="HRW38"/>
      <c r="HRX38"/>
      <c r="HRY38"/>
      <c r="HRZ38"/>
      <c r="HSA38"/>
      <c r="HSB38"/>
      <c r="HSC38"/>
      <c r="HSD38"/>
      <c r="HSE38"/>
      <c r="HSF38"/>
      <c r="HSG38"/>
      <c r="HSH38"/>
      <c r="HSI38"/>
      <c r="HSJ38"/>
      <c r="HSK38"/>
      <c r="HSL38"/>
      <c r="HSM38"/>
      <c r="HSN38"/>
      <c r="HSO38"/>
      <c r="HSP38"/>
      <c r="HSQ38"/>
      <c r="HSR38"/>
      <c r="HSS38"/>
      <c r="HST38"/>
      <c r="HSU38"/>
      <c r="HSV38"/>
      <c r="HSW38"/>
      <c r="HSX38"/>
      <c r="HSY38"/>
      <c r="HSZ38"/>
      <c r="HTA38"/>
      <c r="HTB38"/>
      <c r="HTC38"/>
      <c r="HTD38"/>
      <c r="HTE38"/>
      <c r="HTF38"/>
      <c r="HTG38"/>
      <c r="HTH38"/>
      <c r="HTI38"/>
      <c r="HTJ38"/>
      <c r="HTK38"/>
      <c r="HTL38"/>
      <c r="HTM38"/>
      <c r="HTN38"/>
      <c r="HTO38"/>
      <c r="HTP38"/>
      <c r="HTQ38"/>
      <c r="HTR38"/>
      <c r="HTS38"/>
      <c r="HTT38"/>
      <c r="HTU38"/>
      <c r="HTV38"/>
      <c r="HTW38"/>
      <c r="HTX38"/>
      <c r="HTY38"/>
      <c r="HTZ38"/>
      <c r="HUA38"/>
      <c r="HUB38"/>
      <c r="HUC38"/>
      <c r="HUD38"/>
      <c r="HUE38"/>
      <c r="HUF38"/>
      <c r="HUG38"/>
      <c r="HUH38"/>
      <c r="HUI38"/>
      <c r="HUJ38"/>
      <c r="HUK38"/>
      <c r="HUL38"/>
      <c r="HUM38"/>
      <c r="HUN38"/>
      <c r="HUO38"/>
      <c r="HUP38"/>
      <c r="HUQ38"/>
      <c r="HUR38"/>
      <c r="HUS38"/>
      <c r="HUT38"/>
      <c r="HUU38"/>
      <c r="HUV38"/>
      <c r="HUW38"/>
      <c r="HUX38"/>
      <c r="HUY38"/>
      <c r="HUZ38"/>
      <c r="HVA38"/>
      <c r="HVB38"/>
      <c r="HVC38"/>
      <c r="HVD38"/>
      <c r="HVE38"/>
      <c r="HVF38"/>
      <c r="HVG38"/>
      <c r="HVH38"/>
      <c r="HVI38"/>
      <c r="HVJ38"/>
      <c r="HVK38"/>
      <c r="HVL38"/>
      <c r="HVM38"/>
      <c r="HVN38"/>
      <c r="HVO38"/>
      <c r="HVP38"/>
      <c r="HVQ38"/>
      <c r="HVR38"/>
      <c r="HVS38"/>
      <c r="HVT38"/>
      <c r="HVU38"/>
      <c r="HVV38"/>
      <c r="HVW38"/>
      <c r="HVX38"/>
      <c r="HVY38"/>
      <c r="HVZ38"/>
      <c r="HWA38"/>
      <c r="HWB38"/>
      <c r="HWC38"/>
      <c r="HWD38"/>
      <c r="HWE38"/>
      <c r="HWF38"/>
      <c r="HWG38"/>
      <c r="HWH38"/>
      <c r="HWI38"/>
      <c r="HWJ38"/>
      <c r="HWK38"/>
      <c r="HWL38"/>
      <c r="HWM38"/>
      <c r="HWN38"/>
      <c r="HWO38"/>
      <c r="HWP38"/>
      <c r="HWQ38"/>
      <c r="HWR38"/>
      <c r="HWS38"/>
      <c r="HWT38"/>
      <c r="HWU38"/>
      <c r="HWV38"/>
      <c r="HWW38"/>
      <c r="HWX38"/>
      <c r="HWY38"/>
      <c r="HWZ38"/>
      <c r="HXA38"/>
      <c r="HXB38"/>
      <c r="HXC38"/>
      <c r="HXD38"/>
      <c r="HXE38"/>
      <c r="HXF38"/>
      <c r="HXG38"/>
      <c r="HXH38"/>
      <c r="HXI38"/>
      <c r="HXJ38"/>
      <c r="HXK38"/>
      <c r="HXL38"/>
      <c r="HXM38"/>
      <c r="HXN38"/>
      <c r="HXO38"/>
      <c r="HXP38"/>
      <c r="HXQ38"/>
      <c r="HXR38"/>
      <c r="HXS38"/>
      <c r="HXT38"/>
      <c r="HXU38"/>
      <c r="HXV38"/>
      <c r="HXW38"/>
      <c r="HXX38"/>
      <c r="HXY38"/>
      <c r="HXZ38"/>
      <c r="HYA38"/>
      <c r="HYB38"/>
      <c r="HYC38"/>
      <c r="HYD38"/>
      <c r="HYE38"/>
      <c r="HYF38"/>
      <c r="HYG38"/>
      <c r="HYH38"/>
      <c r="HYI38"/>
      <c r="HYJ38"/>
      <c r="HYK38"/>
      <c r="HYL38"/>
      <c r="HYM38"/>
      <c r="HYN38"/>
      <c r="HYO38"/>
      <c r="HYP38"/>
      <c r="HYQ38"/>
      <c r="HYR38"/>
      <c r="HYS38"/>
      <c r="HYT38"/>
      <c r="HYU38"/>
      <c r="HYV38"/>
      <c r="HYW38"/>
      <c r="HYX38"/>
      <c r="HYY38"/>
      <c r="HYZ38"/>
      <c r="HZA38"/>
      <c r="HZB38"/>
      <c r="HZC38"/>
      <c r="HZD38"/>
      <c r="HZE38"/>
      <c r="HZF38"/>
      <c r="HZG38"/>
      <c r="HZH38"/>
      <c r="HZI38"/>
      <c r="HZJ38"/>
      <c r="HZK38"/>
      <c r="HZL38"/>
      <c r="HZM38"/>
      <c r="HZN38"/>
      <c r="HZO38"/>
      <c r="HZP38"/>
      <c r="HZQ38"/>
      <c r="HZR38"/>
      <c r="HZS38"/>
      <c r="HZT38"/>
      <c r="HZU38"/>
      <c r="HZV38"/>
      <c r="HZW38"/>
      <c r="HZX38"/>
      <c r="HZY38"/>
      <c r="HZZ38"/>
      <c r="IAA38"/>
      <c r="IAB38"/>
      <c r="IAC38"/>
      <c r="IAD38"/>
      <c r="IAE38"/>
      <c r="IAF38"/>
      <c r="IAG38"/>
      <c r="IAH38"/>
      <c r="IAI38"/>
      <c r="IAJ38"/>
      <c r="IAK38"/>
      <c r="IAL38"/>
      <c r="IAM38"/>
      <c r="IAN38"/>
      <c r="IAO38"/>
      <c r="IAP38"/>
      <c r="IAQ38"/>
      <c r="IAR38"/>
      <c r="IAS38"/>
      <c r="IAT38"/>
      <c r="IAU38"/>
      <c r="IAV38"/>
      <c r="IAW38"/>
      <c r="IAX38"/>
      <c r="IAY38"/>
      <c r="IAZ38"/>
      <c r="IBA38"/>
      <c r="IBB38"/>
      <c r="IBC38"/>
      <c r="IBD38"/>
      <c r="IBE38"/>
      <c r="IBF38"/>
      <c r="IBG38"/>
      <c r="IBH38"/>
      <c r="IBI38"/>
      <c r="IBJ38"/>
      <c r="IBK38"/>
      <c r="IBL38"/>
      <c r="IBM38"/>
      <c r="IBN38"/>
      <c r="IBO38"/>
      <c r="IBP38"/>
      <c r="IBQ38"/>
      <c r="IBR38"/>
      <c r="IBS38"/>
      <c r="IBT38"/>
      <c r="IBU38"/>
      <c r="IBV38"/>
      <c r="IBW38"/>
      <c r="IBX38"/>
      <c r="IBY38"/>
      <c r="IBZ38"/>
      <c r="ICA38"/>
      <c r="ICB38"/>
      <c r="ICC38"/>
      <c r="ICD38"/>
      <c r="ICE38"/>
      <c r="ICF38"/>
      <c r="ICG38"/>
      <c r="ICH38"/>
      <c r="ICI38"/>
      <c r="ICJ38"/>
      <c r="ICK38"/>
      <c r="ICL38"/>
      <c r="ICM38"/>
      <c r="ICN38"/>
      <c r="ICO38"/>
      <c r="ICP38"/>
      <c r="ICQ38"/>
      <c r="ICR38"/>
      <c r="ICS38"/>
      <c r="ICT38"/>
      <c r="ICU38"/>
      <c r="ICV38"/>
      <c r="ICW38"/>
      <c r="ICX38"/>
      <c r="ICY38"/>
      <c r="ICZ38"/>
      <c r="IDA38"/>
      <c r="IDB38"/>
      <c r="IDC38"/>
      <c r="IDD38"/>
      <c r="IDE38"/>
      <c r="IDF38"/>
      <c r="IDG38"/>
      <c r="IDH38"/>
      <c r="IDI38"/>
      <c r="IDJ38"/>
      <c r="IDK38"/>
      <c r="IDL38"/>
      <c r="IDM38"/>
      <c r="IDN38"/>
      <c r="IDO38"/>
      <c r="IDP38"/>
      <c r="IDQ38"/>
      <c r="IDR38"/>
      <c r="IDS38"/>
      <c r="IDT38"/>
      <c r="IDU38"/>
      <c r="IDV38"/>
      <c r="IDW38"/>
      <c r="IDX38"/>
      <c r="IDY38"/>
      <c r="IDZ38"/>
      <c r="IEA38"/>
      <c r="IEB38"/>
      <c r="IEC38"/>
      <c r="IED38"/>
      <c r="IEE38"/>
      <c r="IEF38"/>
      <c r="IEG38"/>
      <c r="IEH38"/>
      <c r="IEI38"/>
      <c r="IEJ38"/>
      <c r="IEK38"/>
      <c r="IEL38"/>
      <c r="IEM38"/>
      <c r="IEN38"/>
      <c r="IEO38"/>
      <c r="IEP38"/>
      <c r="IEQ38"/>
      <c r="IER38"/>
      <c r="IES38"/>
      <c r="IET38"/>
      <c r="IEU38"/>
      <c r="IEV38"/>
      <c r="IEW38"/>
      <c r="IEX38"/>
      <c r="IEY38"/>
      <c r="IEZ38"/>
      <c r="IFA38"/>
      <c r="IFB38"/>
      <c r="IFC38"/>
      <c r="IFD38"/>
      <c r="IFE38"/>
      <c r="IFF38"/>
      <c r="IFG38"/>
      <c r="IFH38"/>
      <c r="IFI38"/>
      <c r="IFJ38"/>
      <c r="IFK38"/>
      <c r="IFL38"/>
      <c r="IFM38"/>
      <c r="IFN38"/>
      <c r="IFO38"/>
      <c r="IFP38"/>
      <c r="IFQ38"/>
      <c r="IFR38"/>
      <c r="IFS38"/>
      <c r="IFT38"/>
      <c r="IFU38"/>
      <c r="IFV38"/>
      <c r="IFW38"/>
      <c r="IFX38"/>
      <c r="IFY38"/>
      <c r="IFZ38"/>
      <c r="IGA38"/>
      <c r="IGB38"/>
      <c r="IGC38"/>
      <c r="IGD38"/>
      <c r="IGE38"/>
      <c r="IGF38"/>
      <c r="IGG38"/>
      <c r="IGH38"/>
      <c r="IGI38"/>
      <c r="IGJ38"/>
      <c r="IGK38"/>
      <c r="IGL38"/>
      <c r="IGM38"/>
      <c r="IGN38"/>
      <c r="IGO38"/>
      <c r="IGP38"/>
      <c r="IGQ38"/>
      <c r="IGR38"/>
      <c r="IGS38"/>
      <c r="IGT38"/>
      <c r="IGU38"/>
      <c r="IGV38"/>
      <c r="IGW38"/>
      <c r="IGX38"/>
      <c r="IGY38"/>
      <c r="IGZ38"/>
      <c r="IHA38"/>
      <c r="IHB38"/>
      <c r="IHC38"/>
      <c r="IHD38"/>
      <c r="IHE38"/>
      <c r="IHF38"/>
      <c r="IHG38"/>
      <c r="IHH38"/>
      <c r="IHI38"/>
      <c r="IHJ38"/>
      <c r="IHK38"/>
      <c r="IHL38"/>
      <c r="IHM38"/>
      <c r="IHN38"/>
      <c r="IHO38"/>
      <c r="IHP38"/>
      <c r="IHQ38"/>
      <c r="IHR38"/>
      <c r="IHS38"/>
      <c r="IHT38"/>
      <c r="IHU38"/>
      <c r="IHV38"/>
      <c r="IHW38"/>
      <c r="IHX38"/>
      <c r="IHY38"/>
      <c r="IHZ38"/>
      <c r="IIA38"/>
      <c r="IIB38"/>
      <c r="IIC38"/>
      <c r="IID38"/>
      <c r="IIE38"/>
      <c r="IIF38"/>
      <c r="IIG38"/>
      <c r="IIH38"/>
      <c r="III38"/>
      <c r="IIJ38"/>
      <c r="IIK38"/>
      <c r="IIL38"/>
      <c r="IIM38"/>
      <c r="IIN38"/>
      <c r="IIO38"/>
      <c r="IIP38"/>
      <c r="IIQ38"/>
      <c r="IIR38"/>
      <c r="IIS38"/>
      <c r="IIT38"/>
      <c r="IIU38"/>
      <c r="IIV38"/>
      <c r="IIW38"/>
      <c r="IIX38"/>
      <c r="IIY38"/>
      <c r="IIZ38"/>
      <c r="IJA38"/>
      <c r="IJB38"/>
      <c r="IJC38"/>
      <c r="IJD38"/>
      <c r="IJE38"/>
      <c r="IJF38"/>
      <c r="IJG38"/>
      <c r="IJH38"/>
      <c r="IJI38"/>
      <c r="IJJ38"/>
      <c r="IJK38"/>
      <c r="IJL38"/>
      <c r="IJM38"/>
      <c r="IJN38"/>
      <c r="IJO38"/>
      <c r="IJP38"/>
      <c r="IJQ38"/>
      <c r="IJR38"/>
      <c r="IJS38"/>
      <c r="IJT38"/>
      <c r="IJU38"/>
      <c r="IJV38"/>
      <c r="IJW38"/>
      <c r="IJX38"/>
      <c r="IJY38"/>
      <c r="IJZ38"/>
      <c r="IKA38"/>
      <c r="IKB38"/>
      <c r="IKC38"/>
      <c r="IKD38"/>
      <c r="IKE38"/>
      <c r="IKF38"/>
      <c r="IKG38"/>
      <c r="IKH38"/>
      <c r="IKI38"/>
      <c r="IKJ38"/>
      <c r="IKK38"/>
      <c r="IKL38"/>
      <c r="IKM38"/>
      <c r="IKN38"/>
      <c r="IKO38"/>
      <c r="IKP38"/>
      <c r="IKQ38"/>
      <c r="IKR38"/>
      <c r="IKS38"/>
      <c r="IKT38"/>
      <c r="IKU38"/>
      <c r="IKV38"/>
      <c r="IKW38"/>
      <c r="IKX38"/>
      <c r="IKY38"/>
      <c r="IKZ38"/>
      <c r="ILA38"/>
      <c r="ILB38"/>
      <c r="ILC38"/>
      <c r="ILD38"/>
      <c r="ILE38"/>
      <c r="ILF38"/>
      <c r="ILG38"/>
      <c r="ILH38"/>
      <c r="ILI38"/>
      <c r="ILJ38"/>
      <c r="ILK38"/>
      <c r="ILL38"/>
      <c r="ILM38"/>
      <c r="ILN38"/>
      <c r="ILO38"/>
      <c r="ILP38"/>
      <c r="ILQ38"/>
      <c r="ILR38"/>
      <c r="ILS38"/>
      <c r="ILT38"/>
      <c r="ILU38"/>
      <c r="ILV38"/>
      <c r="ILW38"/>
      <c r="ILX38"/>
      <c r="ILY38"/>
      <c r="ILZ38"/>
      <c r="IMA38"/>
      <c r="IMB38"/>
      <c r="IMC38"/>
      <c r="IMD38"/>
      <c r="IME38"/>
      <c r="IMF38"/>
      <c r="IMG38"/>
      <c r="IMH38"/>
      <c r="IMI38"/>
      <c r="IMJ38"/>
      <c r="IMK38"/>
      <c r="IML38"/>
      <c r="IMM38"/>
      <c r="IMN38"/>
      <c r="IMO38"/>
      <c r="IMP38"/>
      <c r="IMQ38"/>
      <c r="IMR38"/>
      <c r="IMS38"/>
      <c r="IMT38"/>
      <c r="IMU38"/>
      <c r="IMV38"/>
      <c r="IMW38"/>
      <c r="IMX38"/>
      <c r="IMY38"/>
      <c r="IMZ38"/>
      <c r="INA38"/>
      <c r="INB38"/>
      <c r="INC38"/>
      <c r="IND38"/>
      <c r="INE38"/>
      <c r="INF38"/>
      <c r="ING38"/>
      <c r="INH38"/>
      <c r="INI38"/>
      <c r="INJ38"/>
      <c r="INK38"/>
      <c r="INL38"/>
      <c r="INM38"/>
      <c r="INN38"/>
      <c r="INO38"/>
      <c r="INP38"/>
      <c r="INQ38"/>
      <c r="INR38"/>
      <c r="INS38"/>
      <c r="INT38"/>
      <c r="INU38"/>
      <c r="INV38"/>
      <c r="INW38"/>
      <c r="INX38"/>
      <c r="INY38"/>
      <c r="INZ38"/>
      <c r="IOA38"/>
      <c r="IOB38"/>
      <c r="IOC38"/>
      <c r="IOD38"/>
      <c r="IOE38"/>
      <c r="IOF38"/>
      <c r="IOG38"/>
      <c r="IOH38"/>
      <c r="IOI38"/>
      <c r="IOJ38"/>
      <c r="IOK38"/>
      <c r="IOL38"/>
      <c r="IOM38"/>
      <c r="ION38"/>
      <c r="IOO38"/>
      <c r="IOP38"/>
      <c r="IOQ38"/>
      <c r="IOR38"/>
      <c r="IOS38"/>
      <c r="IOT38"/>
      <c r="IOU38"/>
      <c r="IOV38"/>
      <c r="IOW38"/>
      <c r="IOX38"/>
      <c r="IOY38"/>
      <c r="IOZ38"/>
      <c r="IPA38"/>
      <c r="IPB38"/>
      <c r="IPC38"/>
      <c r="IPD38"/>
      <c r="IPE38"/>
      <c r="IPF38"/>
      <c r="IPG38"/>
      <c r="IPH38"/>
      <c r="IPI38"/>
      <c r="IPJ38"/>
      <c r="IPK38"/>
      <c r="IPL38"/>
      <c r="IPM38"/>
      <c r="IPN38"/>
      <c r="IPO38"/>
      <c r="IPP38"/>
      <c r="IPQ38"/>
      <c r="IPR38"/>
      <c r="IPS38"/>
      <c r="IPT38"/>
      <c r="IPU38"/>
      <c r="IPV38"/>
      <c r="IPW38"/>
      <c r="IPX38"/>
      <c r="IPY38"/>
      <c r="IPZ38"/>
      <c r="IQA38"/>
      <c r="IQB38"/>
      <c r="IQC38"/>
      <c r="IQD38"/>
      <c r="IQE38"/>
      <c r="IQF38"/>
      <c r="IQG38"/>
      <c r="IQH38"/>
      <c r="IQI38"/>
      <c r="IQJ38"/>
      <c r="IQK38"/>
      <c r="IQL38"/>
      <c r="IQM38"/>
      <c r="IQN38"/>
      <c r="IQO38"/>
      <c r="IQP38"/>
      <c r="IQQ38"/>
      <c r="IQR38"/>
      <c r="IQS38"/>
      <c r="IQT38"/>
      <c r="IQU38"/>
      <c r="IQV38"/>
      <c r="IQW38"/>
      <c r="IQX38"/>
      <c r="IQY38"/>
      <c r="IQZ38"/>
      <c r="IRA38"/>
      <c r="IRB38"/>
      <c r="IRC38"/>
      <c r="IRD38"/>
      <c r="IRE38"/>
      <c r="IRF38"/>
      <c r="IRG38"/>
      <c r="IRH38"/>
      <c r="IRI38"/>
      <c r="IRJ38"/>
      <c r="IRK38"/>
      <c r="IRL38"/>
      <c r="IRM38"/>
      <c r="IRN38"/>
      <c r="IRO38"/>
      <c r="IRP38"/>
      <c r="IRQ38"/>
      <c r="IRR38"/>
      <c r="IRS38"/>
      <c r="IRT38"/>
      <c r="IRU38"/>
      <c r="IRV38"/>
      <c r="IRW38"/>
      <c r="IRX38"/>
      <c r="IRY38"/>
      <c r="IRZ38"/>
      <c r="ISA38"/>
      <c r="ISB38"/>
      <c r="ISC38"/>
      <c r="ISD38"/>
      <c r="ISE38"/>
      <c r="ISF38"/>
      <c r="ISG38"/>
      <c r="ISH38"/>
      <c r="ISI38"/>
      <c r="ISJ38"/>
      <c r="ISK38"/>
      <c r="ISL38"/>
      <c r="ISM38"/>
      <c r="ISN38"/>
      <c r="ISO38"/>
      <c r="ISP38"/>
      <c r="ISQ38"/>
      <c r="ISR38"/>
      <c r="ISS38"/>
      <c r="IST38"/>
      <c r="ISU38"/>
      <c r="ISV38"/>
      <c r="ISW38"/>
      <c r="ISX38"/>
      <c r="ISY38"/>
      <c r="ISZ38"/>
      <c r="ITA38"/>
      <c r="ITB38"/>
      <c r="ITC38"/>
      <c r="ITD38"/>
      <c r="ITE38"/>
      <c r="ITF38"/>
      <c r="ITG38"/>
      <c r="ITH38"/>
      <c r="ITI38"/>
      <c r="ITJ38"/>
      <c r="ITK38"/>
      <c r="ITL38"/>
      <c r="ITM38"/>
      <c r="ITN38"/>
      <c r="ITO38"/>
      <c r="ITP38"/>
      <c r="ITQ38"/>
      <c r="ITR38"/>
      <c r="ITS38"/>
      <c r="ITT38"/>
      <c r="ITU38"/>
      <c r="ITV38"/>
      <c r="ITW38"/>
      <c r="ITX38"/>
      <c r="ITY38"/>
      <c r="ITZ38"/>
      <c r="IUA38"/>
      <c r="IUB38"/>
      <c r="IUC38"/>
      <c r="IUD38"/>
      <c r="IUE38"/>
      <c r="IUF38"/>
      <c r="IUG38"/>
      <c r="IUH38"/>
      <c r="IUI38"/>
      <c r="IUJ38"/>
      <c r="IUK38"/>
      <c r="IUL38"/>
      <c r="IUM38"/>
      <c r="IUN38"/>
      <c r="IUO38"/>
      <c r="IUP38"/>
      <c r="IUQ38"/>
      <c r="IUR38"/>
      <c r="IUS38"/>
      <c r="IUT38"/>
      <c r="IUU38"/>
      <c r="IUV38"/>
      <c r="IUW38"/>
      <c r="IUX38"/>
      <c r="IUY38"/>
      <c r="IUZ38"/>
      <c r="IVA38"/>
      <c r="IVB38"/>
      <c r="IVC38"/>
      <c r="IVD38"/>
      <c r="IVE38"/>
      <c r="IVF38"/>
      <c r="IVG38"/>
      <c r="IVH38"/>
      <c r="IVI38"/>
      <c r="IVJ38"/>
      <c r="IVK38"/>
      <c r="IVL38"/>
      <c r="IVM38"/>
      <c r="IVN38"/>
      <c r="IVO38"/>
      <c r="IVP38"/>
      <c r="IVQ38"/>
      <c r="IVR38"/>
      <c r="IVS38"/>
      <c r="IVT38"/>
      <c r="IVU38"/>
      <c r="IVV38"/>
      <c r="IVW38"/>
      <c r="IVX38"/>
      <c r="IVY38"/>
      <c r="IVZ38"/>
      <c r="IWA38"/>
      <c r="IWB38"/>
      <c r="IWC38"/>
      <c r="IWD38"/>
      <c r="IWE38"/>
      <c r="IWF38"/>
      <c r="IWG38"/>
      <c r="IWH38"/>
      <c r="IWI38"/>
      <c r="IWJ38"/>
      <c r="IWK38"/>
      <c r="IWL38"/>
      <c r="IWM38"/>
      <c r="IWN38"/>
      <c r="IWO38"/>
      <c r="IWP38"/>
      <c r="IWQ38"/>
      <c r="IWR38"/>
      <c r="IWS38"/>
      <c r="IWT38"/>
      <c r="IWU38"/>
      <c r="IWV38"/>
      <c r="IWW38"/>
      <c r="IWX38"/>
      <c r="IWY38"/>
      <c r="IWZ38"/>
      <c r="IXA38"/>
      <c r="IXB38"/>
      <c r="IXC38"/>
      <c r="IXD38"/>
      <c r="IXE38"/>
      <c r="IXF38"/>
      <c r="IXG38"/>
      <c r="IXH38"/>
      <c r="IXI38"/>
      <c r="IXJ38"/>
      <c r="IXK38"/>
      <c r="IXL38"/>
      <c r="IXM38"/>
      <c r="IXN38"/>
      <c r="IXO38"/>
      <c r="IXP38"/>
      <c r="IXQ38"/>
      <c r="IXR38"/>
      <c r="IXS38"/>
      <c r="IXT38"/>
      <c r="IXU38"/>
      <c r="IXV38"/>
      <c r="IXW38"/>
      <c r="IXX38"/>
      <c r="IXY38"/>
      <c r="IXZ38"/>
      <c r="IYA38"/>
      <c r="IYB38"/>
      <c r="IYC38"/>
      <c r="IYD38"/>
      <c r="IYE38"/>
      <c r="IYF38"/>
      <c r="IYG38"/>
      <c r="IYH38"/>
      <c r="IYI38"/>
      <c r="IYJ38"/>
      <c r="IYK38"/>
      <c r="IYL38"/>
      <c r="IYM38"/>
      <c r="IYN38"/>
      <c r="IYO38"/>
      <c r="IYP38"/>
      <c r="IYQ38"/>
      <c r="IYR38"/>
      <c r="IYS38"/>
      <c r="IYT38"/>
      <c r="IYU38"/>
      <c r="IYV38"/>
      <c r="IYW38"/>
      <c r="IYX38"/>
      <c r="IYY38"/>
      <c r="IYZ38"/>
      <c r="IZA38"/>
      <c r="IZB38"/>
      <c r="IZC38"/>
      <c r="IZD38"/>
      <c r="IZE38"/>
      <c r="IZF38"/>
      <c r="IZG38"/>
      <c r="IZH38"/>
      <c r="IZI38"/>
      <c r="IZJ38"/>
      <c r="IZK38"/>
      <c r="IZL38"/>
      <c r="IZM38"/>
      <c r="IZN38"/>
      <c r="IZO38"/>
      <c r="IZP38"/>
      <c r="IZQ38"/>
      <c r="IZR38"/>
      <c r="IZS38"/>
      <c r="IZT38"/>
      <c r="IZU38"/>
      <c r="IZV38"/>
      <c r="IZW38"/>
      <c r="IZX38"/>
      <c r="IZY38"/>
      <c r="IZZ38"/>
      <c r="JAA38"/>
      <c r="JAB38"/>
      <c r="JAC38"/>
      <c r="JAD38"/>
      <c r="JAE38"/>
      <c r="JAF38"/>
      <c r="JAG38"/>
      <c r="JAH38"/>
      <c r="JAI38"/>
      <c r="JAJ38"/>
      <c r="JAK38"/>
      <c r="JAL38"/>
      <c r="JAM38"/>
      <c r="JAN38"/>
      <c r="JAO38"/>
      <c r="JAP38"/>
      <c r="JAQ38"/>
      <c r="JAR38"/>
      <c r="JAS38"/>
      <c r="JAT38"/>
      <c r="JAU38"/>
      <c r="JAV38"/>
      <c r="JAW38"/>
      <c r="JAX38"/>
      <c r="JAY38"/>
      <c r="JAZ38"/>
      <c r="JBA38"/>
      <c r="JBB38"/>
      <c r="JBC38"/>
      <c r="JBD38"/>
      <c r="JBE38"/>
      <c r="JBF38"/>
      <c r="JBG38"/>
      <c r="JBH38"/>
      <c r="JBI38"/>
      <c r="JBJ38"/>
      <c r="JBK38"/>
      <c r="JBL38"/>
      <c r="JBM38"/>
      <c r="JBN38"/>
      <c r="JBO38"/>
      <c r="JBP38"/>
      <c r="JBQ38"/>
      <c r="JBR38"/>
      <c r="JBS38"/>
      <c r="JBT38"/>
      <c r="JBU38"/>
      <c r="JBV38"/>
      <c r="JBW38"/>
      <c r="JBX38"/>
      <c r="JBY38"/>
      <c r="JBZ38"/>
      <c r="JCA38"/>
      <c r="JCB38"/>
      <c r="JCC38"/>
      <c r="JCD38"/>
      <c r="JCE38"/>
      <c r="JCF38"/>
      <c r="JCG38"/>
      <c r="JCH38"/>
      <c r="JCI38"/>
      <c r="JCJ38"/>
      <c r="JCK38"/>
      <c r="JCL38"/>
      <c r="JCM38"/>
      <c r="JCN38"/>
      <c r="JCO38"/>
      <c r="JCP38"/>
      <c r="JCQ38"/>
      <c r="JCR38"/>
      <c r="JCS38"/>
      <c r="JCT38"/>
      <c r="JCU38"/>
      <c r="JCV38"/>
      <c r="JCW38"/>
      <c r="JCX38"/>
      <c r="JCY38"/>
      <c r="JCZ38"/>
      <c r="JDA38"/>
      <c r="JDB38"/>
      <c r="JDC38"/>
      <c r="JDD38"/>
      <c r="JDE38"/>
      <c r="JDF38"/>
      <c r="JDG38"/>
      <c r="JDH38"/>
      <c r="JDI38"/>
      <c r="JDJ38"/>
      <c r="JDK38"/>
      <c r="JDL38"/>
      <c r="JDM38"/>
      <c r="JDN38"/>
      <c r="JDO38"/>
      <c r="JDP38"/>
      <c r="JDQ38"/>
      <c r="JDR38"/>
      <c r="JDS38"/>
      <c r="JDT38"/>
      <c r="JDU38"/>
      <c r="JDV38"/>
      <c r="JDW38"/>
      <c r="JDX38"/>
      <c r="JDY38"/>
      <c r="JDZ38"/>
      <c r="JEA38"/>
      <c r="JEB38"/>
      <c r="JEC38"/>
      <c r="JED38"/>
      <c r="JEE38"/>
      <c r="JEF38"/>
      <c r="JEG38"/>
      <c r="JEH38"/>
      <c r="JEI38"/>
      <c r="JEJ38"/>
      <c r="JEK38"/>
      <c r="JEL38"/>
      <c r="JEM38"/>
      <c r="JEN38"/>
      <c r="JEO38"/>
      <c r="JEP38"/>
      <c r="JEQ38"/>
      <c r="JER38"/>
      <c r="JES38"/>
      <c r="JET38"/>
      <c r="JEU38"/>
      <c r="JEV38"/>
      <c r="JEW38"/>
      <c r="JEX38"/>
      <c r="JEY38"/>
      <c r="JEZ38"/>
      <c r="JFA38"/>
      <c r="JFB38"/>
      <c r="JFC38"/>
      <c r="JFD38"/>
      <c r="JFE38"/>
      <c r="JFF38"/>
      <c r="JFG38"/>
      <c r="JFH38"/>
      <c r="JFI38"/>
      <c r="JFJ38"/>
      <c r="JFK38"/>
      <c r="JFL38"/>
      <c r="JFM38"/>
      <c r="JFN38"/>
      <c r="JFO38"/>
      <c r="JFP38"/>
      <c r="JFQ38"/>
      <c r="JFR38"/>
      <c r="JFS38"/>
      <c r="JFT38"/>
      <c r="JFU38"/>
      <c r="JFV38"/>
      <c r="JFW38"/>
      <c r="JFX38"/>
      <c r="JFY38"/>
      <c r="JFZ38"/>
      <c r="JGA38"/>
      <c r="JGB38"/>
      <c r="JGC38"/>
      <c r="JGD38"/>
      <c r="JGE38"/>
      <c r="JGF38"/>
      <c r="JGG38"/>
      <c r="JGH38"/>
      <c r="JGI38"/>
      <c r="JGJ38"/>
      <c r="JGK38"/>
      <c r="JGL38"/>
      <c r="JGM38"/>
      <c r="JGN38"/>
      <c r="JGO38"/>
      <c r="JGP38"/>
      <c r="JGQ38"/>
      <c r="JGR38"/>
      <c r="JGS38"/>
      <c r="JGT38"/>
      <c r="JGU38"/>
      <c r="JGV38"/>
      <c r="JGW38"/>
      <c r="JGX38"/>
      <c r="JGY38"/>
      <c r="JGZ38"/>
      <c r="JHA38"/>
      <c r="JHB38"/>
      <c r="JHC38"/>
      <c r="JHD38"/>
      <c r="JHE38"/>
      <c r="JHF38"/>
      <c r="JHG38"/>
      <c r="JHH38"/>
      <c r="JHI38"/>
      <c r="JHJ38"/>
      <c r="JHK38"/>
      <c r="JHL38"/>
      <c r="JHM38"/>
      <c r="JHN38"/>
      <c r="JHO38"/>
      <c r="JHP38"/>
      <c r="JHQ38"/>
      <c r="JHR38"/>
      <c r="JHS38"/>
      <c r="JHT38"/>
      <c r="JHU38"/>
      <c r="JHV38"/>
      <c r="JHW38"/>
      <c r="JHX38"/>
      <c r="JHY38"/>
      <c r="JHZ38"/>
      <c r="JIA38"/>
      <c r="JIB38"/>
      <c r="JIC38"/>
      <c r="JID38"/>
      <c r="JIE38"/>
      <c r="JIF38"/>
      <c r="JIG38"/>
      <c r="JIH38"/>
      <c r="JII38"/>
      <c r="JIJ38"/>
      <c r="JIK38"/>
      <c r="JIL38"/>
      <c r="JIM38"/>
      <c r="JIN38"/>
      <c r="JIO38"/>
      <c r="JIP38"/>
      <c r="JIQ38"/>
      <c r="JIR38"/>
      <c r="JIS38"/>
      <c r="JIT38"/>
      <c r="JIU38"/>
      <c r="JIV38"/>
      <c r="JIW38"/>
      <c r="JIX38"/>
      <c r="JIY38"/>
      <c r="JIZ38"/>
      <c r="JJA38"/>
      <c r="JJB38"/>
      <c r="JJC38"/>
      <c r="JJD38"/>
      <c r="JJE38"/>
      <c r="JJF38"/>
      <c r="JJG38"/>
      <c r="JJH38"/>
      <c r="JJI38"/>
      <c r="JJJ38"/>
      <c r="JJK38"/>
      <c r="JJL38"/>
      <c r="JJM38"/>
      <c r="JJN38"/>
      <c r="JJO38"/>
      <c r="JJP38"/>
      <c r="JJQ38"/>
      <c r="JJR38"/>
      <c r="JJS38"/>
      <c r="JJT38"/>
      <c r="JJU38"/>
      <c r="JJV38"/>
      <c r="JJW38"/>
      <c r="JJX38"/>
      <c r="JJY38"/>
      <c r="JJZ38"/>
      <c r="JKA38"/>
      <c r="JKB38"/>
      <c r="JKC38"/>
      <c r="JKD38"/>
      <c r="JKE38"/>
      <c r="JKF38"/>
      <c r="JKG38"/>
      <c r="JKH38"/>
      <c r="JKI38"/>
      <c r="JKJ38"/>
      <c r="JKK38"/>
      <c r="JKL38"/>
      <c r="JKM38"/>
      <c r="JKN38"/>
      <c r="JKO38"/>
      <c r="JKP38"/>
      <c r="JKQ38"/>
      <c r="JKR38"/>
      <c r="JKS38"/>
      <c r="JKT38"/>
      <c r="JKU38"/>
      <c r="JKV38"/>
      <c r="JKW38"/>
      <c r="JKX38"/>
      <c r="JKY38"/>
      <c r="JKZ38"/>
      <c r="JLA38"/>
      <c r="JLB38"/>
      <c r="JLC38"/>
      <c r="JLD38"/>
      <c r="JLE38"/>
      <c r="JLF38"/>
      <c r="JLG38"/>
      <c r="JLH38"/>
      <c r="JLI38"/>
      <c r="JLJ38"/>
      <c r="JLK38"/>
      <c r="JLL38"/>
      <c r="JLM38"/>
      <c r="JLN38"/>
      <c r="JLO38"/>
      <c r="JLP38"/>
      <c r="JLQ38"/>
      <c r="JLR38"/>
      <c r="JLS38"/>
      <c r="JLT38"/>
      <c r="JLU38"/>
      <c r="JLV38"/>
      <c r="JLW38"/>
      <c r="JLX38"/>
      <c r="JLY38"/>
      <c r="JLZ38"/>
      <c r="JMA38"/>
      <c r="JMB38"/>
      <c r="JMC38"/>
      <c r="JMD38"/>
      <c r="JME38"/>
      <c r="JMF38"/>
      <c r="JMG38"/>
      <c r="JMH38"/>
      <c r="JMI38"/>
      <c r="JMJ38"/>
      <c r="JMK38"/>
      <c r="JML38"/>
      <c r="JMM38"/>
      <c r="JMN38"/>
      <c r="JMO38"/>
      <c r="JMP38"/>
      <c r="JMQ38"/>
      <c r="JMR38"/>
      <c r="JMS38"/>
      <c r="JMT38"/>
      <c r="JMU38"/>
      <c r="JMV38"/>
      <c r="JMW38"/>
      <c r="JMX38"/>
      <c r="JMY38"/>
      <c r="JMZ38"/>
      <c r="JNA38"/>
      <c r="JNB38"/>
      <c r="JNC38"/>
      <c r="JND38"/>
      <c r="JNE38"/>
      <c r="JNF38"/>
      <c r="JNG38"/>
      <c r="JNH38"/>
      <c r="JNI38"/>
      <c r="JNJ38"/>
      <c r="JNK38"/>
      <c r="JNL38"/>
      <c r="JNM38"/>
      <c r="JNN38"/>
      <c r="JNO38"/>
      <c r="JNP38"/>
      <c r="JNQ38"/>
      <c r="JNR38"/>
      <c r="JNS38"/>
      <c r="JNT38"/>
      <c r="JNU38"/>
      <c r="JNV38"/>
      <c r="JNW38"/>
      <c r="JNX38"/>
      <c r="JNY38"/>
      <c r="JNZ38"/>
      <c r="JOA38"/>
      <c r="JOB38"/>
      <c r="JOC38"/>
      <c r="JOD38"/>
      <c r="JOE38"/>
      <c r="JOF38"/>
      <c r="JOG38"/>
      <c r="JOH38"/>
      <c r="JOI38"/>
      <c r="JOJ38"/>
      <c r="JOK38"/>
      <c r="JOL38"/>
      <c r="JOM38"/>
      <c r="JON38"/>
      <c r="JOO38"/>
      <c r="JOP38"/>
      <c r="JOQ38"/>
      <c r="JOR38"/>
      <c r="JOS38"/>
      <c r="JOT38"/>
      <c r="JOU38"/>
      <c r="JOV38"/>
      <c r="JOW38"/>
      <c r="JOX38"/>
      <c r="JOY38"/>
      <c r="JOZ38"/>
      <c r="JPA38"/>
      <c r="JPB38"/>
      <c r="JPC38"/>
      <c r="JPD38"/>
      <c r="JPE38"/>
      <c r="JPF38"/>
      <c r="JPG38"/>
      <c r="JPH38"/>
      <c r="JPI38"/>
      <c r="JPJ38"/>
      <c r="JPK38"/>
      <c r="JPL38"/>
      <c r="JPM38"/>
      <c r="JPN38"/>
      <c r="JPO38"/>
      <c r="JPP38"/>
      <c r="JPQ38"/>
      <c r="JPR38"/>
      <c r="JPS38"/>
      <c r="JPT38"/>
      <c r="JPU38"/>
      <c r="JPV38"/>
      <c r="JPW38"/>
      <c r="JPX38"/>
      <c r="JPY38"/>
      <c r="JPZ38"/>
      <c r="JQA38"/>
      <c r="JQB38"/>
      <c r="JQC38"/>
      <c r="JQD38"/>
      <c r="JQE38"/>
      <c r="JQF38"/>
      <c r="JQG38"/>
      <c r="JQH38"/>
      <c r="JQI38"/>
      <c r="JQJ38"/>
      <c r="JQK38"/>
      <c r="JQL38"/>
      <c r="JQM38"/>
      <c r="JQN38"/>
      <c r="JQO38"/>
      <c r="JQP38"/>
      <c r="JQQ38"/>
      <c r="JQR38"/>
      <c r="JQS38"/>
      <c r="JQT38"/>
      <c r="JQU38"/>
      <c r="JQV38"/>
      <c r="JQW38"/>
      <c r="JQX38"/>
      <c r="JQY38"/>
      <c r="JQZ38"/>
      <c r="JRA38"/>
      <c r="JRB38"/>
      <c r="JRC38"/>
      <c r="JRD38"/>
      <c r="JRE38"/>
      <c r="JRF38"/>
      <c r="JRG38"/>
      <c r="JRH38"/>
      <c r="JRI38"/>
      <c r="JRJ38"/>
      <c r="JRK38"/>
      <c r="JRL38"/>
      <c r="JRM38"/>
      <c r="JRN38"/>
      <c r="JRO38"/>
      <c r="JRP38"/>
      <c r="JRQ38"/>
      <c r="JRR38"/>
      <c r="JRS38"/>
      <c r="JRT38"/>
      <c r="JRU38"/>
      <c r="JRV38"/>
      <c r="JRW38"/>
      <c r="JRX38"/>
      <c r="JRY38"/>
      <c r="JRZ38"/>
      <c r="JSA38"/>
      <c r="JSB38"/>
      <c r="JSC38"/>
      <c r="JSD38"/>
      <c r="JSE38"/>
      <c r="JSF38"/>
      <c r="JSG38"/>
      <c r="JSH38"/>
      <c r="JSI38"/>
      <c r="JSJ38"/>
      <c r="JSK38"/>
      <c r="JSL38"/>
      <c r="JSM38"/>
      <c r="JSN38"/>
      <c r="JSO38"/>
      <c r="JSP38"/>
      <c r="JSQ38"/>
      <c r="JSR38"/>
      <c r="JSS38"/>
      <c r="JST38"/>
      <c r="JSU38"/>
      <c r="JSV38"/>
      <c r="JSW38"/>
      <c r="JSX38"/>
      <c r="JSY38"/>
      <c r="JSZ38"/>
      <c r="JTA38"/>
      <c r="JTB38"/>
      <c r="JTC38"/>
      <c r="JTD38"/>
      <c r="JTE38"/>
      <c r="JTF38"/>
      <c r="JTG38"/>
      <c r="JTH38"/>
      <c r="JTI38"/>
      <c r="JTJ38"/>
      <c r="JTK38"/>
      <c r="JTL38"/>
      <c r="JTM38"/>
      <c r="JTN38"/>
      <c r="JTO38"/>
      <c r="JTP38"/>
      <c r="JTQ38"/>
      <c r="JTR38"/>
      <c r="JTS38"/>
      <c r="JTT38"/>
      <c r="JTU38"/>
      <c r="JTV38"/>
      <c r="JTW38"/>
      <c r="JTX38"/>
      <c r="JTY38"/>
      <c r="JTZ38"/>
      <c r="JUA38"/>
      <c r="JUB38"/>
      <c r="JUC38"/>
      <c r="JUD38"/>
      <c r="JUE38"/>
      <c r="JUF38"/>
      <c r="JUG38"/>
      <c r="JUH38"/>
      <c r="JUI38"/>
      <c r="JUJ38"/>
      <c r="JUK38"/>
      <c r="JUL38"/>
      <c r="JUM38"/>
      <c r="JUN38"/>
      <c r="JUO38"/>
      <c r="JUP38"/>
      <c r="JUQ38"/>
      <c r="JUR38"/>
      <c r="JUS38"/>
      <c r="JUT38"/>
      <c r="JUU38"/>
      <c r="JUV38"/>
      <c r="JUW38"/>
      <c r="JUX38"/>
      <c r="JUY38"/>
      <c r="JUZ38"/>
      <c r="JVA38"/>
      <c r="JVB38"/>
      <c r="JVC38"/>
      <c r="JVD38"/>
      <c r="JVE38"/>
      <c r="JVF38"/>
      <c r="JVG38"/>
      <c r="JVH38"/>
      <c r="JVI38"/>
      <c r="JVJ38"/>
      <c r="JVK38"/>
      <c r="JVL38"/>
      <c r="JVM38"/>
      <c r="JVN38"/>
      <c r="JVO38"/>
      <c r="JVP38"/>
      <c r="JVQ38"/>
      <c r="JVR38"/>
      <c r="JVS38"/>
      <c r="JVT38"/>
      <c r="JVU38"/>
      <c r="JVV38"/>
      <c r="JVW38"/>
      <c r="JVX38"/>
      <c r="JVY38"/>
      <c r="JVZ38"/>
      <c r="JWA38"/>
      <c r="JWB38"/>
      <c r="JWC38"/>
      <c r="JWD38"/>
      <c r="JWE38"/>
      <c r="JWF38"/>
      <c r="JWG38"/>
      <c r="JWH38"/>
      <c r="JWI38"/>
      <c r="JWJ38"/>
      <c r="JWK38"/>
      <c r="JWL38"/>
      <c r="JWM38"/>
      <c r="JWN38"/>
      <c r="JWO38"/>
      <c r="JWP38"/>
      <c r="JWQ38"/>
      <c r="JWR38"/>
      <c r="JWS38"/>
      <c r="JWT38"/>
      <c r="JWU38"/>
      <c r="JWV38"/>
      <c r="JWW38"/>
      <c r="JWX38"/>
      <c r="JWY38"/>
      <c r="JWZ38"/>
      <c r="JXA38"/>
      <c r="JXB38"/>
      <c r="JXC38"/>
      <c r="JXD38"/>
      <c r="JXE38"/>
      <c r="JXF38"/>
      <c r="JXG38"/>
      <c r="JXH38"/>
      <c r="JXI38"/>
      <c r="JXJ38"/>
      <c r="JXK38"/>
      <c r="JXL38"/>
      <c r="JXM38"/>
      <c r="JXN38"/>
      <c r="JXO38"/>
      <c r="JXP38"/>
      <c r="JXQ38"/>
      <c r="JXR38"/>
      <c r="JXS38"/>
      <c r="JXT38"/>
      <c r="JXU38"/>
      <c r="JXV38"/>
      <c r="JXW38"/>
      <c r="JXX38"/>
      <c r="JXY38"/>
      <c r="JXZ38"/>
      <c r="JYA38"/>
      <c r="JYB38"/>
      <c r="JYC38"/>
      <c r="JYD38"/>
      <c r="JYE38"/>
      <c r="JYF38"/>
      <c r="JYG38"/>
      <c r="JYH38"/>
      <c r="JYI38"/>
      <c r="JYJ38"/>
      <c r="JYK38"/>
      <c r="JYL38"/>
      <c r="JYM38"/>
      <c r="JYN38"/>
      <c r="JYO38"/>
      <c r="JYP38"/>
      <c r="JYQ38"/>
      <c r="JYR38"/>
      <c r="JYS38"/>
      <c r="JYT38"/>
      <c r="JYU38"/>
      <c r="JYV38"/>
      <c r="JYW38"/>
      <c r="JYX38"/>
      <c r="JYY38"/>
      <c r="JYZ38"/>
      <c r="JZA38"/>
      <c r="JZB38"/>
      <c r="JZC38"/>
      <c r="JZD38"/>
      <c r="JZE38"/>
      <c r="JZF38"/>
      <c r="JZG38"/>
      <c r="JZH38"/>
      <c r="JZI38"/>
      <c r="JZJ38"/>
      <c r="JZK38"/>
      <c r="JZL38"/>
      <c r="JZM38"/>
      <c r="JZN38"/>
      <c r="JZO38"/>
      <c r="JZP38"/>
      <c r="JZQ38"/>
      <c r="JZR38"/>
      <c r="JZS38"/>
      <c r="JZT38"/>
      <c r="JZU38"/>
      <c r="JZV38"/>
      <c r="JZW38"/>
      <c r="JZX38"/>
      <c r="JZY38"/>
      <c r="JZZ38"/>
      <c r="KAA38"/>
      <c r="KAB38"/>
      <c r="KAC38"/>
      <c r="KAD38"/>
      <c r="KAE38"/>
      <c r="KAF38"/>
      <c r="KAG38"/>
      <c r="KAH38"/>
      <c r="KAI38"/>
      <c r="KAJ38"/>
      <c r="KAK38"/>
      <c r="KAL38"/>
      <c r="KAM38"/>
      <c r="KAN38"/>
      <c r="KAO38"/>
      <c r="KAP38"/>
      <c r="KAQ38"/>
      <c r="KAR38"/>
      <c r="KAS38"/>
      <c r="KAT38"/>
      <c r="KAU38"/>
      <c r="KAV38"/>
      <c r="KAW38"/>
      <c r="KAX38"/>
      <c r="KAY38"/>
      <c r="KAZ38"/>
      <c r="KBA38"/>
      <c r="KBB38"/>
      <c r="KBC38"/>
      <c r="KBD38"/>
      <c r="KBE38"/>
      <c r="KBF38"/>
      <c r="KBG38"/>
      <c r="KBH38"/>
      <c r="KBI38"/>
      <c r="KBJ38"/>
      <c r="KBK38"/>
      <c r="KBL38"/>
      <c r="KBM38"/>
      <c r="KBN38"/>
      <c r="KBO38"/>
      <c r="KBP38"/>
      <c r="KBQ38"/>
      <c r="KBR38"/>
      <c r="KBS38"/>
      <c r="KBT38"/>
      <c r="KBU38"/>
      <c r="KBV38"/>
      <c r="KBW38"/>
      <c r="KBX38"/>
      <c r="KBY38"/>
      <c r="KBZ38"/>
      <c r="KCA38"/>
      <c r="KCB38"/>
      <c r="KCC38"/>
      <c r="KCD38"/>
      <c r="KCE38"/>
      <c r="KCF38"/>
      <c r="KCG38"/>
      <c r="KCH38"/>
      <c r="KCI38"/>
      <c r="KCJ38"/>
      <c r="KCK38"/>
      <c r="KCL38"/>
      <c r="KCM38"/>
      <c r="KCN38"/>
      <c r="KCO38"/>
      <c r="KCP38"/>
      <c r="KCQ38"/>
      <c r="KCR38"/>
      <c r="KCS38"/>
      <c r="KCT38"/>
      <c r="KCU38"/>
      <c r="KCV38"/>
      <c r="KCW38"/>
      <c r="KCX38"/>
      <c r="KCY38"/>
      <c r="KCZ38"/>
      <c r="KDA38"/>
      <c r="KDB38"/>
      <c r="KDC38"/>
      <c r="KDD38"/>
      <c r="KDE38"/>
      <c r="KDF38"/>
      <c r="KDG38"/>
      <c r="KDH38"/>
      <c r="KDI38"/>
      <c r="KDJ38"/>
      <c r="KDK38"/>
      <c r="KDL38"/>
      <c r="KDM38"/>
      <c r="KDN38"/>
      <c r="KDO38"/>
      <c r="KDP38"/>
      <c r="KDQ38"/>
      <c r="KDR38"/>
      <c r="KDS38"/>
      <c r="KDT38"/>
      <c r="KDU38"/>
      <c r="KDV38"/>
      <c r="KDW38"/>
      <c r="KDX38"/>
      <c r="KDY38"/>
      <c r="KDZ38"/>
      <c r="KEA38"/>
      <c r="KEB38"/>
      <c r="KEC38"/>
      <c r="KED38"/>
      <c r="KEE38"/>
      <c r="KEF38"/>
      <c r="KEG38"/>
      <c r="KEH38"/>
      <c r="KEI38"/>
      <c r="KEJ38"/>
      <c r="KEK38"/>
      <c r="KEL38"/>
      <c r="KEM38"/>
      <c r="KEN38"/>
      <c r="KEO38"/>
      <c r="KEP38"/>
      <c r="KEQ38"/>
      <c r="KER38"/>
      <c r="KES38"/>
      <c r="KET38"/>
      <c r="KEU38"/>
      <c r="KEV38"/>
      <c r="KEW38"/>
      <c r="KEX38"/>
      <c r="KEY38"/>
      <c r="KEZ38"/>
      <c r="KFA38"/>
      <c r="KFB38"/>
      <c r="KFC38"/>
      <c r="KFD38"/>
      <c r="KFE38"/>
      <c r="KFF38"/>
      <c r="KFG38"/>
      <c r="KFH38"/>
      <c r="KFI38"/>
      <c r="KFJ38"/>
      <c r="KFK38"/>
      <c r="KFL38"/>
      <c r="KFM38"/>
      <c r="KFN38"/>
      <c r="KFO38"/>
      <c r="KFP38"/>
      <c r="KFQ38"/>
      <c r="KFR38"/>
      <c r="KFS38"/>
      <c r="KFT38"/>
      <c r="KFU38"/>
      <c r="KFV38"/>
      <c r="KFW38"/>
      <c r="KFX38"/>
      <c r="KFY38"/>
      <c r="KFZ38"/>
      <c r="KGA38"/>
      <c r="KGB38"/>
      <c r="KGC38"/>
      <c r="KGD38"/>
      <c r="KGE38"/>
      <c r="KGF38"/>
      <c r="KGG38"/>
      <c r="KGH38"/>
      <c r="KGI38"/>
      <c r="KGJ38"/>
      <c r="KGK38"/>
      <c r="KGL38"/>
      <c r="KGM38"/>
      <c r="KGN38"/>
      <c r="KGO38"/>
      <c r="KGP38"/>
      <c r="KGQ38"/>
      <c r="KGR38"/>
      <c r="KGS38"/>
      <c r="KGT38"/>
      <c r="KGU38"/>
      <c r="KGV38"/>
      <c r="KGW38"/>
      <c r="KGX38"/>
      <c r="KGY38"/>
      <c r="KGZ38"/>
      <c r="KHA38"/>
      <c r="KHB38"/>
      <c r="KHC38"/>
      <c r="KHD38"/>
      <c r="KHE38"/>
      <c r="KHF38"/>
      <c r="KHG38"/>
      <c r="KHH38"/>
      <c r="KHI38"/>
      <c r="KHJ38"/>
      <c r="KHK38"/>
      <c r="KHL38"/>
      <c r="KHM38"/>
      <c r="KHN38"/>
      <c r="KHO38"/>
      <c r="KHP38"/>
      <c r="KHQ38"/>
      <c r="KHR38"/>
      <c r="KHS38"/>
      <c r="KHT38"/>
      <c r="KHU38"/>
      <c r="KHV38"/>
      <c r="KHW38"/>
      <c r="KHX38"/>
      <c r="KHY38"/>
      <c r="KHZ38"/>
      <c r="KIA38"/>
      <c r="KIB38"/>
      <c r="KIC38"/>
      <c r="KID38"/>
      <c r="KIE38"/>
      <c r="KIF38"/>
      <c r="KIG38"/>
      <c r="KIH38"/>
      <c r="KII38"/>
      <c r="KIJ38"/>
      <c r="KIK38"/>
      <c r="KIL38"/>
      <c r="KIM38"/>
      <c r="KIN38"/>
      <c r="KIO38"/>
      <c r="KIP38"/>
      <c r="KIQ38"/>
      <c r="KIR38"/>
      <c r="KIS38"/>
      <c r="KIT38"/>
      <c r="KIU38"/>
      <c r="KIV38"/>
      <c r="KIW38"/>
      <c r="KIX38"/>
      <c r="KIY38"/>
      <c r="KIZ38"/>
      <c r="KJA38"/>
      <c r="KJB38"/>
      <c r="KJC38"/>
      <c r="KJD38"/>
      <c r="KJE38"/>
      <c r="KJF38"/>
      <c r="KJG38"/>
      <c r="KJH38"/>
      <c r="KJI38"/>
      <c r="KJJ38"/>
      <c r="KJK38"/>
      <c r="KJL38"/>
      <c r="KJM38"/>
      <c r="KJN38"/>
      <c r="KJO38"/>
      <c r="KJP38"/>
      <c r="KJQ38"/>
      <c r="KJR38"/>
      <c r="KJS38"/>
      <c r="KJT38"/>
      <c r="KJU38"/>
      <c r="KJV38"/>
      <c r="KJW38"/>
      <c r="KJX38"/>
      <c r="KJY38"/>
      <c r="KJZ38"/>
      <c r="KKA38"/>
      <c r="KKB38"/>
      <c r="KKC38"/>
      <c r="KKD38"/>
      <c r="KKE38"/>
      <c r="KKF38"/>
      <c r="KKG38"/>
      <c r="KKH38"/>
      <c r="KKI38"/>
      <c r="KKJ38"/>
      <c r="KKK38"/>
      <c r="KKL38"/>
      <c r="KKM38"/>
      <c r="KKN38"/>
      <c r="KKO38"/>
      <c r="KKP38"/>
      <c r="KKQ38"/>
      <c r="KKR38"/>
      <c r="KKS38"/>
      <c r="KKT38"/>
      <c r="KKU38"/>
      <c r="KKV38"/>
      <c r="KKW38"/>
      <c r="KKX38"/>
      <c r="KKY38"/>
      <c r="KKZ38"/>
      <c r="KLA38"/>
      <c r="KLB38"/>
      <c r="KLC38"/>
      <c r="KLD38"/>
      <c r="KLE38"/>
      <c r="KLF38"/>
      <c r="KLG38"/>
      <c r="KLH38"/>
      <c r="KLI38"/>
      <c r="KLJ38"/>
      <c r="KLK38"/>
      <c r="KLL38"/>
      <c r="KLM38"/>
      <c r="KLN38"/>
      <c r="KLO38"/>
      <c r="KLP38"/>
      <c r="KLQ38"/>
      <c r="KLR38"/>
      <c r="KLS38"/>
      <c r="KLT38"/>
      <c r="KLU38"/>
      <c r="KLV38"/>
      <c r="KLW38"/>
      <c r="KLX38"/>
      <c r="KLY38"/>
      <c r="KLZ38"/>
      <c r="KMA38"/>
      <c r="KMB38"/>
      <c r="KMC38"/>
      <c r="KMD38"/>
      <c r="KME38"/>
      <c r="KMF38"/>
      <c r="KMG38"/>
      <c r="KMH38"/>
      <c r="KMI38"/>
      <c r="KMJ38"/>
      <c r="KMK38"/>
      <c r="KML38"/>
      <c r="KMM38"/>
      <c r="KMN38"/>
      <c r="KMO38"/>
      <c r="KMP38"/>
      <c r="KMQ38"/>
      <c r="KMR38"/>
      <c r="KMS38"/>
      <c r="KMT38"/>
      <c r="KMU38"/>
      <c r="KMV38"/>
      <c r="KMW38"/>
      <c r="KMX38"/>
      <c r="KMY38"/>
      <c r="KMZ38"/>
      <c r="KNA38"/>
      <c r="KNB38"/>
      <c r="KNC38"/>
      <c r="KND38"/>
      <c r="KNE38"/>
      <c r="KNF38"/>
      <c r="KNG38"/>
      <c r="KNH38"/>
      <c r="KNI38"/>
      <c r="KNJ38"/>
      <c r="KNK38"/>
      <c r="KNL38"/>
      <c r="KNM38"/>
      <c r="KNN38"/>
      <c r="KNO38"/>
      <c r="KNP38"/>
      <c r="KNQ38"/>
      <c r="KNR38"/>
      <c r="KNS38"/>
      <c r="KNT38"/>
      <c r="KNU38"/>
      <c r="KNV38"/>
      <c r="KNW38"/>
      <c r="KNX38"/>
      <c r="KNY38"/>
      <c r="KNZ38"/>
      <c r="KOA38"/>
      <c r="KOB38"/>
      <c r="KOC38"/>
      <c r="KOD38"/>
      <c r="KOE38"/>
      <c r="KOF38"/>
      <c r="KOG38"/>
      <c r="KOH38"/>
      <c r="KOI38"/>
      <c r="KOJ38"/>
      <c r="KOK38"/>
      <c r="KOL38"/>
      <c r="KOM38"/>
      <c r="KON38"/>
      <c r="KOO38"/>
      <c r="KOP38"/>
      <c r="KOQ38"/>
      <c r="KOR38"/>
      <c r="KOS38"/>
      <c r="KOT38"/>
      <c r="KOU38"/>
      <c r="KOV38"/>
      <c r="KOW38"/>
      <c r="KOX38"/>
      <c r="KOY38"/>
      <c r="KOZ38"/>
      <c r="KPA38"/>
      <c r="KPB38"/>
      <c r="KPC38"/>
      <c r="KPD38"/>
      <c r="KPE38"/>
      <c r="KPF38"/>
      <c r="KPG38"/>
      <c r="KPH38"/>
      <c r="KPI38"/>
      <c r="KPJ38"/>
      <c r="KPK38"/>
      <c r="KPL38"/>
      <c r="KPM38"/>
      <c r="KPN38"/>
      <c r="KPO38"/>
      <c r="KPP38"/>
      <c r="KPQ38"/>
      <c r="KPR38"/>
      <c r="KPS38"/>
      <c r="KPT38"/>
      <c r="KPU38"/>
      <c r="KPV38"/>
      <c r="KPW38"/>
      <c r="KPX38"/>
      <c r="KPY38"/>
      <c r="KPZ38"/>
      <c r="KQA38"/>
      <c r="KQB38"/>
      <c r="KQC38"/>
      <c r="KQD38"/>
      <c r="KQE38"/>
      <c r="KQF38"/>
      <c r="KQG38"/>
      <c r="KQH38"/>
      <c r="KQI38"/>
      <c r="KQJ38"/>
      <c r="KQK38"/>
      <c r="KQL38"/>
      <c r="KQM38"/>
      <c r="KQN38"/>
      <c r="KQO38"/>
      <c r="KQP38"/>
      <c r="KQQ38"/>
      <c r="KQR38"/>
      <c r="KQS38"/>
      <c r="KQT38"/>
      <c r="KQU38"/>
      <c r="KQV38"/>
      <c r="KQW38"/>
      <c r="KQX38"/>
      <c r="KQY38"/>
      <c r="KQZ38"/>
      <c r="KRA38"/>
      <c r="KRB38"/>
      <c r="KRC38"/>
      <c r="KRD38"/>
      <c r="KRE38"/>
      <c r="KRF38"/>
      <c r="KRG38"/>
      <c r="KRH38"/>
      <c r="KRI38"/>
      <c r="KRJ38"/>
      <c r="KRK38"/>
      <c r="KRL38"/>
      <c r="KRM38"/>
      <c r="KRN38"/>
      <c r="KRO38"/>
      <c r="KRP38"/>
      <c r="KRQ38"/>
      <c r="KRR38"/>
      <c r="KRS38"/>
      <c r="KRT38"/>
      <c r="KRU38"/>
      <c r="KRV38"/>
      <c r="KRW38"/>
      <c r="KRX38"/>
      <c r="KRY38"/>
      <c r="KRZ38"/>
      <c r="KSA38"/>
      <c r="KSB38"/>
      <c r="KSC38"/>
      <c r="KSD38"/>
      <c r="KSE38"/>
      <c r="KSF38"/>
      <c r="KSG38"/>
      <c r="KSH38"/>
      <c r="KSI38"/>
      <c r="KSJ38"/>
      <c r="KSK38"/>
      <c r="KSL38"/>
      <c r="KSM38"/>
      <c r="KSN38"/>
      <c r="KSO38"/>
      <c r="KSP38"/>
      <c r="KSQ38"/>
      <c r="KSR38"/>
      <c r="KSS38"/>
      <c r="KST38"/>
      <c r="KSU38"/>
      <c r="KSV38"/>
      <c r="KSW38"/>
      <c r="KSX38"/>
      <c r="KSY38"/>
      <c r="KSZ38"/>
      <c r="KTA38"/>
      <c r="KTB38"/>
      <c r="KTC38"/>
      <c r="KTD38"/>
      <c r="KTE38"/>
      <c r="KTF38"/>
      <c r="KTG38"/>
      <c r="KTH38"/>
      <c r="KTI38"/>
      <c r="KTJ38"/>
      <c r="KTK38"/>
      <c r="KTL38"/>
      <c r="KTM38"/>
      <c r="KTN38"/>
      <c r="KTO38"/>
      <c r="KTP38"/>
      <c r="KTQ38"/>
      <c r="KTR38"/>
      <c r="KTS38"/>
      <c r="KTT38"/>
      <c r="KTU38"/>
      <c r="KTV38"/>
      <c r="KTW38"/>
      <c r="KTX38"/>
      <c r="KTY38"/>
      <c r="KTZ38"/>
      <c r="KUA38"/>
      <c r="KUB38"/>
      <c r="KUC38"/>
      <c r="KUD38"/>
      <c r="KUE38"/>
      <c r="KUF38"/>
      <c r="KUG38"/>
      <c r="KUH38"/>
      <c r="KUI38"/>
      <c r="KUJ38"/>
      <c r="KUK38"/>
      <c r="KUL38"/>
      <c r="KUM38"/>
      <c r="KUN38"/>
      <c r="KUO38"/>
      <c r="KUP38"/>
      <c r="KUQ38"/>
      <c r="KUR38"/>
      <c r="KUS38"/>
      <c r="KUT38"/>
      <c r="KUU38"/>
      <c r="KUV38"/>
      <c r="KUW38"/>
      <c r="KUX38"/>
      <c r="KUY38"/>
      <c r="KUZ38"/>
      <c r="KVA38"/>
      <c r="KVB38"/>
      <c r="KVC38"/>
      <c r="KVD38"/>
      <c r="KVE38"/>
      <c r="KVF38"/>
      <c r="KVG38"/>
      <c r="KVH38"/>
      <c r="KVI38"/>
      <c r="KVJ38"/>
      <c r="KVK38"/>
      <c r="KVL38"/>
      <c r="KVM38"/>
      <c r="KVN38"/>
      <c r="KVO38"/>
      <c r="KVP38"/>
      <c r="KVQ38"/>
      <c r="KVR38"/>
      <c r="KVS38"/>
      <c r="KVT38"/>
      <c r="KVU38"/>
      <c r="KVV38"/>
      <c r="KVW38"/>
      <c r="KVX38"/>
      <c r="KVY38"/>
      <c r="KVZ38"/>
      <c r="KWA38"/>
      <c r="KWB38"/>
      <c r="KWC38"/>
      <c r="KWD38"/>
      <c r="KWE38"/>
      <c r="KWF38"/>
      <c r="KWG38"/>
      <c r="KWH38"/>
      <c r="KWI38"/>
      <c r="KWJ38"/>
      <c r="KWK38"/>
      <c r="KWL38"/>
      <c r="KWM38"/>
      <c r="KWN38"/>
      <c r="KWO38"/>
      <c r="KWP38"/>
      <c r="KWQ38"/>
      <c r="KWR38"/>
      <c r="KWS38"/>
      <c r="KWT38"/>
      <c r="KWU38"/>
      <c r="KWV38"/>
      <c r="KWW38"/>
      <c r="KWX38"/>
      <c r="KWY38"/>
      <c r="KWZ38"/>
      <c r="KXA38"/>
      <c r="KXB38"/>
      <c r="KXC38"/>
      <c r="KXD38"/>
      <c r="KXE38"/>
      <c r="KXF38"/>
      <c r="KXG38"/>
      <c r="KXH38"/>
      <c r="KXI38"/>
      <c r="KXJ38"/>
      <c r="KXK38"/>
      <c r="KXL38"/>
      <c r="KXM38"/>
      <c r="KXN38"/>
      <c r="KXO38"/>
      <c r="KXP38"/>
      <c r="KXQ38"/>
      <c r="KXR38"/>
      <c r="KXS38"/>
      <c r="KXT38"/>
      <c r="KXU38"/>
      <c r="KXV38"/>
      <c r="KXW38"/>
      <c r="KXX38"/>
      <c r="KXY38"/>
      <c r="KXZ38"/>
      <c r="KYA38"/>
      <c r="KYB38"/>
      <c r="KYC38"/>
      <c r="KYD38"/>
      <c r="KYE38"/>
      <c r="KYF38"/>
      <c r="KYG38"/>
      <c r="KYH38"/>
      <c r="KYI38"/>
      <c r="KYJ38"/>
      <c r="KYK38"/>
      <c r="KYL38"/>
      <c r="KYM38"/>
      <c r="KYN38"/>
      <c r="KYO38"/>
      <c r="KYP38"/>
      <c r="KYQ38"/>
      <c r="KYR38"/>
      <c r="KYS38"/>
      <c r="KYT38"/>
      <c r="KYU38"/>
      <c r="KYV38"/>
      <c r="KYW38"/>
      <c r="KYX38"/>
      <c r="KYY38"/>
      <c r="KYZ38"/>
      <c r="KZA38"/>
      <c r="KZB38"/>
      <c r="KZC38"/>
      <c r="KZD38"/>
      <c r="KZE38"/>
      <c r="KZF38"/>
      <c r="KZG38"/>
      <c r="KZH38"/>
      <c r="KZI38"/>
      <c r="KZJ38"/>
      <c r="KZK38"/>
      <c r="KZL38"/>
      <c r="KZM38"/>
      <c r="KZN38"/>
      <c r="KZO38"/>
      <c r="KZP38"/>
      <c r="KZQ38"/>
      <c r="KZR38"/>
      <c r="KZS38"/>
      <c r="KZT38"/>
      <c r="KZU38"/>
      <c r="KZV38"/>
      <c r="KZW38"/>
      <c r="KZX38"/>
      <c r="KZY38"/>
      <c r="KZZ38"/>
      <c r="LAA38"/>
      <c r="LAB38"/>
      <c r="LAC38"/>
      <c r="LAD38"/>
      <c r="LAE38"/>
      <c r="LAF38"/>
      <c r="LAG38"/>
      <c r="LAH38"/>
      <c r="LAI38"/>
      <c r="LAJ38"/>
      <c r="LAK38"/>
      <c r="LAL38"/>
      <c r="LAM38"/>
      <c r="LAN38"/>
      <c r="LAO38"/>
      <c r="LAP38"/>
      <c r="LAQ38"/>
      <c r="LAR38"/>
      <c r="LAS38"/>
      <c r="LAT38"/>
      <c r="LAU38"/>
      <c r="LAV38"/>
      <c r="LAW38"/>
      <c r="LAX38"/>
      <c r="LAY38"/>
      <c r="LAZ38"/>
      <c r="LBA38"/>
      <c r="LBB38"/>
      <c r="LBC38"/>
      <c r="LBD38"/>
      <c r="LBE38"/>
      <c r="LBF38"/>
      <c r="LBG38"/>
      <c r="LBH38"/>
      <c r="LBI38"/>
      <c r="LBJ38"/>
      <c r="LBK38"/>
      <c r="LBL38"/>
      <c r="LBM38"/>
      <c r="LBN38"/>
      <c r="LBO38"/>
      <c r="LBP38"/>
      <c r="LBQ38"/>
      <c r="LBR38"/>
      <c r="LBS38"/>
      <c r="LBT38"/>
      <c r="LBU38"/>
      <c r="LBV38"/>
      <c r="LBW38"/>
      <c r="LBX38"/>
      <c r="LBY38"/>
      <c r="LBZ38"/>
      <c r="LCA38"/>
      <c r="LCB38"/>
      <c r="LCC38"/>
      <c r="LCD38"/>
      <c r="LCE38"/>
      <c r="LCF38"/>
      <c r="LCG38"/>
      <c r="LCH38"/>
      <c r="LCI38"/>
      <c r="LCJ38"/>
      <c r="LCK38"/>
      <c r="LCL38"/>
      <c r="LCM38"/>
      <c r="LCN38"/>
      <c r="LCO38"/>
      <c r="LCP38"/>
      <c r="LCQ38"/>
      <c r="LCR38"/>
      <c r="LCS38"/>
      <c r="LCT38"/>
      <c r="LCU38"/>
      <c r="LCV38"/>
      <c r="LCW38"/>
      <c r="LCX38"/>
      <c r="LCY38"/>
      <c r="LCZ38"/>
      <c r="LDA38"/>
      <c r="LDB38"/>
      <c r="LDC38"/>
      <c r="LDD38"/>
      <c r="LDE38"/>
      <c r="LDF38"/>
      <c r="LDG38"/>
      <c r="LDH38"/>
      <c r="LDI38"/>
      <c r="LDJ38"/>
      <c r="LDK38"/>
      <c r="LDL38"/>
      <c r="LDM38"/>
      <c r="LDN38"/>
      <c r="LDO38"/>
      <c r="LDP38"/>
      <c r="LDQ38"/>
      <c r="LDR38"/>
      <c r="LDS38"/>
      <c r="LDT38"/>
      <c r="LDU38"/>
      <c r="LDV38"/>
      <c r="LDW38"/>
      <c r="LDX38"/>
      <c r="LDY38"/>
      <c r="LDZ38"/>
      <c r="LEA38"/>
      <c r="LEB38"/>
      <c r="LEC38"/>
      <c r="LED38"/>
      <c r="LEE38"/>
      <c r="LEF38"/>
      <c r="LEG38"/>
      <c r="LEH38"/>
      <c r="LEI38"/>
      <c r="LEJ38"/>
      <c r="LEK38"/>
      <c r="LEL38"/>
      <c r="LEM38"/>
      <c r="LEN38"/>
      <c r="LEO38"/>
      <c r="LEP38"/>
      <c r="LEQ38"/>
      <c r="LER38"/>
      <c r="LES38"/>
      <c r="LET38"/>
      <c r="LEU38"/>
      <c r="LEV38"/>
      <c r="LEW38"/>
      <c r="LEX38"/>
      <c r="LEY38"/>
      <c r="LEZ38"/>
      <c r="LFA38"/>
      <c r="LFB38"/>
      <c r="LFC38"/>
      <c r="LFD38"/>
      <c r="LFE38"/>
      <c r="LFF38"/>
      <c r="LFG38"/>
      <c r="LFH38"/>
      <c r="LFI38"/>
      <c r="LFJ38"/>
      <c r="LFK38"/>
      <c r="LFL38"/>
      <c r="LFM38"/>
      <c r="LFN38"/>
      <c r="LFO38"/>
      <c r="LFP38"/>
      <c r="LFQ38"/>
      <c r="LFR38"/>
      <c r="LFS38"/>
      <c r="LFT38"/>
      <c r="LFU38"/>
      <c r="LFV38"/>
      <c r="LFW38"/>
      <c r="LFX38"/>
      <c r="LFY38"/>
      <c r="LFZ38"/>
      <c r="LGA38"/>
      <c r="LGB38"/>
      <c r="LGC38"/>
      <c r="LGD38"/>
      <c r="LGE38"/>
      <c r="LGF38"/>
      <c r="LGG38"/>
      <c r="LGH38"/>
      <c r="LGI38"/>
      <c r="LGJ38"/>
      <c r="LGK38"/>
      <c r="LGL38"/>
      <c r="LGM38"/>
      <c r="LGN38"/>
      <c r="LGO38"/>
      <c r="LGP38"/>
      <c r="LGQ38"/>
      <c r="LGR38"/>
      <c r="LGS38"/>
      <c r="LGT38"/>
      <c r="LGU38"/>
      <c r="LGV38"/>
      <c r="LGW38"/>
      <c r="LGX38"/>
      <c r="LGY38"/>
      <c r="LGZ38"/>
      <c r="LHA38"/>
      <c r="LHB38"/>
      <c r="LHC38"/>
      <c r="LHD38"/>
      <c r="LHE38"/>
      <c r="LHF38"/>
      <c r="LHG38"/>
      <c r="LHH38"/>
      <c r="LHI38"/>
      <c r="LHJ38"/>
      <c r="LHK38"/>
      <c r="LHL38"/>
      <c r="LHM38"/>
      <c r="LHN38"/>
      <c r="LHO38"/>
      <c r="LHP38"/>
      <c r="LHQ38"/>
      <c r="LHR38"/>
      <c r="LHS38"/>
      <c r="LHT38"/>
      <c r="LHU38"/>
      <c r="LHV38"/>
      <c r="LHW38"/>
      <c r="LHX38"/>
      <c r="LHY38"/>
      <c r="LHZ38"/>
      <c r="LIA38"/>
      <c r="LIB38"/>
      <c r="LIC38"/>
      <c r="LID38"/>
      <c r="LIE38"/>
      <c r="LIF38"/>
      <c r="LIG38"/>
      <c r="LIH38"/>
      <c r="LII38"/>
      <c r="LIJ38"/>
      <c r="LIK38"/>
      <c r="LIL38"/>
      <c r="LIM38"/>
      <c r="LIN38"/>
      <c r="LIO38"/>
      <c r="LIP38"/>
      <c r="LIQ38"/>
      <c r="LIR38"/>
      <c r="LIS38"/>
      <c r="LIT38"/>
      <c r="LIU38"/>
      <c r="LIV38"/>
      <c r="LIW38"/>
      <c r="LIX38"/>
      <c r="LIY38"/>
      <c r="LIZ38"/>
      <c r="LJA38"/>
      <c r="LJB38"/>
      <c r="LJC38"/>
      <c r="LJD38"/>
      <c r="LJE38"/>
      <c r="LJF38"/>
      <c r="LJG38"/>
      <c r="LJH38"/>
      <c r="LJI38"/>
      <c r="LJJ38"/>
      <c r="LJK38"/>
      <c r="LJL38"/>
      <c r="LJM38"/>
      <c r="LJN38"/>
      <c r="LJO38"/>
      <c r="LJP38"/>
      <c r="LJQ38"/>
      <c r="LJR38"/>
      <c r="LJS38"/>
      <c r="LJT38"/>
      <c r="LJU38"/>
      <c r="LJV38"/>
      <c r="LJW38"/>
      <c r="LJX38"/>
      <c r="LJY38"/>
      <c r="LJZ38"/>
      <c r="LKA38"/>
      <c r="LKB38"/>
      <c r="LKC38"/>
      <c r="LKD38"/>
      <c r="LKE38"/>
      <c r="LKF38"/>
      <c r="LKG38"/>
      <c r="LKH38"/>
      <c r="LKI38"/>
      <c r="LKJ38"/>
      <c r="LKK38"/>
      <c r="LKL38"/>
      <c r="LKM38"/>
      <c r="LKN38"/>
      <c r="LKO38"/>
      <c r="LKP38"/>
      <c r="LKQ38"/>
      <c r="LKR38"/>
      <c r="LKS38"/>
      <c r="LKT38"/>
      <c r="LKU38"/>
      <c r="LKV38"/>
      <c r="LKW38"/>
      <c r="LKX38"/>
      <c r="LKY38"/>
      <c r="LKZ38"/>
      <c r="LLA38"/>
      <c r="LLB38"/>
      <c r="LLC38"/>
      <c r="LLD38"/>
      <c r="LLE38"/>
      <c r="LLF38"/>
      <c r="LLG38"/>
      <c r="LLH38"/>
      <c r="LLI38"/>
      <c r="LLJ38"/>
      <c r="LLK38"/>
      <c r="LLL38"/>
      <c r="LLM38"/>
      <c r="LLN38"/>
      <c r="LLO38"/>
      <c r="LLP38"/>
      <c r="LLQ38"/>
      <c r="LLR38"/>
      <c r="LLS38"/>
      <c r="LLT38"/>
      <c r="LLU38"/>
      <c r="LLV38"/>
      <c r="LLW38"/>
      <c r="LLX38"/>
      <c r="LLY38"/>
      <c r="LLZ38"/>
      <c r="LMA38"/>
      <c r="LMB38"/>
      <c r="LMC38"/>
      <c r="LMD38"/>
      <c r="LME38"/>
      <c r="LMF38"/>
      <c r="LMG38"/>
      <c r="LMH38"/>
      <c r="LMI38"/>
      <c r="LMJ38"/>
      <c r="LMK38"/>
      <c r="LML38"/>
      <c r="LMM38"/>
      <c r="LMN38"/>
      <c r="LMO38"/>
      <c r="LMP38"/>
      <c r="LMQ38"/>
      <c r="LMR38"/>
      <c r="LMS38"/>
      <c r="LMT38"/>
      <c r="LMU38"/>
      <c r="LMV38"/>
      <c r="LMW38"/>
      <c r="LMX38"/>
      <c r="LMY38"/>
      <c r="LMZ38"/>
      <c r="LNA38"/>
      <c r="LNB38"/>
      <c r="LNC38"/>
      <c r="LND38"/>
      <c r="LNE38"/>
      <c r="LNF38"/>
      <c r="LNG38"/>
      <c r="LNH38"/>
      <c r="LNI38"/>
      <c r="LNJ38"/>
      <c r="LNK38"/>
      <c r="LNL38"/>
      <c r="LNM38"/>
      <c r="LNN38"/>
      <c r="LNO38"/>
      <c r="LNP38"/>
      <c r="LNQ38"/>
      <c r="LNR38"/>
      <c r="LNS38"/>
      <c r="LNT38"/>
      <c r="LNU38"/>
      <c r="LNV38"/>
      <c r="LNW38"/>
      <c r="LNX38"/>
      <c r="LNY38"/>
      <c r="LNZ38"/>
      <c r="LOA38"/>
      <c r="LOB38"/>
      <c r="LOC38"/>
      <c r="LOD38"/>
      <c r="LOE38"/>
      <c r="LOF38"/>
      <c r="LOG38"/>
      <c r="LOH38"/>
      <c r="LOI38"/>
      <c r="LOJ38"/>
      <c r="LOK38"/>
      <c r="LOL38"/>
      <c r="LOM38"/>
      <c r="LON38"/>
      <c r="LOO38"/>
      <c r="LOP38"/>
      <c r="LOQ38"/>
      <c r="LOR38"/>
      <c r="LOS38"/>
      <c r="LOT38"/>
      <c r="LOU38"/>
      <c r="LOV38"/>
      <c r="LOW38"/>
      <c r="LOX38"/>
      <c r="LOY38"/>
      <c r="LOZ38"/>
      <c r="LPA38"/>
      <c r="LPB38"/>
      <c r="LPC38"/>
      <c r="LPD38"/>
      <c r="LPE38"/>
      <c r="LPF38"/>
      <c r="LPG38"/>
      <c r="LPH38"/>
      <c r="LPI38"/>
      <c r="LPJ38"/>
      <c r="LPK38"/>
      <c r="LPL38"/>
      <c r="LPM38"/>
      <c r="LPN38"/>
      <c r="LPO38"/>
      <c r="LPP38"/>
      <c r="LPQ38"/>
      <c r="LPR38"/>
      <c r="LPS38"/>
      <c r="LPT38"/>
      <c r="LPU38"/>
      <c r="LPV38"/>
      <c r="LPW38"/>
      <c r="LPX38"/>
      <c r="LPY38"/>
      <c r="LPZ38"/>
      <c r="LQA38"/>
      <c r="LQB38"/>
      <c r="LQC38"/>
      <c r="LQD38"/>
      <c r="LQE38"/>
      <c r="LQF38"/>
      <c r="LQG38"/>
      <c r="LQH38"/>
      <c r="LQI38"/>
      <c r="LQJ38"/>
      <c r="LQK38"/>
      <c r="LQL38"/>
      <c r="LQM38"/>
      <c r="LQN38"/>
      <c r="LQO38"/>
      <c r="LQP38"/>
      <c r="LQQ38"/>
      <c r="LQR38"/>
      <c r="LQS38"/>
      <c r="LQT38"/>
      <c r="LQU38"/>
      <c r="LQV38"/>
      <c r="LQW38"/>
      <c r="LQX38"/>
      <c r="LQY38"/>
      <c r="LQZ38"/>
      <c r="LRA38"/>
      <c r="LRB38"/>
      <c r="LRC38"/>
      <c r="LRD38"/>
      <c r="LRE38"/>
      <c r="LRF38"/>
      <c r="LRG38"/>
      <c r="LRH38"/>
      <c r="LRI38"/>
      <c r="LRJ38"/>
      <c r="LRK38"/>
      <c r="LRL38"/>
      <c r="LRM38"/>
      <c r="LRN38"/>
      <c r="LRO38"/>
      <c r="LRP38"/>
      <c r="LRQ38"/>
      <c r="LRR38"/>
      <c r="LRS38"/>
      <c r="LRT38"/>
      <c r="LRU38"/>
      <c r="LRV38"/>
      <c r="LRW38"/>
      <c r="LRX38"/>
      <c r="LRY38"/>
      <c r="LRZ38"/>
      <c r="LSA38"/>
      <c r="LSB38"/>
      <c r="LSC38"/>
      <c r="LSD38"/>
      <c r="LSE38"/>
      <c r="LSF38"/>
      <c r="LSG38"/>
      <c r="LSH38"/>
      <c r="LSI38"/>
      <c r="LSJ38"/>
      <c r="LSK38"/>
      <c r="LSL38"/>
      <c r="LSM38"/>
      <c r="LSN38"/>
      <c r="LSO38"/>
      <c r="LSP38"/>
      <c r="LSQ38"/>
      <c r="LSR38"/>
      <c r="LSS38"/>
      <c r="LST38"/>
      <c r="LSU38"/>
      <c r="LSV38"/>
      <c r="LSW38"/>
      <c r="LSX38"/>
      <c r="LSY38"/>
      <c r="LSZ38"/>
      <c r="LTA38"/>
      <c r="LTB38"/>
      <c r="LTC38"/>
      <c r="LTD38"/>
      <c r="LTE38"/>
      <c r="LTF38"/>
      <c r="LTG38"/>
      <c r="LTH38"/>
      <c r="LTI38"/>
      <c r="LTJ38"/>
      <c r="LTK38"/>
      <c r="LTL38"/>
      <c r="LTM38"/>
      <c r="LTN38"/>
      <c r="LTO38"/>
      <c r="LTP38"/>
      <c r="LTQ38"/>
      <c r="LTR38"/>
      <c r="LTS38"/>
      <c r="LTT38"/>
      <c r="LTU38"/>
      <c r="LTV38"/>
      <c r="LTW38"/>
      <c r="LTX38"/>
      <c r="LTY38"/>
      <c r="LTZ38"/>
      <c r="LUA38"/>
      <c r="LUB38"/>
      <c r="LUC38"/>
      <c r="LUD38"/>
      <c r="LUE38"/>
      <c r="LUF38"/>
      <c r="LUG38"/>
      <c r="LUH38"/>
      <c r="LUI38"/>
      <c r="LUJ38"/>
      <c r="LUK38"/>
      <c r="LUL38"/>
      <c r="LUM38"/>
      <c r="LUN38"/>
      <c r="LUO38"/>
      <c r="LUP38"/>
      <c r="LUQ38"/>
      <c r="LUR38"/>
      <c r="LUS38"/>
      <c r="LUT38"/>
      <c r="LUU38"/>
      <c r="LUV38"/>
      <c r="LUW38"/>
      <c r="LUX38"/>
      <c r="LUY38"/>
      <c r="LUZ38"/>
      <c r="LVA38"/>
      <c r="LVB38"/>
      <c r="LVC38"/>
      <c r="LVD38"/>
      <c r="LVE38"/>
      <c r="LVF38"/>
      <c r="LVG38"/>
      <c r="LVH38"/>
      <c r="LVI38"/>
      <c r="LVJ38"/>
      <c r="LVK38"/>
      <c r="LVL38"/>
      <c r="LVM38"/>
      <c r="LVN38"/>
      <c r="LVO38"/>
      <c r="LVP38"/>
      <c r="LVQ38"/>
      <c r="LVR38"/>
      <c r="LVS38"/>
      <c r="LVT38"/>
      <c r="LVU38"/>
      <c r="LVV38"/>
      <c r="LVW38"/>
      <c r="LVX38"/>
      <c r="LVY38"/>
      <c r="LVZ38"/>
      <c r="LWA38"/>
      <c r="LWB38"/>
      <c r="LWC38"/>
      <c r="LWD38"/>
      <c r="LWE38"/>
      <c r="LWF38"/>
      <c r="LWG38"/>
      <c r="LWH38"/>
      <c r="LWI38"/>
      <c r="LWJ38"/>
      <c r="LWK38"/>
      <c r="LWL38"/>
      <c r="LWM38"/>
      <c r="LWN38"/>
      <c r="LWO38"/>
      <c r="LWP38"/>
      <c r="LWQ38"/>
      <c r="LWR38"/>
      <c r="LWS38"/>
      <c r="LWT38"/>
      <c r="LWU38"/>
      <c r="LWV38"/>
      <c r="LWW38"/>
      <c r="LWX38"/>
      <c r="LWY38"/>
      <c r="LWZ38"/>
      <c r="LXA38"/>
      <c r="LXB38"/>
      <c r="LXC38"/>
      <c r="LXD38"/>
      <c r="LXE38"/>
      <c r="LXF38"/>
      <c r="LXG38"/>
      <c r="LXH38"/>
      <c r="LXI38"/>
      <c r="LXJ38"/>
      <c r="LXK38"/>
      <c r="LXL38"/>
      <c r="LXM38"/>
      <c r="LXN38"/>
      <c r="LXO38"/>
      <c r="LXP38"/>
      <c r="LXQ38"/>
      <c r="LXR38"/>
      <c r="LXS38"/>
      <c r="LXT38"/>
      <c r="LXU38"/>
      <c r="LXV38"/>
      <c r="LXW38"/>
      <c r="LXX38"/>
      <c r="LXY38"/>
      <c r="LXZ38"/>
      <c r="LYA38"/>
      <c r="LYB38"/>
      <c r="LYC38"/>
      <c r="LYD38"/>
      <c r="LYE38"/>
      <c r="LYF38"/>
      <c r="LYG38"/>
      <c r="LYH38"/>
      <c r="LYI38"/>
      <c r="LYJ38"/>
      <c r="LYK38"/>
      <c r="LYL38"/>
      <c r="LYM38"/>
      <c r="LYN38"/>
      <c r="LYO38"/>
      <c r="LYP38"/>
      <c r="LYQ38"/>
      <c r="LYR38"/>
      <c r="LYS38"/>
      <c r="LYT38"/>
      <c r="LYU38"/>
      <c r="LYV38"/>
      <c r="LYW38"/>
      <c r="LYX38"/>
      <c r="LYY38"/>
      <c r="LYZ38"/>
      <c r="LZA38"/>
      <c r="LZB38"/>
      <c r="LZC38"/>
      <c r="LZD38"/>
      <c r="LZE38"/>
      <c r="LZF38"/>
      <c r="LZG38"/>
      <c r="LZH38"/>
      <c r="LZI38"/>
      <c r="LZJ38"/>
      <c r="LZK38"/>
      <c r="LZL38"/>
      <c r="LZM38"/>
      <c r="LZN38"/>
      <c r="LZO38"/>
      <c r="LZP38"/>
      <c r="LZQ38"/>
      <c r="LZR38"/>
      <c r="LZS38"/>
      <c r="LZT38"/>
      <c r="LZU38"/>
      <c r="LZV38"/>
      <c r="LZW38"/>
      <c r="LZX38"/>
      <c r="LZY38"/>
      <c r="LZZ38"/>
      <c r="MAA38"/>
      <c r="MAB38"/>
      <c r="MAC38"/>
      <c r="MAD38"/>
      <c r="MAE38"/>
      <c r="MAF38"/>
      <c r="MAG38"/>
      <c r="MAH38"/>
      <c r="MAI38"/>
      <c r="MAJ38"/>
      <c r="MAK38"/>
      <c r="MAL38"/>
      <c r="MAM38"/>
      <c r="MAN38"/>
      <c r="MAO38"/>
      <c r="MAP38"/>
      <c r="MAQ38"/>
      <c r="MAR38"/>
      <c r="MAS38"/>
      <c r="MAT38"/>
      <c r="MAU38"/>
      <c r="MAV38"/>
      <c r="MAW38"/>
      <c r="MAX38"/>
      <c r="MAY38"/>
      <c r="MAZ38"/>
      <c r="MBA38"/>
      <c r="MBB38"/>
      <c r="MBC38"/>
      <c r="MBD38"/>
      <c r="MBE38"/>
      <c r="MBF38"/>
      <c r="MBG38"/>
      <c r="MBH38"/>
      <c r="MBI38"/>
      <c r="MBJ38"/>
      <c r="MBK38"/>
      <c r="MBL38"/>
      <c r="MBM38"/>
      <c r="MBN38"/>
      <c r="MBO38"/>
      <c r="MBP38"/>
      <c r="MBQ38"/>
      <c r="MBR38"/>
      <c r="MBS38"/>
      <c r="MBT38"/>
      <c r="MBU38"/>
      <c r="MBV38"/>
      <c r="MBW38"/>
      <c r="MBX38"/>
      <c r="MBY38"/>
      <c r="MBZ38"/>
      <c r="MCA38"/>
      <c r="MCB38"/>
      <c r="MCC38"/>
      <c r="MCD38"/>
      <c r="MCE38"/>
      <c r="MCF38"/>
      <c r="MCG38"/>
      <c r="MCH38"/>
      <c r="MCI38"/>
      <c r="MCJ38"/>
      <c r="MCK38"/>
      <c r="MCL38"/>
      <c r="MCM38"/>
      <c r="MCN38"/>
      <c r="MCO38"/>
      <c r="MCP38"/>
      <c r="MCQ38"/>
      <c r="MCR38"/>
      <c r="MCS38"/>
      <c r="MCT38"/>
      <c r="MCU38"/>
      <c r="MCV38"/>
      <c r="MCW38"/>
      <c r="MCX38"/>
      <c r="MCY38"/>
      <c r="MCZ38"/>
      <c r="MDA38"/>
      <c r="MDB38"/>
      <c r="MDC38"/>
      <c r="MDD38"/>
      <c r="MDE38"/>
      <c r="MDF38"/>
      <c r="MDG38"/>
      <c r="MDH38"/>
      <c r="MDI38"/>
      <c r="MDJ38"/>
      <c r="MDK38"/>
      <c r="MDL38"/>
      <c r="MDM38"/>
      <c r="MDN38"/>
      <c r="MDO38"/>
      <c r="MDP38"/>
      <c r="MDQ38"/>
      <c r="MDR38"/>
      <c r="MDS38"/>
      <c r="MDT38"/>
      <c r="MDU38"/>
      <c r="MDV38"/>
      <c r="MDW38"/>
      <c r="MDX38"/>
      <c r="MDY38"/>
      <c r="MDZ38"/>
      <c r="MEA38"/>
      <c r="MEB38"/>
      <c r="MEC38"/>
      <c r="MED38"/>
      <c r="MEE38"/>
      <c r="MEF38"/>
      <c r="MEG38"/>
      <c r="MEH38"/>
      <c r="MEI38"/>
      <c r="MEJ38"/>
      <c r="MEK38"/>
      <c r="MEL38"/>
      <c r="MEM38"/>
      <c r="MEN38"/>
      <c r="MEO38"/>
      <c r="MEP38"/>
      <c r="MEQ38"/>
      <c r="MER38"/>
      <c r="MES38"/>
      <c r="MET38"/>
      <c r="MEU38"/>
      <c r="MEV38"/>
      <c r="MEW38"/>
      <c r="MEX38"/>
      <c r="MEY38"/>
      <c r="MEZ38"/>
      <c r="MFA38"/>
      <c r="MFB38"/>
      <c r="MFC38"/>
      <c r="MFD38"/>
      <c r="MFE38"/>
      <c r="MFF38"/>
      <c r="MFG38"/>
      <c r="MFH38"/>
      <c r="MFI38"/>
      <c r="MFJ38"/>
      <c r="MFK38"/>
      <c r="MFL38"/>
      <c r="MFM38"/>
      <c r="MFN38"/>
      <c r="MFO38"/>
      <c r="MFP38"/>
      <c r="MFQ38"/>
      <c r="MFR38"/>
      <c r="MFS38"/>
      <c r="MFT38"/>
      <c r="MFU38"/>
      <c r="MFV38"/>
      <c r="MFW38"/>
      <c r="MFX38"/>
      <c r="MFY38"/>
      <c r="MFZ38"/>
      <c r="MGA38"/>
      <c r="MGB38"/>
      <c r="MGC38"/>
      <c r="MGD38"/>
      <c r="MGE38"/>
      <c r="MGF38"/>
      <c r="MGG38"/>
      <c r="MGH38"/>
      <c r="MGI38"/>
      <c r="MGJ38"/>
      <c r="MGK38"/>
      <c r="MGL38"/>
      <c r="MGM38"/>
      <c r="MGN38"/>
      <c r="MGO38"/>
      <c r="MGP38"/>
      <c r="MGQ38"/>
      <c r="MGR38"/>
      <c r="MGS38"/>
      <c r="MGT38"/>
      <c r="MGU38"/>
      <c r="MGV38"/>
      <c r="MGW38"/>
      <c r="MGX38"/>
      <c r="MGY38"/>
      <c r="MGZ38"/>
      <c r="MHA38"/>
      <c r="MHB38"/>
      <c r="MHC38"/>
      <c r="MHD38"/>
      <c r="MHE38"/>
      <c r="MHF38"/>
      <c r="MHG38"/>
      <c r="MHH38"/>
      <c r="MHI38"/>
      <c r="MHJ38"/>
      <c r="MHK38"/>
      <c r="MHL38"/>
      <c r="MHM38"/>
      <c r="MHN38"/>
      <c r="MHO38"/>
      <c r="MHP38"/>
      <c r="MHQ38"/>
      <c r="MHR38"/>
      <c r="MHS38"/>
      <c r="MHT38"/>
      <c r="MHU38"/>
      <c r="MHV38"/>
      <c r="MHW38"/>
      <c r="MHX38"/>
      <c r="MHY38"/>
      <c r="MHZ38"/>
      <c r="MIA38"/>
      <c r="MIB38"/>
      <c r="MIC38"/>
      <c r="MID38"/>
      <c r="MIE38"/>
      <c r="MIF38"/>
      <c r="MIG38"/>
      <c r="MIH38"/>
      <c r="MII38"/>
      <c r="MIJ38"/>
      <c r="MIK38"/>
      <c r="MIL38"/>
      <c r="MIM38"/>
      <c r="MIN38"/>
      <c r="MIO38"/>
      <c r="MIP38"/>
      <c r="MIQ38"/>
      <c r="MIR38"/>
      <c r="MIS38"/>
      <c r="MIT38"/>
      <c r="MIU38"/>
      <c r="MIV38"/>
      <c r="MIW38"/>
      <c r="MIX38"/>
      <c r="MIY38"/>
      <c r="MIZ38"/>
      <c r="MJA38"/>
      <c r="MJB38"/>
      <c r="MJC38"/>
      <c r="MJD38"/>
      <c r="MJE38"/>
      <c r="MJF38"/>
      <c r="MJG38"/>
      <c r="MJH38"/>
      <c r="MJI38"/>
      <c r="MJJ38"/>
      <c r="MJK38"/>
      <c r="MJL38"/>
      <c r="MJM38"/>
      <c r="MJN38"/>
      <c r="MJO38"/>
      <c r="MJP38"/>
      <c r="MJQ38"/>
      <c r="MJR38"/>
      <c r="MJS38"/>
      <c r="MJT38"/>
      <c r="MJU38"/>
      <c r="MJV38"/>
      <c r="MJW38"/>
      <c r="MJX38"/>
      <c r="MJY38"/>
      <c r="MJZ38"/>
      <c r="MKA38"/>
      <c r="MKB38"/>
      <c r="MKC38"/>
      <c r="MKD38"/>
      <c r="MKE38"/>
      <c r="MKF38"/>
      <c r="MKG38"/>
      <c r="MKH38"/>
      <c r="MKI38"/>
      <c r="MKJ38"/>
      <c r="MKK38"/>
      <c r="MKL38"/>
      <c r="MKM38"/>
      <c r="MKN38"/>
      <c r="MKO38"/>
      <c r="MKP38"/>
      <c r="MKQ38"/>
      <c r="MKR38"/>
      <c r="MKS38"/>
      <c r="MKT38"/>
      <c r="MKU38"/>
      <c r="MKV38"/>
      <c r="MKW38"/>
      <c r="MKX38"/>
      <c r="MKY38"/>
      <c r="MKZ38"/>
      <c r="MLA38"/>
      <c r="MLB38"/>
      <c r="MLC38"/>
      <c r="MLD38"/>
      <c r="MLE38"/>
      <c r="MLF38"/>
      <c r="MLG38"/>
      <c r="MLH38"/>
      <c r="MLI38"/>
      <c r="MLJ38"/>
      <c r="MLK38"/>
      <c r="MLL38"/>
      <c r="MLM38"/>
      <c r="MLN38"/>
      <c r="MLO38"/>
      <c r="MLP38"/>
      <c r="MLQ38"/>
      <c r="MLR38"/>
      <c r="MLS38"/>
      <c r="MLT38"/>
      <c r="MLU38"/>
      <c r="MLV38"/>
      <c r="MLW38"/>
      <c r="MLX38"/>
      <c r="MLY38"/>
      <c r="MLZ38"/>
      <c r="MMA38"/>
      <c r="MMB38"/>
      <c r="MMC38"/>
      <c r="MMD38"/>
      <c r="MME38"/>
      <c r="MMF38"/>
      <c r="MMG38"/>
      <c r="MMH38"/>
      <c r="MMI38"/>
      <c r="MMJ38"/>
      <c r="MMK38"/>
      <c r="MML38"/>
      <c r="MMM38"/>
      <c r="MMN38"/>
      <c r="MMO38"/>
      <c r="MMP38"/>
      <c r="MMQ38"/>
      <c r="MMR38"/>
      <c r="MMS38"/>
      <c r="MMT38"/>
      <c r="MMU38"/>
      <c r="MMV38"/>
      <c r="MMW38"/>
      <c r="MMX38"/>
      <c r="MMY38"/>
      <c r="MMZ38"/>
      <c r="MNA38"/>
      <c r="MNB38"/>
      <c r="MNC38"/>
      <c r="MND38"/>
      <c r="MNE38"/>
      <c r="MNF38"/>
      <c r="MNG38"/>
      <c r="MNH38"/>
      <c r="MNI38"/>
      <c r="MNJ38"/>
      <c r="MNK38"/>
      <c r="MNL38"/>
      <c r="MNM38"/>
      <c r="MNN38"/>
      <c r="MNO38"/>
      <c r="MNP38"/>
      <c r="MNQ38"/>
      <c r="MNR38"/>
      <c r="MNS38"/>
      <c r="MNT38"/>
      <c r="MNU38"/>
      <c r="MNV38"/>
      <c r="MNW38"/>
      <c r="MNX38"/>
      <c r="MNY38"/>
      <c r="MNZ38"/>
      <c r="MOA38"/>
      <c r="MOB38"/>
      <c r="MOC38"/>
      <c r="MOD38"/>
      <c r="MOE38"/>
      <c r="MOF38"/>
      <c r="MOG38"/>
      <c r="MOH38"/>
      <c r="MOI38"/>
      <c r="MOJ38"/>
      <c r="MOK38"/>
      <c r="MOL38"/>
      <c r="MOM38"/>
      <c r="MON38"/>
      <c r="MOO38"/>
      <c r="MOP38"/>
      <c r="MOQ38"/>
      <c r="MOR38"/>
      <c r="MOS38"/>
      <c r="MOT38"/>
      <c r="MOU38"/>
      <c r="MOV38"/>
      <c r="MOW38"/>
      <c r="MOX38"/>
      <c r="MOY38"/>
      <c r="MOZ38"/>
      <c r="MPA38"/>
      <c r="MPB38"/>
      <c r="MPC38"/>
      <c r="MPD38"/>
      <c r="MPE38"/>
      <c r="MPF38"/>
      <c r="MPG38"/>
      <c r="MPH38"/>
      <c r="MPI38"/>
      <c r="MPJ38"/>
      <c r="MPK38"/>
      <c r="MPL38"/>
      <c r="MPM38"/>
      <c r="MPN38"/>
      <c r="MPO38"/>
      <c r="MPP38"/>
      <c r="MPQ38"/>
      <c r="MPR38"/>
      <c r="MPS38"/>
      <c r="MPT38"/>
      <c r="MPU38"/>
      <c r="MPV38"/>
      <c r="MPW38"/>
      <c r="MPX38"/>
      <c r="MPY38"/>
      <c r="MPZ38"/>
      <c r="MQA38"/>
      <c r="MQB38"/>
      <c r="MQC38"/>
      <c r="MQD38"/>
      <c r="MQE38"/>
      <c r="MQF38"/>
      <c r="MQG38"/>
      <c r="MQH38"/>
      <c r="MQI38"/>
      <c r="MQJ38"/>
      <c r="MQK38"/>
      <c r="MQL38"/>
      <c r="MQM38"/>
      <c r="MQN38"/>
      <c r="MQO38"/>
      <c r="MQP38"/>
      <c r="MQQ38"/>
      <c r="MQR38"/>
      <c r="MQS38"/>
      <c r="MQT38"/>
      <c r="MQU38"/>
      <c r="MQV38"/>
      <c r="MQW38"/>
      <c r="MQX38"/>
      <c r="MQY38"/>
      <c r="MQZ38"/>
      <c r="MRA38"/>
      <c r="MRB38"/>
      <c r="MRC38"/>
      <c r="MRD38"/>
      <c r="MRE38"/>
      <c r="MRF38"/>
      <c r="MRG38"/>
      <c r="MRH38"/>
      <c r="MRI38"/>
      <c r="MRJ38"/>
      <c r="MRK38"/>
      <c r="MRL38"/>
      <c r="MRM38"/>
      <c r="MRN38"/>
      <c r="MRO38"/>
      <c r="MRP38"/>
      <c r="MRQ38"/>
      <c r="MRR38"/>
      <c r="MRS38"/>
      <c r="MRT38"/>
      <c r="MRU38"/>
      <c r="MRV38"/>
      <c r="MRW38"/>
      <c r="MRX38"/>
      <c r="MRY38"/>
      <c r="MRZ38"/>
      <c r="MSA38"/>
      <c r="MSB38"/>
      <c r="MSC38"/>
      <c r="MSD38"/>
      <c r="MSE38"/>
      <c r="MSF38"/>
      <c r="MSG38"/>
      <c r="MSH38"/>
      <c r="MSI38"/>
      <c r="MSJ38"/>
      <c r="MSK38"/>
      <c r="MSL38"/>
      <c r="MSM38"/>
      <c r="MSN38"/>
      <c r="MSO38"/>
      <c r="MSP38"/>
      <c r="MSQ38"/>
      <c r="MSR38"/>
      <c r="MSS38"/>
      <c r="MST38"/>
      <c r="MSU38"/>
      <c r="MSV38"/>
      <c r="MSW38"/>
      <c r="MSX38"/>
      <c r="MSY38"/>
      <c r="MSZ38"/>
      <c r="MTA38"/>
      <c r="MTB38"/>
      <c r="MTC38"/>
      <c r="MTD38"/>
      <c r="MTE38"/>
      <c r="MTF38"/>
      <c r="MTG38"/>
      <c r="MTH38"/>
      <c r="MTI38"/>
      <c r="MTJ38"/>
      <c r="MTK38"/>
      <c r="MTL38"/>
      <c r="MTM38"/>
      <c r="MTN38"/>
      <c r="MTO38"/>
      <c r="MTP38"/>
      <c r="MTQ38"/>
      <c r="MTR38"/>
      <c r="MTS38"/>
      <c r="MTT38"/>
      <c r="MTU38"/>
      <c r="MTV38"/>
      <c r="MTW38"/>
      <c r="MTX38"/>
      <c r="MTY38"/>
      <c r="MTZ38"/>
      <c r="MUA38"/>
      <c r="MUB38"/>
      <c r="MUC38"/>
      <c r="MUD38"/>
      <c r="MUE38"/>
      <c r="MUF38"/>
      <c r="MUG38"/>
      <c r="MUH38"/>
      <c r="MUI38"/>
      <c r="MUJ38"/>
      <c r="MUK38"/>
      <c r="MUL38"/>
      <c r="MUM38"/>
      <c r="MUN38"/>
      <c r="MUO38"/>
      <c r="MUP38"/>
      <c r="MUQ38"/>
      <c r="MUR38"/>
      <c r="MUS38"/>
      <c r="MUT38"/>
      <c r="MUU38"/>
      <c r="MUV38"/>
      <c r="MUW38"/>
      <c r="MUX38"/>
      <c r="MUY38"/>
      <c r="MUZ38"/>
      <c r="MVA38"/>
      <c r="MVB38"/>
      <c r="MVC38"/>
      <c r="MVD38"/>
      <c r="MVE38"/>
      <c r="MVF38"/>
      <c r="MVG38"/>
      <c r="MVH38"/>
      <c r="MVI38"/>
      <c r="MVJ38"/>
      <c r="MVK38"/>
      <c r="MVL38"/>
      <c r="MVM38"/>
      <c r="MVN38"/>
      <c r="MVO38"/>
      <c r="MVP38"/>
      <c r="MVQ38"/>
      <c r="MVR38"/>
      <c r="MVS38"/>
      <c r="MVT38"/>
      <c r="MVU38"/>
      <c r="MVV38"/>
      <c r="MVW38"/>
      <c r="MVX38"/>
      <c r="MVY38"/>
      <c r="MVZ38"/>
      <c r="MWA38"/>
      <c r="MWB38"/>
      <c r="MWC38"/>
      <c r="MWD38"/>
      <c r="MWE38"/>
      <c r="MWF38"/>
      <c r="MWG38"/>
      <c r="MWH38"/>
      <c r="MWI38"/>
      <c r="MWJ38"/>
      <c r="MWK38"/>
      <c r="MWL38"/>
      <c r="MWM38"/>
      <c r="MWN38"/>
      <c r="MWO38"/>
      <c r="MWP38"/>
      <c r="MWQ38"/>
      <c r="MWR38"/>
      <c r="MWS38"/>
      <c r="MWT38"/>
      <c r="MWU38"/>
      <c r="MWV38"/>
      <c r="MWW38"/>
      <c r="MWX38"/>
      <c r="MWY38"/>
      <c r="MWZ38"/>
      <c r="MXA38"/>
      <c r="MXB38"/>
      <c r="MXC38"/>
      <c r="MXD38"/>
      <c r="MXE38"/>
      <c r="MXF38"/>
      <c r="MXG38"/>
      <c r="MXH38"/>
      <c r="MXI38"/>
      <c r="MXJ38"/>
      <c r="MXK38"/>
      <c r="MXL38"/>
      <c r="MXM38"/>
      <c r="MXN38"/>
      <c r="MXO38"/>
      <c r="MXP38"/>
      <c r="MXQ38"/>
      <c r="MXR38"/>
      <c r="MXS38"/>
      <c r="MXT38"/>
      <c r="MXU38"/>
      <c r="MXV38"/>
      <c r="MXW38"/>
      <c r="MXX38"/>
      <c r="MXY38"/>
      <c r="MXZ38"/>
      <c r="MYA38"/>
      <c r="MYB38"/>
      <c r="MYC38"/>
      <c r="MYD38"/>
      <c r="MYE38"/>
      <c r="MYF38"/>
      <c r="MYG38"/>
      <c r="MYH38"/>
      <c r="MYI38"/>
      <c r="MYJ38"/>
      <c r="MYK38"/>
      <c r="MYL38"/>
      <c r="MYM38"/>
      <c r="MYN38"/>
      <c r="MYO38"/>
      <c r="MYP38"/>
      <c r="MYQ38"/>
      <c r="MYR38"/>
      <c r="MYS38"/>
      <c r="MYT38"/>
      <c r="MYU38"/>
      <c r="MYV38"/>
      <c r="MYW38"/>
      <c r="MYX38"/>
      <c r="MYY38"/>
      <c r="MYZ38"/>
      <c r="MZA38"/>
      <c r="MZB38"/>
      <c r="MZC38"/>
      <c r="MZD38"/>
      <c r="MZE38"/>
      <c r="MZF38"/>
      <c r="MZG38"/>
      <c r="MZH38"/>
      <c r="MZI38"/>
      <c r="MZJ38"/>
      <c r="MZK38"/>
      <c r="MZL38"/>
      <c r="MZM38"/>
      <c r="MZN38"/>
      <c r="MZO38"/>
      <c r="MZP38"/>
      <c r="MZQ38"/>
      <c r="MZR38"/>
      <c r="MZS38"/>
      <c r="MZT38"/>
      <c r="MZU38"/>
      <c r="MZV38"/>
      <c r="MZW38"/>
      <c r="MZX38"/>
      <c r="MZY38"/>
      <c r="MZZ38"/>
      <c r="NAA38"/>
      <c r="NAB38"/>
      <c r="NAC38"/>
      <c r="NAD38"/>
      <c r="NAE38"/>
      <c r="NAF38"/>
      <c r="NAG38"/>
      <c r="NAH38"/>
      <c r="NAI38"/>
      <c r="NAJ38"/>
      <c r="NAK38"/>
      <c r="NAL38"/>
      <c r="NAM38"/>
      <c r="NAN38"/>
      <c r="NAO38"/>
      <c r="NAP38"/>
      <c r="NAQ38"/>
      <c r="NAR38"/>
      <c r="NAS38"/>
      <c r="NAT38"/>
      <c r="NAU38"/>
      <c r="NAV38"/>
      <c r="NAW38"/>
      <c r="NAX38"/>
      <c r="NAY38"/>
      <c r="NAZ38"/>
      <c r="NBA38"/>
      <c r="NBB38"/>
      <c r="NBC38"/>
      <c r="NBD38"/>
      <c r="NBE38"/>
      <c r="NBF38"/>
      <c r="NBG38"/>
      <c r="NBH38"/>
      <c r="NBI38"/>
      <c r="NBJ38"/>
      <c r="NBK38"/>
      <c r="NBL38"/>
      <c r="NBM38"/>
      <c r="NBN38"/>
      <c r="NBO38"/>
      <c r="NBP38"/>
      <c r="NBQ38"/>
      <c r="NBR38"/>
      <c r="NBS38"/>
      <c r="NBT38"/>
      <c r="NBU38"/>
      <c r="NBV38"/>
      <c r="NBW38"/>
      <c r="NBX38"/>
      <c r="NBY38"/>
      <c r="NBZ38"/>
      <c r="NCA38"/>
      <c r="NCB38"/>
      <c r="NCC38"/>
      <c r="NCD38"/>
      <c r="NCE38"/>
      <c r="NCF38"/>
      <c r="NCG38"/>
      <c r="NCH38"/>
      <c r="NCI38"/>
      <c r="NCJ38"/>
      <c r="NCK38"/>
      <c r="NCL38"/>
      <c r="NCM38"/>
      <c r="NCN38"/>
      <c r="NCO38"/>
      <c r="NCP38"/>
      <c r="NCQ38"/>
      <c r="NCR38"/>
      <c r="NCS38"/>
      <c r="NCT38"/>
      <c r="NCU38"/>
      <c r="NCV38"/>
      <c r="NCW38"/>
      <c r="NCX38"/>
      <c r="NCY38"/>
      <c r="NCZ38"/>
      <c r="NDA38"/>
      <c r="NDB38"/>
      <c r="NDC38"/>
      <c r="NDD38"/>
      <c r="NDE38"/>
      <c r="NDF38"/>
      <c r="NDG38"/>
      <c r="NDH38"/>
      <c r="NDI38"/>
      <c r="NDJ38"/>
      <c r="NDK38"/>
      <c r="NDL38"/>
      <c r="NDM38"/>
      <c r="NDN38"/>
      <c r="NDO38"/>
      <c r="NDP38"/>
      <c r="NDQ38"/>
      <c r="NDR38"/>
      <c r="NDS38"/>
      <c r="NDT38"/>
      <c r="NDU38"/>
      <c r="NDV38"/>
      <c r="NDW38"/>
      <c r="NDX38"/>
      <c r="NDY38"/>
      <c r="NDZ38"/>
      <c r="NEA38"/>
      <c r="NEB38"/>
      <c r="NEC38"/>
      <c r="NED38"/>
      <c r="NEE38"/>
      <c r="NEF38"/>
      <c r="NEG38"/>
      <c r="NEH38"/>
      <c r="NEI38"/>
      <c r="NEJ38"/>
      <c r="NEK38"/>
      <c r="NEL38"/>
      <c r="NEM38"/>
      <c r="NEN38"/>
      <c r="NEO38"/>
      <c r="NEP38"/>
      <c r="NEQ38"/>
      <c r="NER38"/>
      <c r="NES38"/>
      <c r="NET38"/>
      <c r="NEU38"/>
      <c r="NEV38"/>
      <c r="NEW38"/>
      <c r="NEX38"/>
      <c r="NEY38"/>
      <c r="NEZ38"/>
      <c r="NFA38"/>
      <c r="NFB38"/>
      <c r="NFC38"/>
      <c r="NFD38"/>
      <c r="NFE38"/>
      <c r="NFF38"/>
      <c r="NFG38"/>
      <c r="NFH38"/>
      <c r="NFI38"/>
      <c r="NFJ38"/>
      <c r="NFK38"/>
      <c r="NFL38"/>
      <c r="NFM38"/>
      <c r="NFN38"/>
      <c r="NFO38"/>
      <c r="NFP38"/>
      <c r="NFQ38"/>
      <c r="NFR38"/>
      <c r="NFS38"/>
      <c r="NFT38"/>
      <c r="NFU38"/>
      <c r="NFV38"/>
      <c r="NFW38"/>
      <c r="NFX38"/>
      <c r="NFY38"/>
      <c r="NFZ38"/>
      <c r="NGA38"/>
      <c r="NGB38"/>
      <c r="NGC38"/>
      <c r="NGD38"/>
      <c r="NGE38"/>
      <c r="NGF38"/>
      <c r="NGG38"/>
      <c r="NGH38"/>
      <c r="NGI38"/>
      <c r="NGJ38"/>
      <c r="NGK38"/>
      <c r="NGL38"/>
      <c r="NGM38"/>
      <c r="NGN38"/>
      <c r="NGO38"/>
      <c r="NGP38"/>
      <c r="NGQ38"/>
      <c r="NGR38"/>
      <c r="NGS38"/>
      <c r="NGT38"/>
      <c r="NGU38"/>
      <c r="NGV38"/>
      <c r="NGW38"/>
      <c r="NGX38"/>
      <c r="NGY38"/>
      <c r="NGZ38"/>
      <c r="NHA38"/>
      <c r="NHB38"/>
      <c r="NHC38"/>
      <c r="NHD38"/>
      <c r="NHE38"/>
      <c r="NHF38"/>
      <c r="NHG38"/>
      <c r="NHH38"/>
      <c r="NHI38"/>
      <c r="NHJ38"/>
      <c r="NHK38"/>
      <c r="NHL38"/>
      <c r="NHM38"/>
      <c r="NHN38"/>
      <c r="NHO38"/>
      <c r="NHP38"/>
      <c r="NHQ38"/>
      <c r="NHR38"/>
      <c r="NHS38"/>
      <c r="NHT38"/>
      <c r="NHU38"/>
      <c r="NHV38"/>
      <c r="NHW38"/>
      <c r="NHX38"/>
      <c r="NHY38"/>
      <c r="NHZ38"/>
      <c r="NIA38"/>
      <c r="NIB38"/>
      <c r="NIC38"/>
      <c r="NID38"/>
      <c r="NIE38"/>
      <c r="NIF38"/>
      <c r="NIG38"/>
      <c r="NIH38"/>
      <c r="NII38"/>
      <c r="NIJ38"/>
      <c r="NIK38"/>
      <c r="NIL38"/>
      <c r="NIM38"/>
      <c r="NIN38"/>
      <c r="NIO38"/>
      <c r="NIP38"/>
      <c r="NIQ38"/>
      <c r="NIR38"/>
      <c r="NIS38"/>
      <c r="NIT38"/>
      <c r="NIU38"/>
      <c r="NIV38"/>
      <c r="NIW38"/>
      <c r="NIX38"/>
      <c r="NIY38"/>
      <c r="NIZ38"/>
      <c r="NJA38"/>
      <c r="NJB38"/>
      <c r="NJC38"/>
      <c r="NJD38"/>
      <c r="NJE38"/>
      <c r="NJF38"/>
      <c r="NJG38"/>
      <c r="NJH38"/>
      <c r="NJI38"/>
      <c r="NJJ38"/>
      <c r="NJK38"/>
      <c r="NJL38"/>
      <c r="NJM38"/>
      <c r="NJN38"/>
      <c r="NJO38"/>
      <c r="NJP38"/>
      <c r="NJQ38"/>
      <c r="NJR38"/>
      <c r="NJS38"/>
      <c r="NJT38"/>
      <c r="NJU38"/>
      <c r="NJV38"/>
      <c r="NJW38"/>
      <c r="NJX38"/>
      <c r="NJY38"/>
      <c r="NJZ38"/>
      <c r="NKA38"/>
      <c r="NKB38"/>
      <c r="NKC38"/>
      <c r="NKD38"/>
      <c r="NKE38"/>
      <c r="NKF38"/>
      <c r="NKG38"/>
      <c r="NKH38"/>
      <c r="NKI38"/>
      <c r="NKJ38"/>
      <c r="NKK38"/>
      <c r="NKL38"/>
      <c r="NKM38"/>
      <c r="NKN38"/>
      <c r="NKO38"/>
      <c r="NKP38"/>
      <c r="NKQ38"/>
      <c r="NKR38"/>
      <c r="NKS38"/>
      <c r="NKT38"/>
      <c r="NKU38"/>
      <c r="NKV38"/>
      <c r="NKW38"/>
      <c r="NKX38"/>
      <c r="NKY38"/>
      <c r="NKZ38"/>
      <c r="NLA38"/>
      <c r="NLB38"/>
      <c r="NLC38"/>
      <c r="NLD38"/>
      <c r="NLE38"/>
      <c r="NLF38"/>
      <c r="NLG38"/>
      <c r="NLH38"/>
      <c r="NLI38"/>
      <c r="NLJ38"/>
      <c r="NLK38"/>
      <c r="NLL38"/>
      <c r="NLM38"/>
      <c r="NLN38"/>
      <c r="NLO38"/>
      <c r="NLP38"/>
      <c r="NLQ38"/>
      <c r="NLR38"/>
      <c r="NLS38"/>
      <c r="NLT38"/>
      <c r="NLU38"/>
      <c r="NLV38"/>
      <c r="NLW38"/>
      <c r="NLX38"/>
      <c r="NLY38"/>
      <c r="NLZ38"/>
      <c r="NMA38"/>
      <c r="NMB38"/>
      <c r="NMC38"/>
      <c r="NMD38"/>
      <c r="NME38"/>
      <c r="NMF38"/>
      <c r="NMG38"/>
      <c r="NMH38"/>
      <c r="NMI38"/>
      <c r="NMJ38"/>
      <c r="NMK38"/>
      <c r="NML38"/>
      <c r="NMM38"/>
      <c r="NMN38"/>
      <c r="NMO38"/>
      <c r="NMP38"/>
      <c r="NMQ38"/>
      <c r="NMR38"/>
      <c r="NMS38"/>
      <c r="NMT38"/>
      <c r="NMU38"/>
      <c r="NMV38"/>
      <c r="NMW38"/>
      <c r="NMX38"/>
      <c r="NMY38"/>
      <c r="NMZ38"/>
      <c r="NNA38"/>
      <c r="NNB38"/>
      <c r="NNC38"/>
      <c r="NND38"/>
      <c r="NNE38"/>
      <c r="NNF38"/>
      <c r="NNG38"/>
      <c r="NNH38"/>
      <c r="NNI38"/>
      <c r="NNJ38"/>
      <c r="NNK38"/>
      <c r="NNL38"/>
      <c r="NNM38"/>
      <c r="NNN38"/>
      <c r="NNO38"/>
      <c r="NNP38"/>
      <c r="NNQ38"/>
      <c r="NNR38"/>
      <c r="NNS38"/>
      <c r="NNT38"/>
      <c r="NNU38"/>
      <c r="NNV38"/>
      <c r="NNW38"/>
      <c r="NNX38"/>
      <c r="NNY38"/>
      <c r="NNZ38"/>
      <c r="NOA38"/>
      <c r="NOB38"/>
      <c r="NOC38"/>
      <c r="NOD38"/>
      <c r="NOE38"/>
      <c r="NOF38"/>
      <c r="NOG38"/>
      <c r="NOH38"/>
      <c r="NOI38"/>
      <c r="NOJ38"/>
      <c r="NOK38"/>
      <c r="NOL38"/>
      <c r="NOM38"/>
      <c r="NON38"/>
      <c r="NOO38"/>
      <c r="NOP38"/>
      <c r="NOQ38"/>
      <c r="NOR38"/>
      <c r="NOS38"/>
      <c r="NOT38"/>
      <c r="NOU38"/>
      <c r="NOV38"/>
      <c r="NOW38"/>
      <c r="NOX38"/>
      <c r="NOY38"/>
      <c r="NOZ38"/>
      <c r="NPA38"/>
      <c r="NPB38"/>
      <c r="NPC38"/>
      <c r="NPD38"/>
      <c r="NPE38"/>
      <c r="NPF38"/>
      <c r="NPG38"/>
      <c r="NPH38"/>
      <c r="NPI38"/>
      <c r="NPJ38"/>
      <c r="NPK38"/>
      <c r="NPL38"/>
      <c r="NPM38"/>
      <c r="NPN38"/>
      <c r="NPO38"/>
      <c r="NPP38"/>
      <c r="NPQ38"/>
      <c r="NPR38"/>
      <c r="NPS38"/>
      <c r="NPT38"/>
      <c r="NPU38"/>
      <c r="NPV38"/>
      <c r="NPW38"/>
      <c r="NPX38"/>
      <c r="NPY38"/>
      <c r="NPZ38"/>
      <c r="NQA38"/>
      <c r="NQB38"/>
      <c r="NQC38"/>
      <c r="NQD38"/>
      <c r="NQE38"/>
      <c r="NQF38"/>
      <c r="NQG38"/>
      <c r="NQH38"/>
      <c r="NQI38"/>
      <c r="NQJ38"/>
      <c r="NQK38"/>
      <c r="NQL38"/>
      <c r="NQM38"/>
      <c r="NQN38"/>
      <c r="NQO38"/>
      <c r="NQP38"/>
      <c r="NQQ38"/>
      <c r="NQR38"/>
      <c r="NQS38"/>
      <c r="NQT38"/>
      <c r="NQU38"/>
      <c r="NQV38"/>
      <c r="NQW38"/>
      <c r="NQX38"/>
      <c r="NQY38"/>
      <c r="NQZ38"/>
      <c r="NRA38"/>
      <c r="NRB38"/>
      <c r="NRC38"/>
      <c r="NRD38"/>
      <c r="NRE38"/>
      <c r="NRF38"/>
      <c r="NRG38"/>
      <c r="NRH38"/>
      <c r="NRI38"/>
      <c r="NRJ38"/>
      <c r="NRK38"/>
      <c r="NRL38"/>
      <c r="NRM38"/>
      <c r="NRN38"/>
      <c r="NRO38"/>
      <c r="NRP38"/>
      <c r="NRQ38"/>
      <c r="NRR38"/>
      <c r="NRS38"/>
      <c r="NRT38"/>
      <c r="NRU38"/>
      <c r="NRV38"/>
      <c r="NRW38"/>
      <c r="NRX38"/>
      <c r="NRY38"/>
      <c r="NRZ38"/>
      <c r="NSA38"/>
      <c r="NSB38"/>
      <c r="NSC38"/>
      <c r="NSD38"/>
      <c r="NSE38"/>
      <c r="NSF38"/>
      <c r="NSG38"/>
      <c r="NSH38"/>
      <c r="NSI38"/>
      <c r="NSJ38"/>
      <c r="NSK38"/>
      <c r="NSL38"/>
      <c r="NSM38"/>
      <c r="NSN38"/>
      <c r="NSO38"/>
      <c r="NSP38"/>
      <c r="NSQ38"/>
      <c r="NSR38"/>
      <c r="NSS38"/>
      <c r="NST38"/>
      <c r="NSU38"/>
      <c r="NSV38"/>
      <c r="NSW38"/>
      <c r="NSX38"/>
      <c r="NSY38"/>
      <c r="NSZ38"/>
      <c r="NTA38"/>
      <c r="NTB38"/>
      <c r="NTC38"/>
      <c r="NTD38"/>
      <c r="NTE38"/>
      <c r="NTF38"/>
      <c r="NTG38"/>
      <c r="NTH38"/>
      <c r="NTI38"/>
      <c r="NTJ38"/>
      <c r="NTK38"/>
      <c r="NTL38"/>
      <c r="NTM38"/>
      <c r="NTN38"/>
      <c r="NTO38"/>
      <c r="NTP38"/>
      <c r="NTQ38"/>
      <c r="NTR38"/>
      <c r="NTS38"/>
      <c r="NTT38"/>
      <c r="NTU38"/>
      <c r="NTV38"/>
      <c r="NTW38"/>
      <c r="NTX38"/>
      <c r="NTY38"/>
      <c r="NTZ38"/>
      <c r="NUA38"/>
      <c r="NUB38"/>
      <c r="NUC38"/>
      <c r="NUD38"/>
      <c r="NUE38"/>
      <c r="NUF38"/>
      <c r="NUG38"/>
      <c r="NUH38"/>
      <c r="NUI38"/>
      <c r="NUJ38"/>
      <c r="NUK38"/>
      <c r="NUL38"/>
      <c r="NUM38"/>
      <c r="NUN38"/>
      <c r="NUO38"/>
      <c r="NUP38"/>
      <c r="NUQ38"/>
      <c r="NUR38"/>
      <c r="NUS38"/>
      <c r="NUT38"/>
      <c r="NUU38"/>
      <c r="NUV38"/>
      <c r="NUW38"/>
      <c r="NUX38"/>
      <c r="NUY38"/>
      <c r="NUZ38"/>
      <c r="NVA38"/>
      <c r="NVB38"/>
      <c r="NVC38"/>
      <c r="NVD38"/>
      <c r="NVE38"/>
      <c r="NVF38"/>
      <c r="NVG38"/>
      <c r="NVH38"/>
      <c r="NVI38"/>
      <c r="NVJ38"/>
      <c r="NVK38"/>
      <c r="NVL38"/>
      <c r="NVM38"/>
      <c r="NVN38"/>
      <c r="NVO38"/>
      <c r="NVP38"/>
      <c r="NVQ38"/>
      <c r="NVR38"/>
      <c r="NVS38"/>
      <c r="NVT38"/>
      <c r="NVU38"/>
      <c r="NVV38"/>
      <c r="NVW38"/>
      <c r="NVX38"/>
      <c r="NVY38"/>
      <c r="NVZ38"/>
      <c r="NWA38"/>
      <c r="NWB38"/>
      <c r="NWC38"/>
      <c r="NWD38"/>
      <c r="NWE38"/>
      <c r="NWF38"/>
      <c r="NWG38"/>
      <c r="NWH38"/>
      <c r="NWI38"/>
      <c r="NWJ38"/>
      <c r="NWK38"/>
      <c r="NWL38"/>
      <c r="NWM38"/>
      <c r="NWN38"/>
      <c r="NWO38"/>
      <c r="NWP38"/>
      <c r="NWQ38"/>
      <c r="NWR38"/>
      <c r="NWS38"/>
      <c r="NWT38"/>
      <c r="NWU38"/>
      <c r="NWV38"/>
      <c r="NWW38"/>
      <c r="NWX38"/>
      <c r="NWY38"/>
      <c r="NWZ38"/>
      <c r="NXA38"/>
      <c r="NXB38"/>
      <c r="NXC38"/>
      <c r="NXD38"/>
      <c r="NXE38"/>
      <c r="NXF38"/>
      <c r="NXG38"/>
      <c r="NXH38"/>
      <c r="NXI38"/>
      <c r="NXJ38"/>
      <c r="NXK38"/>
      <c r="NXL38"/>
      <c r="NXM38"/>
      <c r="NXN38"/>
      <c r="NXO38"/>
      <c r="NXP38"/>
      <c r="NXQ38"/>
      <c r="NXR38"/>
      <c r="NXS38"/>
      <c r="NXT38"/>
      <c r="NXU38"/>
      <c r="NXV38"/>
      <c r="NXW38"/>
      <c r="NXX38"/>
      <c r="NXY38"/>
      <c r="NXZ38"/>
      <c r="NYA38"/>
      <c r="NYB38"/>
      <c r="NYC38"/>
      <c r="NYD38"/>
      <c r="NYE38"/>
      <c r="NYF38"/>
      <c r="NYG38"/>
      <c r="NYH38"/>
      <c r="NYI38"/>
      <c r="NYJ38"/>
      <c r="NYK38"/>
      <c r="NYL38"/>
      <c r="NYM38"/>
      <c r="NYN38"/>
      <c r="NYO38"/>
      <c r="NYP38"/>
      <c r="NYQ38"/>
      <c r="NYR38"/>
      <c r="NYS38"/>
      <c r="NYT38"/>
      <c r="NYU38"/>
      <c r="NYV38"/>
      <c r="NYW38"/>
      <c r="NYX38"/>
      <c r="NYY38"/>
      <c r="NYZ38"/>
      <c r="NZA38"/>
      <c r="NZB38"/>
      <c r="NZC38"/>
      <c r="NZD38"/>
      <c r="NZE38"/>
      <c r="NZF38"/>
      <c r="NZG38"/>
      <c r="NZH38"/>
      <c r="NZI38"/>
      <c r="NZJ38"/>
      <c r="NZK38"/>
      <c r="NZL38"/>
      <c r="NZM38"/>
      <c r="NZN38"/>
      <c r="NZO38"/>
      <c r="NZP38"/>
      <c r="NZQ38"/>
      <c r="NZR38"/>
      <c r="NZS38"/>
      <c r="NZT38"/>
      <c r="NZU38"/>
      <c r="NZV38"/>
      <c r="NZW38"/>
      <c r="NZX38"/>
      <c r="NZY38"/>
      <c r="NZZ38"/>
      <c r="OAA38"/>
      <c r="OAB38"/>
      <c r="OAC38"/>
      <c r="OAD38"/>
      <c r="OAE38"/>
      <c r="OAF38"/>
      <c r="OAG38"/>
      <c r="OAH38"/>
      <c r="OAI38"/>
      <c r="OAJ38"/>
      <c r="OAK38"/>
      <c r="OAL38"/>
      <c r="OAM38"/>
      <c r="OAN38"/>
      <c r="OAO38"/>
      <c r="OAP38"/>
      <c r="OAQ38"/>
      <c r="OAR38"/>
      <c r="OAS38"/>
      <c r="OAT38"/>
      <c r="OAU38"/>
      <c r="OAV38"/>
      <c r="OAW38"/>
      <c r="OAX38"/>
      <c r="OAY38"/>
      <c r="OAZ38"/>
      <c r="OBA38"/>
      <c r="OBB38"/>
      <c r="OBC38"/>
      <c r="OBD38"/>
      <c r="OBE38"/>
      <c r="OBF38"/>
      <c r="OBG38"/>
      <c r="OBH38"/>
      <c r="OBI38"/>
      <c r="OBJ38"/>
      <c r="OBK38"/>
      <c r="OBL38"/>
      <c r="OBM38"/>
      <c r="OBN38"/>
      <c r="OBO38"/>
      <c r="OBP38"/>
      <c r="OBQ38"/>
      <c r="OBR38"/>
      <c r="OBS38"/>
      <c r="OBT38"/>
      <c r="OBU38"/>
      <c r="OBV38"/>
      <c r="OBW38"/>
      <c r="OBX38"/>
      <c r="OBY38"/>
      <c r="OBZ38"/>
      <c r="OCA38"/>
      <c r="OCB38"/>
      <c r="OCC38"/>
      <c r="OCD38"/>
      <c r="OCE38"/>
      <c r="OCF38"/>
      <c r="OCG38"/>
      <c r="OCH38"/>
      <c r="OCI38"/>
      <c r="OCJ38"/>
      <c r="OCK38"/>
      <c r="OCL38"/>
      <c r="OCM38"/>
      <c r="OCN38"/>
      <c r="OCO38"/>
      <c r="OCP38"/>
      <c r="OCQ38"/>
      <c r="OCR38"/>
      <c r="OCS38"/>
      <c r="OCT38"/>
      <c r="OCU38"/>
      <c r="OCV38"/>
      <c r="OCW38"/>
      <c r="OCX38"/>
      <c r="OCY38"/>
      <c r="OCZ38"/>
      <c r="ODA38"/>
      <c r="ODB38"/>
      <c r="ODC38"/>
      <c r="ODD38"/>
      <c r="ODE38"/>
      <c r="ODF38"/>
      <c r="ODG38"/>
      <c r="ODH38"/>
      <c r="ODI38"/>
      <c r="ODJ38"/>
      <c r="ODK38"/>
      <c r="ODL38"/>
      <c r="ODM38"/>
      <c r="ODN38"/>
      <c r="ODO38"/>
      <c r="ODP38"/>
      <c r="ODQ38"/>
      <c r="ODR38"/>
      <c r="ODS38"/>
      <c r="ODT38"/>
      <c r="ODU38"/>
      <c r="ODV38"/>
      <c r="ODW38"/>
      <c r="ODX38"/>
      <c r="ODY38"/>
      <c r="ODZ38"/>
      <c r="OEA38"/>
      <c r="OEB38"/>
      <c r="OEC38"/>
      <c r="OED38"/>
      <c r="OEE38"/>
      <c r="OEF38"/>
      <c r="OEG38"/>
      <c r="OEH38"/>
      <c r="OEI38"/>
      <c r="OEJ38"/>
      <c r="OEK38"/>
      <c r="OEL38"/>
      <c r="OEM38"/>
      <c r="OEN38"/>
      <c r="OEO38"/>
      <c r="OEP38"/>
      <c r="OEQ38"/>
      <c r="OER38"/>
      <c r="OES38"/>
      <c r="OET38"/>
      <c r="OEU38"/>
      <c r="OEV38"/>
      <c r="OEW38"/>
      <c r="OEX38"/>
      <c r="OEY38"/>
      <c r="OEZ38"/>
      <c r="OFA38"/>
      <c r="OFB38"/>
      <c r="OFC38"/>
      <c r="OFD38"/>
      <c r="OFE38"/>
      <c r="OFF38"/>
      <c r="OFG38"/>
      <c r="OFH38"/>
      <c r="OFI38"/>
      <c r="OFJ38"/>
      <c r="OFK38"/>
      <c r="OFL38"/>
      <c r="OFM38"/>
      <c r="OFN38"/>
      <c r="OFO38"/>
      <c r="OFP38"/>
      <c r="OFQ38"/>
      <c r="OFR38"/>
      <c r="OFS38"/>
      <c r="OFT38"/>
      <c r="OFU38"/>
      <c r="OFV38"/>
      <c r="OFW38"/>
      <c r="OFX38"/>
      <c r="OFY38"/>
      <c r="OFZ38"/>
      <c r="OGA38"/>
      <c r="OGB38"/>
      <c r="OGC38"/>
      <c r="OGD38"/>
      <c r="OGE38"/>
      <c r="OGF38"/>
      <c r="OGG38"/>
      <c r="OGH38"/>
      <c r="OGI38"/>
      <c r="OGJ38"/>
      <c r="OGK38"/>
      <c r="OGL38"/>
      <c r="OGM38"/>
      <c r="OGN38"/>
      <c r="OGO38"/>
      <c r="OGP38"/>
      <c r="OGQ38"/>
      <c r="OGR38"/>
      <c r="OGS38"/>
      <c r="OGT38"/>
      <c r="OGU38"/>
      <c r="OGV38"/>
      <c r="OGW38"/>
      <c r="OGX38"/>
      <c r="OGY38"/>
      <c r="OGZ38"/>
      <c r="OHA38"/>
      <c r="OHB38"/>
      <c r="OHC38"/>
      <c r="OHD38"/>
      <c r="OHE38"/>
      <c r="OHF38"/>
      <c r="OHG38"/>
      <c r="OHH38"/>
      <c r="OHI38"/>
      <c r="OHJ38"/>
      <c r="OHK38"/>
      <c r="OHL38"/>
      <c r="OHM38"/>
      <c r="OHN38"/>
      <c r="OHO38"/>
      <c r="OHP38"/>
      <c r="OHQ38"/>
      <c r="OHR38"/>
      <c r="OHS38"/>
      <c r="OHT38"/>
      <c r="OHU38"/>
      <c r="OHV38"/>
      <c r="OHW38"/>
      <c r="OHX38"/>
      <c r="OHY38"/>
      <c r="OHZ38"/>
      <c r="OIA38"/>
      <c r="OIB38"/>
      <c r="OIC38"/>
      <c r="OID38"/>
      <c r="OIE38"/>
      <c r="OIF38"/>
      <c r="OIG38"/>
      <c r="OIH38"/>
      <c r="OII38"/>
      <c r="OIJ38"/>
      <c r="OIK38"/>
      <c r="OIL38"/>
      <c r="OIM38"/>
      <c r="OIN38"/>
      <c r="OIO38"/>
      <c r="OIP38"/>
      <c r="OIQ38"/>
      <c r="OIR38"/>
      <c r="OIS38"/>
      <c r="OIT38"/>
      <c r="OIU38"/>
      <c r="OIV38"/>
      <c r="OIW38"/>
      <c r="OIX38"/>
      <c r="OIY38"/>
      <c r="OIZ38"/>
      <c r="OJA38"/>
      <c r="OJB38"/>
      <c r="OJC38"/>
      <c r="OJD38"/>
      <c r="OJE38"/>
      <c r="OJF38"/>
      <c r="OJG38"/>
      <c r="OJH38"/>
      <c r="OJI38"/>
      <c r="OJJ38"/>
      <c r="OJK38"/>
      <c r="OJL38"/>
      <c r="OJM38"/>
      <c r="OJN38"/>
      <c r="OJO38"/>
      <c r="OJP38"/>
      <c r="OJQ38"/>
      <c r="OJR38"/>
      <c r="OJS38"/>
      <c r="OJT38"/>
      <c r="OJU38"/>
      <c r="OJV38"/>
      <c r="OJW38"/>
      <c r="OJX38"/>
      <c r="OJY38"/>
      <c r="OJZ38"/>
      <c r="OKA38"/>
      <c r="OKB38"/>
      <c r="OKC38"/>
      <c r="OKD38"/>
      <c r="OKE38"/>
      <c r="OKF38"/>
      <c r="OKG38"/>
      <c r="OKH38"/>
      <c r="OKI38"/>
      <c r="OKJ38"/>
      <c r="OKK38"/>
      <c r="OKL38"/>
      <c r="OKM38"/>
      <c r="OKN38"/>
      <c r="OKO38"/>
      <c r="OKP38"/>
      <c r="OKQ38"/>
      <c r="OKR38"/>
      <c r="OKS38"/>
      <c r="OKT38"/>
      <c r="OKU38"/>
      <c r="OKV38"/>
      <c r="OKW38"/>
      <c r="OKX38"/>
      <c r="OKY38"/>
      <c r="OKZ38"/>
      <c r="OLA38"/>
      <c r="OLB38"/>
      <c r="OLC38"/>
      <c r="OLD38"/>
      <c r="OLE38"/>
      <c r="OLF38"/>
      <c r="OLG38"/>
      <c r="OLH38"/>
      <c r="OLI38"/>
      <c r="OLJ38"/>
      <c r="OLK38"/>
      <c r="OLL38"/>
      <c r="OLM38"/>
      <c r="OLN38"/>
      <c r="OLO38"/>
      <c r="OLP38"/>
      <c r="OLQ38"/>
      <c r="OLR38"/>
      <c r="OLS38"/>
      <c r="OLT38"/>
      <c r="OLU38"/>
      <c r="OLV38"/>
      <c r="OLW38"/>
      <c r="OLX38"/>
      <c r="OLY38"/>
      <c r="OLZ38"/>
      <c r="OMA38"/>
      <c r="OMB38"/>
      <c r="OMC38"/>
      <c r="OMD38"/>
      <c r="OME38"/>
      <c r="OMF38"/>
      <c r="OMG38"/>
      <c r="OMH38"/>
      <c r="OMI38"/>
      <c r="OMJ38"/>
      <c r="OMK38"/>
      <c r="OML38"/>
      <c r="OMM38"/>
      <c r="OMN38"/>
      <c r="OMO38"/>
      <c r="OMP38"/>
      <c r="OMQ38"/>
      <c r="OMR38"/>
      <c r="OMS38"/>
      <c r="OMT38"/>
      <c r="OMU38"/>
      <c r="OMV38"/>
      <c r="OMW38"/>
      <c r="OMX38"/>
      <c r="OMY38"/>
      <c r="OMZ38"/>
      <c r="ONA38"/>
      <c r="ONB38"/>
      <c r="ONC38"/>
      <c r="OND38"/>
      <c r="ONE38"/>
      <c r="ONF38"/>
      <c r="ONG38"/>
      <c r="ONH38"/>
      <c r="ONI38"/>
      <c r="ONJ38"/>
      <c r="ONK38"/>
      <c r="ONL38"/>
      <c r="ONM38"/>
      <c r="ONN38"/>
      <c r="ONO38"/>
      <c r="ONP38"/>
      <c r="ONQ38"/>
      <c r="ONR38"/>
      <c r="ONS38"/>
      <c r="ONT38"/>
      <c r="ONU38"/>
      <c r="ONV38"/>
      <c r="ONW38"/>
      <c r="ONX38"/>
      <c r="ONY38"/>
      <c r="ONZ38"/>
      <c r="OOA38"/>
      <c r="OOB38"/>
      <c r="OOC38"/>
      <c r="OOD38"/>
      <c r="OOE38"/>
      <c r="OOF38"/>
      <c r="OOG38"/>
      <c r="OOH38"/>
      <c r="OOI38"/>
      <c r="OOJ38"/>
      <c r="OOK38"/>
      <c r="OOL38"/>
      <c r="OOM38"/>
      <c r="OON38"/>
      <c r="OOO38"/>
      <c r="OOP38"/>
      <c r="OOQ38"/>
      <c r="OOR38"/>
      <c r="OOS38"/>
      <c r="OOT38"/>
      <c r="OOU38"/>
      <c r="OOV38"/>
      <c r="OOW38"/>
      <c r="OOX38"/>
      <c r="OOY38"/>
      <c r="OOZ38"/>
      <c r="OPA38"/>
      <c r="OPB38"/>
      <c r="OPC38"/>
      <c r="OPD38"/>
      <c r="OPE38"/>
      <c r="OPF38"/>
      <c r="OPG38"/>
      <c r="OPH38"/>
      <c r="OPI38"/>
      <c r="OPJ38"/>
      <c r="OPK38"/>
      <c r="OPL38"/>
      <c r="OPM38"/>
      <c r="OPN38"/>
      <c r="OPO38"/>
      <c r="OPP38"/>
      <c r="OPQ38"/>
      <c r="OPR38"/>
      <c r="OPS38"/>
      <c r="OPT38"/>
      <c r="OPU38"/>
      <c r="OPV38"/>
      <c r="OPW38"/>
      <c r="OPX38"/>
      <c r="OPY38"/>
      <c r="OPZ38"/>
      <c r="OQA38"/>
      <c r="OQB38"/>
      <c r="OQC38"/>
      <c r="OQD38"/>
      <c r="OQE38"/>
      <c r="OQF38"/>
      <c r="OQG38"/>
      <c r="OQH38"/>
      <c r="OQI38"/>
      <c r="OQJ38"/>
      <c r="OQK38"/>
      <c r="OQL38"/>
      <c r="OQM38"/>
      <c r="OQN38"/>
      <c r="OQO38"/>
      <c r="OQP38"/>
      <c r="OQQ38"/>
      <c r="OQR38"/>
      <c r="OQS38"/>
      <c r="OQT38"/>
      <c r="OQU38"/>
      <c r="OQV38"/>
      <c r="OQW38"/>
      <c r="OQX38"/>
      <c r="OQY38"/>
      <c r="OQZ38"/>
      <c r="ORA38"/>
      <c r="ORB38"/>
      <c r="ORC38"/>
      <c r="ORD38"/>
      <c r="ORE38"/>
      <c r="ORF38"/>
      <c r="ORG38"/>
      <c r="ORH38"/>
      <c r="ORI38"/>
      <c r="ORJ38"/>
      <c r="ORK38"/>
      <c r="ORL38"/>
      <c r="ORM38"/>
      <c r="ORN38"/>
      <c r="ORO38"/>
      <c r="ORP38"/>
      <c r="ORQ38"/>
      <c r="ORR38"/>
      <c r="ORS38"/>
      <c r="ORT38"/>
      <c r="ORU38"/>
      <c r="ORV38"/>
      <c r="ORW38"/>
      <c r="ORX38"/>
      <c r="ORY38"/>
      <c r="ORZ38"/>
      <c r="OSA38"/>
      <c r="OSB38"/>
      <c r="OSC38"/>
      <c r="OSD38"/>
      <c r="OSE38"/>
      <c r="OSF38"/>
      <c r="OSG38"/>
      <c r="OSH38"/>
      <c r="OSI38"/>
      <c r="OSJ38"/>
      <c r="OSK38"/>
      <c r="OSL38"/>
      <c r="OSM38"/>
      <c r="OSN38"/>
      <c r="OSO38"/>
      <c r="OSP38"/>
      <c r="OSQ38"/>
      <c r="OSR38"/>
      <c r="OSS38"/>
      <c r="OST38"/>
      <c r="OSU38"/>
      <c r="OSV38"/>
      <c r="OSW38"/>
      <c r="OSX38"/>
      <c r="OSY38"/>
      <c r="OSZ38"/>
      <c r="OTA38"/>
      <c r="OTB38"/>
      <c r="OTC38"/>
      <c r="OTD38"/>
      <c r="OTE38"/>
      <c r="OTF38"/>
      <c r="OTG38"/>
      <c r="OTH38"/>
      <c r="OTI38"/>
      <c r="OTJ38"/>
      <c r="OTK38"/>
      <c r="OTL38"/>
      <c r="OTM38"/>
      <c r="OTN38"/>
      <c r="OTO38"/>
      <c r="OTP38"/>
      <c r="OTQ38"/>
      <c r="OTR38"/>
      <c r="OTS38"/>
      <c r="OTT38"/>
      <c r="OTU38"/>
      <c r="OTV38"/>
      <c r="OTW38"/>
      <c r="OTX38"/>
      <c r="OTY38"/>
      <c r="OTZ38"/>
      <c r="OUA38"/>
      <c r="OUB38"/>
      <c r="OUC38"/>
      <c r="OUD38"/>
      <c r="OUE38"/>
      <c r="OUF38"/>
      <c r="OUG38"/>
      <c r="OUH38"/>
      <c r="OUI38"/>
      <c r="OUJ38"/>
      <c r="OUK38"/>
      <c r="OUL38"/>
      <c r="OUM38"/>
      <c r="OUN38"/>
      <c r="OUO38"/>
      <c r="OUP38"/>
      <c r="OUQ38"/>
      <c r="OUR38"/>
      <c r="OUS38"/>
      <c r="OUT38"/>
      <c r="OUU38"/>
      <c r="OUV38"/>
      <c r="OUW38"/>
      <c r="OUX38"/>
      <c r="OUY38"/>
      <c r="OUZ38"/>
      <c r="OVA38"/>
      <c r="OVB38"/>
      <c r="OVC38"/>
      <c r="OVD38"/>
      <c r="OVE38"/>
      <c r="OVF38"/>
      <c r="OVG38"/>
      <c r="OVH38"/>
      <c r="OVI38"/>
      <c r="OVJ38"/>
      <c r="OVK38"/>
      <c r="OVL38"/>
      <c r="OVM38"/>
      <c r="OVN38"/>
      <c r="OVO38"/>
      <c r="OVP38"/>
      <c r="OVQ38"/>
      <c r="OVR38"/>
      <c r="OVS38"/>
      <c r="OVT38"/>
      <c r="OVU38"/>
      <c r="OVV38"/>
      <c r="OVW38"/>
      <c r="OVX38"/>
      <c r="OVY38"/>
      <c r="OVZ38"/>
      <c r="OWA38"/>
      <c r="OWB38"/>
      <c r="OWC38"/>
      <c r="OWD38"/>
      <c r="OWE38"/>
      <c r="OWF38"/>
      <c r="OWG38"/>
      <c r="OWH38"/>
      <c r="OWI38"/>
      <c r="OWJ38"/>
      <c r="OWK38"/>
      <c r="OWL38"/>
      <c r="OWM38"/>
      <c r="OWN38"/>
      <c r="OWO38"/>
      <c r="OWP38"/>
      <c r="OWQ38"/>
      <c r="OWR38"/>
      <c r="OWS38"/>
      <c r="OWT38"/>
      <c r="OWU38"/>
      <c r="OWV38"/>
      <c r="OWW38"/>
      <c r="OWX38"/>
      <c r="OWY38"/>
      <c r="OWZ38"/>
      <c r="OXA38"/>
      <c r="OXB38"/>
      <c r="OXC38"/>
      <c r="OXD38"/>
      <c r="OXE38"/>
      <c r="OXF38"/>
      <c r="OXG38"/>
      <c r="OXH38"/>
      <c r="OXI38"/>
      <c r="OXJ38"/>
      <c r="OXK38"/>
      <c r="OXL38"/>
      <c r="OXM38"/>
      <c r="OXN38"/>
      <c r="OXO38"/>
      <c r="OXP38"/>
      <c r="OXQ38"/>
      <c r="OXR38"/>
      <c r="OXS38"/>
      <c r="OXT38"/>
      <c r="OXU38"/>
      <c r="OXV38"/>
      <c r="OXW38"/>
      <c r="OXX38"/>
      <c r="OXY38"/>
      <c r="OXZ38"/>
      <c r="OYA38"/>
      <c r="OYB38"/>
      <c r="OYC38"/>
      <c r="OYD38"/>
      <c r="OYE38"/>
      <c r="OYF38"/>
      <c r="OYG38"/>
      <c r="OYH38"/>
      <c r="OYI38"/>
      <c r="OYJ38"/>
      <c r="OYK38"/>
      <c r="OYL38"/>
      <c r="OYM38"/>
      <c r="OYN38"/>
      <c r="OYO38"/>
      <c r="OYP38"/>
      <c r="OYQ38"/>
      <c r="OYR38"/>
      <c r="OYS38"/>
      <c r="OYT38"/>
      <c r="OYU38"/>
      <c r="OYV38"/>
      <c r="OYW38"/>
      <c r="OYX38"/>
      <c r="OYY38"/>
      <c r="OYZ38"/>
      <c r="OZA38"/>
      <c r="OZB38"/>
      <c r="OZC38"/>
      <c r="OZD38"/>
      <c r="OZE38"/>
      <c r="OZF38"/>
      <c r="OZG38"/>
      <c r="OZH38"/>
      <c r="OZI38"/>
      <c r="OZJ38"/>
      <c r="OZK38"/>
      <c r="OZL38"/>
      <c r="OZM38"/>
      <c r="OZN38"/>
      <c r="OZO38"/>
      <c r="OZP38"/>
      <c r="OZQ38"/>
      <c r="OZR38"/>
      <c r="OZS38"/>
      <c r="OZT38"/>
      <c r="OZU38"/>
      <c r="OZV38"/>
      <c r="OZW38"/>
      <c r="OZX38"/>
      <c r="OZY38"/>
      <c r="OZZ38"/>
      <c r="PAA38"/>
      <c r="PAB38"/>
      <c r="PAC38"/>
      <c r="PAD38"/>
      <c r="PAE38"/>
      <c r="PAF38"/>
      <c r="PAG38"/>
      <c r="PAH38"/>
      <c r="PAI38"/>
      <c r="PAJ38"/>
      <c r="PAK38"/>
      <c r="PAL38"/>
      <c r="PAM38"/>
      <c r="PAN38"/>
      <c r="PAO38"/>
      <c r="PAP38"/>
      <c r="PAQ38"/>
      <c r="PAR38"/>
      <c r="PAS38"/>
      <c r="PAT38"/>
      <c r="PAU38"/>
      <c r="PAV38"/>
      <c r="PAW38"/>
      <c r="PAX38"/>
      <c r="PAY38"/>
      <c r="PAZ38"/>
      <c r="PBA38"/>
      <c r="PBB38"/>
      <c r="PBC38"/>
      <c r="PBD38"/>
      <c r="PBE38"/>
      <c r="PBF38"/>
      <c r="PBG38"/>
      <c r="PBH38"/>
      <c r="PBI38"/>
      <c r="PBJ38"/>
      <c r="PBK38"/>
      <c r="PBL38"/>
      <c r="PBM38"/>
      <c r="PBN38"/>
      <c r="PBO38"/>
      <c r="PBP38"/>
      <c r="PBQ38"/>
      <c r="PBR38"/>
      <c r="PBS38"/>
      <c r="PBT38"/>
      <c r="PBU38"/>
      <c r="PBV38"/>
      <c r="PBW38"/>
      <c r="PBX38"/>
      <c r="PBY38"/>
      <c r="PBZ38"/>
      <c r="PCA38"/>
      <c r="PCB38"/>
      <c r="PCC38"/>
      <c r="PCD38"/>
      <c r="PCE38"/>
      <c r="PCF38"/>
      <c r="PCG38"/>
      <c r="PCH38"/>
      <c r="PCI38"/>
      <c r="PCJ38"/>
      <c r="PCK38"/>
      <c r="PCL38"/>
      <c r="PCM38"/>
      <c r="PCN38"/>
      <c r="PCO38"/>
      <c r="PCP38"/>
      <c r="PCQ38"/>
      <c r="PCR38"/>
      <c r="PCS38"/>
      <c r="PCT38"/>
      <c r="PCU38"/>
      <c r="PCV38"/>
      <c r="PCW38"/>
      <c r="PCX38"/>
      <c r="PCY38"/>
      <c r="PCZ38"/>
      <c r="PDA38"/>
      <c r="PDB38"/>
      <c r="PDC38"/>
      <c r="PDD38"/>
      <c r="PDE38"/>
      <c r="PDF38"/>
      <c r="PDG38"/>
      <c r="PDH38"/>
      <c r="PDI38"/>
      <c r="PDJ38"/>
      <c r="PDK38"/>
      <c r="PDL38"/>
      <c r="PDM38"/>
      <c r="PDN38"/>
      <c r="PDO38"/>
      <c r="PDP38"/>
      <c r="PDQ38"/>
      <c r="PDR38"/>
      <c r="PDS38"/>
      <c r="PDT38"/>
      <c r="PDU38"/>
      <c r="PDV38"/>
      <c r="PDW38"/>
      <c r="PDX38"/>
      <c r="PDY38"/>
      <c r="PDZ38"/>
      <c r="PEA38"/>
      <c r="PEB38"/>
      <c r="PEC38"/>
      <c r="PED38"/>
      <c r="PEE38"/>
      <c r="PEF38"/>
      <c r="PEG38"/>
      <c r="PEH38"/>
      <c r="PEI38"/>
      <c r="PEJ38"/>
      <c r="PEK38"/>
      <c r="PEL38"/>
      <c r="PEM38"/>
      <c r="PEN38"/>
      <c r="PEO38"/>
      <c r="PEP38"/>
      <c r="PEQ38"/>
      <c r="PER38"/>
      <c r="PES38"/>
      <c r="PET38"/>
      <c r="PEU38"/>
      <c r="PEV38"/>
      <c r="PEW38"/>
      <c r="PEX38"/>
      <c r="PEY38"/>
      <c r="PEZ38"/>
      <c r="PFA38"/>
      <c r="PFB38"/>
      <c r="PFC38"/>
      <c r="PFD38"/>
      <c r="PFE38"/>
      <c r="PFF38"/>
      <c r="PFG38"/>
      <c r="PFH38"/>
      <c r="PFI38"/>
      <c r="PFJ38"/>
      <c r="PFK38"/>
      <c r="PFL38"/>
      <c r="PFM38"/>
      <c r="PFN38"/>
      <c r="PFO38"/>
      <c r="PFP38"/>
      <c r="PFQ38"/>
      <c r="PFR38"/>
      <c r="PFS38"/>
      <c r="PFT38"/>
      <c r="PFU38"/>
      <c r="PFV38"/>
      <c r="PFW38"/>
      <c r="PFX38"/>
      <c r="PFY38"/>
      <c r="PFZ38"/>
      <c r="PGA38"/>
      <c r="PGB38"/>
      <c r="PGC38"/>
      <c r="PGD38"/>
      <c r="PGE38"/>
      <c r="PGF38"/>
      <c r="PGG38"/>
      <c r="PGH38"/>
      <c r="PGI38"/>
      <c r="PGJ38"/>
      <c r="PGK38"/>
      <c r="PGL38"/>
      <c r="PGM38"/>
      <c r="PGN38"/>
      <c r="PGO38"/>
      <c r="PGP38"/>
      <c r="PGQ38"/>
      <c r="PGR38"/>
      <c r="PGS38"/>
      <c r="PGT38"/>
      <c r="PGU38"/>
      <c r="PGV38"/>
      <c r="PGW38"/>
      <c r="PGX38"/>
      <c r="PGY38"/>
      <c r="PGZ38"/>
      <c r="PHA38"/>
      <c r="PHB38"/>
      <c r="PHC38"/>
      <c r="PHD38"/>
      <c r="PHE38"/>
      <c r="PHF38"/>
      <c r="PHG38"/>
      <c r="PHH38"/>
      <c r="PHI38"/>
      <c r="PHJ38"/>
      <c r="PHK38"/>
      <c r="PHL38"/>
      <c r="PHM38"/>
      <c r="PHN38"/>
      <c r="PHO38"/>
      <c r="PHP38"/>
      <c r="PHQ38"/>
      <c r="PHR38"/>
      <c r="PHS38"/>
      <c r="PHT38"/>
      <c r="PHU38"/>
      <c r="PHV38"/>
      <c r="PHW38"/>
      <c r="PHX38"/>
      <c r="PHY38"/>
      <c r="PHZ38"/>
      <c r="PIA38"/>
      <c r="PIB38"/>
      <c r="PIC38"/>
      <c r="PID38"/>
      <c r="PIE38"/>
      <c r="PIF38"/>
      <c r="PIG38"/>
      <c r="PIH38"/>
      <c r="PII38"/>
      <c r="PIJ38"/>
      <c r="PIK38"/>
      <c r="PIL38"/>
      <c r="PIM38"/>
      <c r="PIN38"/>
      <c r="PIO38"/>
      <c r="PIP38"/>
      <c r="PIQ38"/>
      <c r="PIR38"/>
      <c r="PIS38"/>
      <c r="PIT38"/>
      <c r="PIU38"/>
      <c r="PIV38"/>
      <c r="PIW38"/>
      <c r="PIX38"/>
      <c r="PIY38"/>
      <c r="PIZ38"/>
      <c r="PJA38"/>
      <c r="PJB38"/>
      <c r="PJC38"/>
      <c r="PJD38"/>
      <c r="PJE38"/>
      <c r="PJF38"/>
      <c r="PJG38"/>
      <c r="PJH38"/>
      <c r="PJI38"/>
      <c r="PJJ38"/>
      <c r="PJK38"/>
      <c r="PJL38"/>
      <c r="PJM38"/>
      <c r="PJN38"/>
      <c r="PJO38"/>
      <c r="PJP38"/>
      <c r="PJQ38"/>
      <c r="PJR38"/>
      <c r="PJS38"/>
      <c r="PJT38"/>
      <c r="PJU38"/>
      <c r="PJV38"/>
      <c r="PJW38"/>
      <c r="PJX38"/>
      <c r="PJY38"/>
      <c r="PJZ38"/>
      <c r="PKA38"/>
      <c r="PKB38"/>
      <c r="PKC38"/>
      <c r="PKD38"/>
      <c r="PKE38"/>
      <c r="PKF38"/>
      <c r="PKG38"/>
      <c r="PKH38"/>
      <c r="PKI38"/>
      <c r="PKJ38"/>
      <c r="PKK38"/>
      <c r="PKL38"/>
      <c r="PKM38"/>
      <c r="PKN38"/>
      <c r="PKO38"/>
      <c r="PKP38"/>
      <c r="PKQ38"/>
      <c r="PKR38"/>
      <c r="PKS38"/>
      <c r="PKT38"/>
      <c r="PKU38"/>
      <c r="PKV38"/>
      <c r="PKW38"/>
      <c r="PKX38"/>
      <c r="PKY38"/>
      <c r="PKZ38"/>
      <c r="PLA38"/>
      <c r="PLB38"/>
      <c r="PLC38"/>
      <c r="PLD38"/>
      <c r="PLE38"/>
      <c r="PLF38"/>
      <c r="PLG38"/>
      <c r="PLH38"/>
      <c r="PLI38"/>
      <c r="PLJ38"/>
      <c r="PLK38"/>
      <c r="PLL38"/>
      <c r="PLM38"/>
      <c r="PLN38"/>
      <c r="PLO38"/>
      <c r="PLP38"/>
      <c r="PLQ38"/>
      <c r="PLR38"/>
      <c r="PLS38"/>
      <c r="PLT38"/>
      <c r="PLU38"/>
      <c r="PLV38"/>
      <c r="PLW38"/>
      <c r="PLX38"/>
      <c r="PLY38"/>
      <c r="PLZ38"/>
      <c r="PMA38"/>
      <c r="PMB38"/>
      <c r="PMC38"/>
      <c r="PMD38"/>
      <c r="PME38"/>
      <c r="PMF38"/>
      <c r="PMG38"/>
      <c r="PMH38"/>
      <c r="PMI38"/>
      <c r="PMJ38"/>
      <c r="PMK38"/>
      <c r="PML38"/>
      <c r="PMM38"/>
      <c r="PMN38"/>
      <c r="PMO38"/>
      <c r="PMP38"/>
      <c r="PMQ38"/>
      <c r="PMR38"/>
      <c r="PMS38"/>
      <c r="PMT38"/>
      <c r="PMU38"/>
      <c r="PMV38"/>
      <c r="PMW38"/>
      <c r="PMX38"/>
      <c r="PMY38"/>
      <c r="PMZ38"/>
      <c r="PNA38"/>
      <c r="PNB38"/>
      <c r="PNC38"/>
      <c r="PND38"/>
      <c r="PNE38"/>
      <c r="PNF38"/>
      <c r="PNG38"/>
      <c r="PNH38"/>
      <c r="PNI38"/>
      <c r="PNJ38"/>
      <c r="PNK38"/>
      <c r="PNL38"/>
      <c r="PNM38"/>
      <c r="PNN38"/>
      <c r="PNO38"/>
      <c r="PNP38"/>
      <c r="PNQ38"/>
      <c r="PNR38"/>
      <c r="PNS38"/>
      <c r="PNT38"/>
      <c r="PNU38"/>
      <c r="PNV38"/>
      <c r="PNW38"/>
      <c r="PNX38"/>
      <c r="PNY38"/>
      <c r="PNZ38"/>
      <c r="POA38"/>
      <c r="POB38"/>
      <c r="POC38"/>
      <c r="POD38"/>
      <c r="POE38"/>
      <c r="POF38"/>
      <c r="POG38"/>
      <c r="POH38"/>
      <c r="POI38"/>
      <c r="POJ38"/>
      <c r="POK38"/>
      <c r="POL38"/>
      <c r="POM38"/>
      <c r="PON38"/>
      <c r="POO38"/>
      <c r="POP38"/>
      <c r="POQ38"/>
      <c r="POR38"/>
      <c r="POS38"/>
      <c r="POT38"/>
      <c r="POU38"/>
      <c r="POV38"/>
      <c r="POW38"/>
      <c r="POX38"/>
      <c r="POY38"/>
      <c r="POZ38"/>
      <c r="PPA38"/>
      <c r="PPB38"/>
      <c r="PPC38"/>
      <c r="PPD38"/>
      <c r="PPE38"/>
      <c r="PPF38"/>
      <c r="PPG38"/>
      <c r="PPH38"/>
      <c r="PPI38"/>
      <c r="PPJ38"/>
      <c r="PPK38"/>
      <c r="PPL38"/>
      <c r="PPM38"/>
      <c r="PPN38"/>
      <c r="PPO38"/>
      <c r="PPP38"/>
      <c r="PPQ38"/>
      <c r="PPR38"/>
      <c r="PPS38"/>
      <c r="PPT38"/>
      <c r="PPU38"/>
      <c r="PPV38"/>
      <c r="PPW38"/>
      <c r="PPX38"/>
      <c r="PPY38"/>
      <c r="PPZ38"/>
      <c r="PQA38"/>
      <c r="PQB38"/>
      <c r="PQC38"/>
      <c r="PQD38"/>
      <c r="PQE38"/>
      <c r="PQF38"/>
      <c r="PQG38"/>
      <c r="PQH38"/>
      <c r="PQI38"/>
      <c r="PQJ38"/>
      <c r="PQK38"/>
      <c r="PQL38"/>
      <c r="PQM38"/>
      <c r="PQN38"/>
      <c r="PQO38"/>
      <c r="PQP38"/>
      <c r="PQQ38"/>
      <c r="PQR38"/>
      <c r="PQS38"/>
      <c r="PQT38"/>
      <c r="PQU38"/>
      <c r="PQV38"/>
      <c r="PQW38"/>
      <c r="PQX38"/>
      <c r="PQY38"/>
      <c r="PQZ38"/>
      <c r="PRA38"/>
      <c r="PRB38"/>
      <c r="PRC38"/>
      <c r="PRD38"/>
      <c r="PRE38"/>
      <c r="PRF38"/>
      <c r="PRG38"/>
      <c r="PRH38"/>
      <c r="PRI38"/>
      <c r="PRJ38"/>
      <c r="PRK38"/>
      <c r="PRL38"/>
      <c r="PRM38"/>
      <c r="PRN38"/>
      <c r="PRO38"/>
      <c r="PRP38"/>
      <c r="PRQ38"/>
      <c r="PRR38"/>
      <c r="PRS38"/>
      <c r="PRT38"/>
      <c r="PRU38"/>
      <c r="PRV38"/>
      <c r="PRW38"/>
      <c r="PRX38"/>
      <c r="PRY38"/>
      <c r="PRZ38"/>
      <c r="PSA38"/>
      <c r="PSB38"/>
      <c r="PSC38"/>
      <c r="PSD38"/>
      <c r="PSE38"/>
      <c r="PSF38"/>
      <c r="PSG38"/>
      <c r="PSH38"/>
      <c r="PSI38"/>
      <c r="PSJ38"/>
      <c r="PSK38"/>
      <c r="PSL38"/>
      <c r="PSM38"/>
      <c r="PSN38"/>
      <c r="PSO38"/>
      <c r="PSP38"/>
      <c r="PSQ38"/>
      <c r="PSR38"/>
      <c r="PSS38"/>
      <c r="PST38"/>
      <c r="PSU38"/>
      <c r="PSV38"/>
      <c r="PSW38"/>
      <c r="PSX38"/>
      <c r="PSY38"/>
      <c r="PSZ38"/>
      <c r="PTA38"/>
      <c r="PTB38"/>
      <c r="PTC38"/>
      <c r="PTD38"/>
      <c r="PTE38"/>
      <c r="PTF38"/>
      <c r="PTG38"/>
      <c r="PTH38"/>
      <c r="PTI38"/>
      <c r="PTJ38"/>
      <c r="PTK38"/>
      <c r="PTL38"/>
      <c r="PTM38"/>
      <c r="PTN38"/>
      <c r="PTO38"/>
      <c r="PTP38"/>
      <c r="PTQ38"/>
      <c r="PTR38"/>
      <c r="PTS38"/>
      <c r="PTT38"/>
      <c r="PTU38"/>
      <c r="PTV38"/>
      <c r="PTW38"/>
      <c r="PTX38"/>
      <c r="PTY38"/>
      <c r="PTZ38"/>
      <c r="PUA38"/>
      <c r="PUB38"/>
      <c r="PUC38"/>
      <c r="PUD38"/>
      <c r="PUE38"/>
      <c r="PUF38"/>
      <c r="PUG38"/>
      <c r="PUH38"/>
      <c r="PUI38"/>
      <c r="PUJ38"/>
      <c r="PUK38"/>
      <c r="PUL38"/>
      <c r="PUM38"/>
      <c r="PUN38"/>
      <c r="PUO38"/>
      <c r="PUP38"/>
      <c r="PUQ38"/>
      <c r="PUR38"/>
      <c r="PUS38"/>
      <c r="PUT38"/>
      <c r="PUU38"/>
      <c r="PUV38"/>
      <c r="PUW38"/>
      <c r="PUX38"/>
      <c r="PUY38"/>
      <c r="PUZ38"/>
      <c r="PVA38"/>
      <c r="PVB38"/>
      <c r="PVC38"/>
      <c r="PVD38"/>
      <c r="PVE38"/>
      <c r="PVF38"/>
      <c r="PVG38"/>
      <c r="PVH38"/>
      <c r="PVI38"/>
      <c r="PVJ38"/>
      <c r="PVK38"/>
      <c r="PVL38"/>
      <c r="PVM38"/>
      <c r="PVN38"/>
      <c r="PVO38"/>
      <c r="PVP38"/>
      <c r="PVQ38"/>
      <c r="PVR38"/>
      <c r="PVS38"/>
      <c r="PVT38"/>
      <c r="PVU38"/>
      <c r="PVV38"/>
      <c r="PVW38"/>
      <c r="PVX38"/>
      <c r="PVY38"/>
      <c r="PVZ38"/>
      <c r="PWA38"/>
      <c r="PWB38"/>
      <c r="PWC38"/>
      <c r="PWD38"/>
      <c r="PWE38"/>
      <c r="PWF38"/>
      <c r="PWG38"/>
      <c r="PWH38"/>
      <c r="PWI38"/>
      <c r="PWJ38"/>
      <c r="PWK38"/>
      <c r="PWL38"/>
      <c r="PWM38"/>
      <c r="PWN38"/>
      <c r="PWO38"/>
      <c r="PWP38"/>
      <c r="PWQ38"/>
      <c r="PWR38"/>
      <c r="PWS38"/>
      <c r="PWT38"/>
      <c r="PWU38"/>
      <c r="PWV38"/>
      <c r="PWW38"/>
      <c r="PWX38"/>
      <c r="PWY38"/>
      <c r="PWZ38"/>
      <c r="PXA38"/>
      <c r="PXB38"/>
      <c r="PXC38"/>
      <c r="PXD38"/>
      <c r="PXE38"/>
      <c r="PXF38"/>
      <c r="PXG38"/>
      <c r="PXH38"/>
      <c r="PXI38"/>
      <c r="PXJ38"/>
      <c r="PXK38"/>
      <c r="PXL38"/>
      <c r="PXM38"/>
      <c r="PXN38"/>
      <c r="PXO38"/>
      <c r="PXP38"/>
      <c r="PXQ38"/>
      <c r="PXR38"/>
      <c r="PXS38"/>
      <c r="PXT38"/>
      <c r="PXU38"/>
      <c r="PXV38"/>
      <c r="PXW38"/>
      <c r="PXX38"/>
      <c r="PXY38"/>
      <c r="PXZ38"/>
      <c r="PYA38"/>
      <c r="PYB38"/>
      <c r="PYC38"/>
      <c r="PYD38"/>
      <c r="PYE38"/>
      <c r="PYF38"/>
      <c r="PYG38"/>
      <c r="PYH38"/>
      <c r="PYI38"/>
      <c r="PYJ38"/>
      <c r="PYK38"/>
      <c r="PYL38"/>
      <c r="PYM38"/>
      <c r="PYN38"/>
      <c r="PYO38"/>
      <c r="PYP38"/>
      <c r="PYQ38"/>
      <c r="PYR38"/>
      <c r="PYS38"/>
      <c r="PYT38"/>
      <c r="PYU38"/>
      <c r="PYV38"/>
      <c r="PYW38"/>
      <c r="PYX38"/>
      <c r="PYY38"/>
      <c r="PYZ38"/>
      <c r="PZA38"/>
      <c r="PZB38"/>
      <c r="PZC38"/>
      <c r="PZD38"/>
      <c r="PZE38"/>
      <c r="PZF38"/>
      <c r="PZG38"/>
      <c r="PZH38"/>
      <c r="PZI38"/>
      <c r="PZJ38"/>
      <c r="PZK38"/>
      <c r="PZL38"/>
      <c r="PZM38"/>
      <c r="PZN38"/>
      <c r="PZO38"/>
      <c r="PZP38"/>
      <c r="PZQ38"/>
      <c r="PZR38"/>
      <c r="PZS38"/>
      <c r="PZT38"/>
      <c r="PZU38"/>
      <c r="PZV38"/>
      <c r="PZW38"/>
      <c r="PZX38"/>
      <c r="PZY38"/>
      <c r="PZZ38"/>
      <c r="QAA38"/>
      <c r="QAB38"/>
      <c r="QAC38"/>
      <c r="QAD38"/>
      <c r="QAE38"/>
      <c r="QAF38"/>
      <c r="QAG38"/>
      <c r="QAH38"/>
      <c r="QAI38"/>
      <c r="QAJ38"/>
      <c r="QAK38"/>
      <c r="QAL38"/>
      <c r="QAM38"/>
      <c r="QAN38"/>
      <c r="QAO38"/>
      <c r="QAP38"/>
      <c r="QAQ38"/>
      <c r="QAR38"/>
      <c r="QAS38"/>
      <c r="QAT38"/>
      <c r="QAU38"/>
      <c r="QAV38"/>
      <c r="QAW38"/>
      <c r="QAX38"/>
      <c r="QAY38"/>
      <c r="QAZ38"/>
      <c r="QBA38"/>
      <c r="QBB38"/>
      <c r="QBC38"/>
      <c r="QBD38"/>
      <c r="QBE38"/>
      <c r="QBF38"/>
      <c r="QBG38"/>
      <c r="QBH38"/>
      <c r="QBI38"/>
      <c r="QBJ38"/>
      <c r="QBK38"/>
      <c r="QBL38"/>
      <c r="QBM38"/>
      <c r="QBN38"/>
      <c r="QBO38"/>
      <c r="QBP38"/>
      <c r="QBQ38"/>
      <c r="QBR38"/>
      <c r="QBS38"/>
      <c r="QBT38"/>
      <c r="QBU38"/>
      <c r="QBV38"/>
      <c r="QBW38"/>
      <c r="QBX38"/>
      <c r="QBY38"/>
      <c r="QBZ38"/>
      <c r="QCA38"/>
      <c r="QCB38"/>
      <c r="QCC38"/>
      <c r="QCD38"/>
      <c r="QCE38"/>
      <c r="QCF38"/>
      <c r="QCG38"/>
      <c r="QCH38"/>
      <c r="QCI38"/>
      <c r="QCJ38"/>
      <c r="QCK38"/>
      <c r="QCL38"/>
      <c r="QCM38"/>
      <c r="QCN38"/>
      <c r="QCO38"/>
      <c r="QCP38"/>
      <c r="QCQ38"/>
      <c r="QCR38"/>
      <c r="QCS38"/>
      <c r="QCT38"/>
      <c r="QCU38"/>
      <c r="QCV38"/>
      <c r="QCW38"/>
      <c r="QCX38"/>
      <c r="QCY38"/>
      <c r="QCZ38"/>
      <c r="QDA38"/>
      <c r="QDB38"/>
      <c r="QDC38"/>
      <c r="QDD38"/>
      <c r="QDE38"/>
      <c r="QDF38"/>
      <c r="QDG38"/>
      <c r="QDH38"/>
      <c r="QDI38"/>
      <c r="QDJ38"/>
      <c r="QDK38"/>
      <c r="QDL38"/>
      <c r="QDM38"/>
      <c r="QDN38"/>
      <c r="QDO38"/>
      <c r="QDP38"/>
      <c r="QDQ38"/>
      <c r="QDR38"/>
      <c r="QDS38"/>
      <c r="QDT38"/>
      <c r="QDU38"/>
      <c r="QDV38"/>
      <c r="QDW38"/>
      <c r="QDX38"/>
      <c r="QDY38"/>
      <c r="QDZ38"/>
      <c r="QEA38"/>
      <c r="QEB38"/>
      <c r="QEC38"/>
      <c r="QED38"/>
      <c r="QEE38"/>
      <c r="QEF38"/>
      <c r="QEG38"/>
      <c r="QEH38"/>
      <c r="QEI38"/>
      <c r="QEJ38"/>
      <c r="QEK38"/>
      <c r="QEL38"/>
      <c r="QEM38"/>
      <c r="QEN38"/>
      <c r="QEO38"/>
      <c r="QEP38"/>
      <c r="QEQ38"/>
      <c r="QER38"/>
      <c r="QES38"/>
      <c r="QET38"/>
      <c r="QEU38"/>
      <c r="QEV38"/>
      <c r="QEW38"/>
      <c r="QEX38"/>
      <c r="QEY38"/>
      <c r="QEZ38"/>
      <c r="QFA38"/>
      <c r="QFB38"/>
      <c r="QFC38"/>
      <c r="QFD38"/>
      <c r="QFE38"/>
      <c r="QFF38"/>
      <c r="QFG38"/>
      <c r="QFH38"/>
      <c r="QFI38"/>
      <c r="QFJ38"/>
      <c r="QFK38"/>
      <c r="QFL38"/>
      <c r="QFM38"/>
      <c r="QFN38"/>
      <c r="QFO38"/>
      <c r="QFP38"/>
      <c r="QFQ38"/>
      <c r="QFR38"/>
      <c r="QFS38"/>
      <c r="QFT38"/>
      <c r="QFU38"/>
      <c r="QFV38"/>
      <c r="QFW38"/>
      <c r="QFX38"/>
      <c r="QFY38"/>
      <c r="QFZ38"/>
      <c r="QGA38"/>
      <c r="QGB38"/>
      <c r="QGC38"/>
      <c r="QGD38"/>
      <c r="QGE38"/>
      <c r="QGF38"/>
      <c r="QGG38"/>
      <c r="QGH38"/>
      <c r="QGI38"/>
      <c r="QGJ38"/>
      <c r="QGK38"/>
      <c r="QGL38"/>
      <c r="QGM38"/>
      <c r="QGN38"/>
      <c r="QGO38"/>
      <c r="QGP38"/>
      <c r="QGQ38"/>
      <c r="QGR38"/>
      <c r="QGS38"/>
      <c r="QGT38"/>
      <c r="QGU38"/>
      <c r="QGV38"/>
      <c r="QGW38"/>
      <c r="QGX38"/>
      <c r="QGY38"/>
      <c r="QGZ38"/>
      <c r="QHA38"/>
      <c r="QHB38"/>
      <c r="QHC38"/>
      <c r="QHD38"/>
      <c r="QHE38"/>
      <c r="QHF38"/>
      <c r="QHG38"/>
      <c r="QHH38"/>
      <c r="QHI38"/>
      <c r="QHJ38"/>
      <c r="QHK38"/>
      <c r="QHL38"/>
      <c r="QHM38"/>
      <c r="QHN38"/>
      <c r="QHO38"/>
      <c r="QHP38"/>
      <c r="QHQ38"/>
      <c r="QHR38"/>
      <c r="QHS38"/>
      <c r="QHT38"/>
      <c r="QHU38"/>
      <c r="QHV38"/>
      <c r="QHW38"/>
      <c r="QHX38"/>
      <c r="QHY38"/>
      <c r="QHZ38"/>
      <c r="QIA38"/>
      <c r="QIB38"/>
      <c r="QIC38"/>
      <c r="QID38"/>
      <c r="QIE38"/>
      <c r="QIF38"/>
      <c r="QIG38"/>
      <c r="QIH38"/>
      <c r="QII38"/>
      <c r="QIJ38"/>
      <c r="QIK38"/>
      <c r="QIL38"/>
      <c r="QIM38"/>
      <c r="QIN38"/>
      <c r="QIO38"/>
      <c r="QIP38"/>
      <c r="QIQ38"/>
      <c r="QIR38"/>
      <c r="QIS38"/>
      <c r="QIT38"/>
      <c r="QIU38"/>
      <c r="QIV38"/>
      <c r="QIW38"/>
      <c r="QIX38"/>
      <c r="QIY38"/>
      <c r="QIZ38"/>
      <c r="QJA38"/>
      <c r="QJB38"/>
      <c r="QJC38"/>
      <c r="QJD38"/>
      <c r="QJE38"/>
      <c r="QJF38"/>
      <c r="QJG38"/>
      <c r="QJH38"/>
      <c r="QJI38"/>
      <c r="QJJ38"/>
      <c r="QJK38"/>
      <c r="QJL38"/>
      <c r="QJM38"/>
      <c r="QJN38"/>
      <c r="QJO38"/>
      <c r="QJP38"/>
      <c r="QJQ38"/>
      <c r="QJR38"/>
      <c r="QJS38"/>
      <c r="QJT38"/>
      <c r="QJU38"/>
      <c r="QJV38"/>
      <c r="QJW38"/>
      <c r="QJX38"/>
      <c r="QJY38"/>
      <c r="QJZ38"/>
      <c r="QKA38"/>
      <c r="QKB38"/>
      <c r="QKC38"/>
      <c r="QKD38"/>
      <c r="QKE38"/>
      <c r="QKF38"/>
      <c r="QKG38"/>
      <c r="QKH38"/>
      <c r="QKI38"/>
      <c r="QKJ38"/>
      <c r="QKK38"/>
      <c r="QKL38"/>
      <c r="QKM38"/>
      <c r="QKN38"/>
      <c r="QKO38"/>
      <c r="QKP38"/>
      <c r="QKQ38"/>
      <c r="QKR38"/>
      <c r="QKS38"/>
      <c r="QKT38"/>
      <c r="QKU38"/>
      <c r="QKV38"/>
      <c r="QKW38"/>
      <c r="QKX38"/>
      <c r="QKY38"/>
      <c r="QKZ38"/>
      <c r="QLA38"/>
      <c r="QLB38"/>
      <c r="QLC38"/>
      <c r="QLD38"/>
      <c r="QLE38"/>
      <c r="QLF38"/>
      <c r="QLG38"/>
      <c r="QLH38"/>
      <c r="QLI38"/>
      <c r="QLJ38"/>
      <c r="QLK38"/>
      <c r="QLL38"/>
      <c r="QLM38"/>
      <c r="QLN38"/>
      <c r="QLO38"/>
      <c r="QLP38"/>
      <c r="QLQ38"/>
      <c r="QLR38"/>
      <c r="QLS38"/>
      <c r="QLT38"/>
      <c r="QLU38"/>
      <c r="QLV38"/>
      <c r="QLW38"/>
      <c r="QLX38"/>
      <c r="QLY38"/>
      <c r="QLZ38"/>
      <c r="QMA38"/>
      <c r="QMB38"/>
      <c r="QMC38"/>
      <c r="QMD38"/>
      <c r="QME38"/>
      <c r="QMF38"/>
      <c r="QMG38"/>
      <c r="QMH38"/>
      <c r="QMI38"/>
      <c r="QMJ38"/>
      <c r="QMK38"/>
      <c r="QML38"/>
      <c r="QMM38"/>
      <c r="QMN38"/>
      <c r="QMO38"/>
      <c r="QMP38"/>
      <c r="QMQ38"/>
      <c r="QMR38"/>
      <c r="QMS38"/>
      <c r="QMT38"/>
      <c r="QMU38"/>
      <c r="QMV38"/>
      <c r="QMW38"/>
      <c r="QMX38"/>
      <c r="QMY38"/>
      <c r="QMZ38"/>
      <c r="QNA38"/>
      <c r="QNB38"/>
      <c r="QNC38"/>
      <c r="QND38"/>
      <c r="QNE38"/>
      <c r="QNF38"/>
      <c r="QNG38"/>
      <c r="QNH38"/>
      <c r="QNI38"/>
      <c r="QNJ38"/>
      <c r="QNK38"/>
      <c r="QNL38"/>
      <c r="QNM38"/>
      <c r="QNN38"/>
      <c r="QNO38"/>
      <c r="QNP38"/>
      <c r="QNQ38"/>
      <c r="QNR38"/>
      <c r="QNS38"/>
      <c r="QNT38"/>
      <c r="QNU38"/>
      <c r="QNV38"/>
      <c r="QNW38"/>
      <c r="QNX38"/>
      <c r="QNY38"/>
      <c r="QNZ38"/>
      <c r="QOA38"/>
      <c r="QOB38"/>
      <c r="QOC38"/>
      <c r="QOD38"/>
      <c r="QOE38"/>
      <c r="QOF38"/>
      <c r="QOG38"/>
      <c r="QOH38"/>
      <c r="QOI38"/>
      <c r="QOJ38"/>
      <c r="QOK38"/>
      <c r="QOL38"/>
      <c r="QOM38"/>
      <c r="QON38"/>
      <c r="QOO38"/>
      <c r="QOP38"/>
      <c r="QOQ38"/>
      <c r="QOR38"/>
      <c r="QOS38"/>
      <c r="QOT38"/>
      <c r="QOU38"/>
      <c r="QOV38"/>
      <c r="QOW38"/>
      <c r="QOX38"/>
      <c r="QOY38"/>
      <c r="QOZ38"/>
      <c r="QPA38"/>
      <c r="QPB38"/>
      <c r="QPC38"/>
      <c r="QPD38"/>
      <c r="QPE38"/>
      <c r="QPF38"/>
      <c r="QPG38"/>
      <c r="QPH38"/>
      <c r="QPI38"/>
      <c r="QPJ38"/>
      <c r="QPK38"/>
      <c r="QPL38"/>
      <c r="QPM38"/>
      <c r="QPN38"/>
      <c r="QPO38"/>
      <c r="QPP38"/>
      <c r="QPQ38"/>
      <c r="QPR38"/>
      <c r="QPS38"/>
      <c r="QPT38"/>
      <c r="QPU38"/>
      <c r="QPV38"/>
      <c r="QPW38"/>
      <c r="QPX38"/>
      <c r="QPY38"/>
      <c r="QPZ38"/>
      <c r="QQA38"/>
      <c r="QQB38"/>
      <c r="QQC38"/>
      <c r="QQD38"/>
      <c r="QQE38"/>
      <c r="QQF38"/>
      <c r="QQG38"/>
      <c r="QQH38"/>
      <c r="QQI38"/>
      <c r="QQJ38"/>
      <c r="QQK38"/>
      <c r="QQL38"/>
      <c r="QQM38"/>
      <c r="QQN38"/>
      <c r="QQO38"/>
      <c r="QQP38"/>
      <c r="QQQ38"/>
      <c r="QQR38"/>
      <c r="QQS38"/>
      <c r="QQT38"/>
      <c r="QQU38"/>
      <c r="QQV38"/>
      <c r="QQW38"/>
      <c r="QQX38"/>
      <c r="QQY38"/>
      <c r="QQZ38"/>
      <c r="QRA38"/>
      <c r="QRB38"/>
      <c r="QRC38"/>
      <c r="QRD38"/>
      <c r="QRE38"/>
      <c r="QRF38"/>
      <c r="QRG38"/>
      <c r="QRH38"/>
      <c r="QRI38"/>
      <c r="QRJ38"/>
      <c r="QRK38"/>
      <c r="QRL38"/>
      <c r="QRM38"/>
      <c r="QRN38"/>
      <c r="QRO38"/>
      <c r="QRP38"/>
      <c r="QRQ38"/>
      <c r="QRR38"/>
      <c r="QRS38"/>
      <c r="QRT38"/>
      <c r="QRU38"/>
      <c r="QRV38"/>
      <c r="QRW38"/>
      <c r="QRX38"/>
      <c r="QRY38"/>
      <c r="QRZ38"/>
      <c r="QSA38"/>
      <c r="QSB38"/>
      <c r="QSC38"/>
      <c r="QSD38"/>
      <c r="QSE38"/>
      <c r="QSF38"/>
      <c r="QSG38"/>
      <c r="QSH38"/>
      <c r="QSI38"/>
      <c r="QSJ38"/>
      <c r="QSK38"/>
      <c r="QSL38"/>
      <c r="QSM38"/>
      <c r="QSN38"/>
      <c r="QSO38"/>
      <c r="QSP38"/>
      <c r="QSQ38"/>
      <c r="QSR38"/>
      <c r="QSS38"/>
      <c r="QST38"/>
      <c r="QSU38"/>
      <c r="QSV38"/>
      <c r="QSW38"/>
      <c r="QSX38"/>
      <c r="QSY38"/>
      <c r="QSZ38"/>
      <c r="QTA38"/>
      <c r="QTB38"/>
      <c r="QTC38"/>
      <c r="QTD38"/>
      <c r="QTE38"/>
      <c r="QTF38"/>
      <c r="QTG38"/>
      <c r="QTH38"/>
      <c r="QTI38"/>
      <c r="QTJ38"/>
      <c r="QTK38"/>
      <c r="QTL38"/>
      <c r="QTM38"/>
      <c r="QTN38"/>
      <c r="QTO38"/>
      <c r="QTP38"/>
      <c r="QTQ38"/>
      <c r="QTR38"/>
      <c r="QTS38"/>
      <c r="QTT38"/>
      <c r="QTU38"/>
      <c r="QTV38"/>
      <c r="QTW38"/>
      <c r="QTX38"/>
      <c r="QTY38"/>
      <c r="QTZ38"/>
      <c r="QUA38"/>
      <c r="QUB38"/>
      <c r="QUC38"/>
      <c r="QUD38"/>
      <c r="QUE38"/>
      <c r="QUF38"/>
      <c r="QUG38"/>
      <c r="QUH38"/>
      <c r="QUI38"/>
      <c r="QUJ38"/>
      <c r="QUK38"/>
      <c r="QUL38"/>
      <c r="QUM38"/>
      <c r="QUN38"/>
      <c r="QUO38"/>
      <c r="QUP38"/>
      <c r="QUQ38"/>
      <c r="QUR38"/>
      <c r="QUS38"/>
      <c r="QUT38"/>
      <c r="QUU38"/>
      <c r="QUV38"/>
      <c r="QUW38"/>
      <c r="QUX38"/>
      <c r="QUY38"/>
      <c r="QUZ38"/>
      <c r="QVA38"/>
      <c r="QVB38"/>
      <c r="QVC38"/>
      <c r="QVD38"/>
      <c r="QVE38"/>
      <c r="QVF38"/>
      <c r="QVG38"/>
      <c r="QVH38"/>
      <c r="QVI38"/>
      <c r="QVJ38"/>
      <c r="QVK38"/>
      <c r="QVL38"/>
      <c r="QVM38"/>
      <c r="QVN38"/>
      <c r="QVO38"/>
      <c r="QVP38"/>
      <c r="QVQ38"/>
      <c r="QVR38"/>
      <c r="QVS38"/>
      <c r="QVT38"/>
      <c r="QVU38"/>
      <c r="QVV38"/>
      <c r="QVW38"/>
      <c r="QVX38"/>
      <c r="QVY38"/>
      <c r="QVZ38"/>
      <c r="QWA38"/>
      <c r="QWB38"/>
      <c r="QWC38"/>
      <c r="QWD38"/>
      <c r="QWE38"/>
      <c r="QWF38"/>
      <c r="QWG38"/>
      <c r="QWH38"/>
      <c r="QWI38"/>
      <c r="QWJ38"/>
      <c r="QWK38"/>
      <c r="QWL38"/>
      <c r="QWM38"/>
      <c r="QWN38"/>
      <c r="QWO38"/>
      <c r="QWP38"/>
      <c r="QWQ38"/>
      <c r="QWR38"/>
      <c r="QWS38"/>
      <c r="QWT38"/>
      <c r="QWU38"/>
      <c r="QWV38"/>
      <c r="QWW38"/>
      <c r="QWX38"/>
      <c r="QWY38"/>
      <c r="QWZ38"/>
      <c r="QXA38"/>
      <c r="QXB38"/>
      <c r="QXC38"/>
      <c r="QXD38"/>
      <c r="QXE38"/>
      <c r="QXF38"/>
      <c r="QXG38"/>
      <c r="QXH38"/>
      <c r="QXI38"/>
      <c r="QXJ38"/>
      <c r="QXK38"/>
      <c r="QXL38"/>
      <c r="QXM38"/>
      <c r="QXN38"/>
      <c r="QXO38"/>
      <c r="QXP38"/>
      <c r="QXQ38"/>
      <c r="QXR38"/>
      <c r="QXS38"/>
      <c r="QXT38"/>
      <c r="QXU38"/>
      <c r="QXV38"/>
      <c r="QXW38"/>
      <c r="QXX38"/>
      <c r="QXY38"/>
      <c r="QXZ38"/>
      <c r="QYA38"/>
      <c r="QYB38"/>
      <c r="QYC38"/>
      <c r="QYD38"/>
      <c r="QYE38"/>
      <c r="QYF38"/>
      <c r="QYG38"/>
      <c r="QYH38"/>
      <c r="QYI38"/>
      <c r="QYJ38"/>
      <c r="QYK38"/>
      <c r="QYL38"/>
      <c r="QYM38"/>
      <c r="QYN38"/>
      <c r="QYO38"/>
      <c r="QYP38"/>
      <c r="QYQ38"/>
      <c r="QYR38"/>
      <c r="QYS38"/>
      <c r="QYT38"/>
      <c r="QYU38"/>
      <c r="QYV38"/>
      <c r="QYW38"/>
      <c r="QYX38"/>
      <c r="QYY38"/>
      <c r="QYZ38"/>
      <c r="QZA38"/>
      <c r="QZB38"/>
      <c r="QZC38"/>
      <c r="QZD38"/>
      <c r="QZE38"/>
      <c r="QZF38"/>
      <c r="QZG38"/>
      <c r="QZH38"/>
      <c r="QZI38"/>
      <c r="QZJ38"/>
      <c r="QZK38"/>
      <c r="QZL38"/>
      <c r="QZM38"/>
      <c r="QZN38"/>
      <c r="QZO38"/>
      <c r="QZP38"/>
      <c r="QZQ38"/>
      <c r="QZR38"/>
      <c r="QZS38"/>
      <c r="QZT38"/>
      <c r="QZU38"/>
      <c r="QZV38"/>
      <c r="QZW38"/>
      <c r="QZX38"/>
      <c r="QZY38"/>
      <c r="QZZ38"/>
      <c r="RAA38"/>
      <c r="RAB38"/>
      <c r="RAC38"/>
      <c r="RAD38"/>
      <c r="RAE38"/>
      <c r="RAF38"/>
      <c r="RAG38"/>
      <c r="RAH38"/>
      <c r="RAI38"/>
      <c r="RAJ38"/>
      <c r="RAK38"/>
      <c r="RAL38"/>
      <c r="RAM38"/>
      <c r="RAN38"/>
      <c r="RAO38"/>
      <c r="RAP38"/>
      <c r="RAQ38"/>
      <c r="RAR38"/>
      <c r="RAS38"/>
      <c r="RAT38"/>
      <c r="RAU38"/>
      <c r="RAV38"/>
      <c r="RAW38"/>
      <c r="RAX38"/>
      <c r="RAY38"/>
      <c r="RAZ38"/>
      <c r="RBA38"/>
      <c r="RBB38"/>
      <c r="RBC38"/>
      <c r="RBD38"/>
      <c r="RBE38"/>
      <c r="RBF38"/>
      <c r="RBG38"/>
      <c r="RBH38"/>
      <c r="RBI38"/>
      <c r="RBJ38"/>
      <c r="RBK38"/>
      <c r="RBL38"/>
      <c r="RBM38"/>
      <c r="RBN38"/>
      <c r="RBO38"/>
      <c r="RBP38"/>
      <c r="RBQ38"/>
      <c r="RBR38"/>
      <c r="RBS38"/>
      <c r="RBT38"/>
      <c r="RBU38"/>
      <c r="RBV38"/>
      <c r="RBW38"/>
      <c r="RBX38"/>
      <c r="RBY38"/>
      <c r="RBZ38"/>
      <c r="RCA38"/>
      <c r="RCB38"/>
      <c r="RCC38"/>
      <c r="RCD38"/>
      <c r="RCE38"/>
      <c r="RCF38"/>
      <c r="RCG38"/>
      <c r="RCH38"/>
      <c r="RCI38"/>
      <c r="RCJ38"/>
      <c r="RCK38"/>
      <c r="RCL38"/>
      <c r="RCM38"/>
      <c r="RCN38"/>
      <c r="RCO38"/>
      <c r="RCP38"/>
      <c r="RCQ38"/>
      <c r="RCR38"/>
      <c r="RCS38"/>
      <c r="RCT38"/>
      <c r="RCU38"/>
      <c r="RCV38"/>
      <c r="RCW38"/>
      <c r="RCX38"/>
      <c r="RCY38"/>
      <c r="RCZ38"/>
      <c r="RDA38"/>
      <c r="RDB38"/>
      <c r="RDC38"/>
      <c r="RDD38"/>
      <c r="RDE38"/>
      <c r="RDF38"/>
      <c r="RDG38"/>
      <c r="RDH38"/>
      <c r="RDI38"/>
      <c r="RDJ38"/>
      <c r="RDK38"/>
      <c r="RDL38"/>
      <c r="RDM38"/>
      <c r="RDN38"/>
      <c r="RDO38"/>
      <c r="RDP38"/>
      <c r="RDQ38"/>
      <c r="RDR38"/>
      <c r="RDS38"/>
      <c r="RDT38"/>
      <c r="RDU38"/>
      <c r="RDV38"/>
      <c r="RDW38"/>
      <c r="RDX38"/>
      <c r="RDY38"/>
      <c r="RDZ38"/>
      <c r="REA38"/>
      <c r="REB38"/>
      <c r="REC38"/>
      <c r="RED38"/>
      <c r="REE38"/>
      <c r="REF38"/>
      <c r="REG38"/>
      <c r="REH38"/>
      <c r="REI38"/>
      <c r="REJ38"/>
      <c r="REK38"/>
      <c r="REL38"/>
      <c r="REM38"/>
      <c r="REN38"/>
      <c r="REO38"/>
      <c r="REP38"/>
      <c r="REQ38"/>
      <c r="RER38"/>
      <c r="RES38"/>
      <c r="RET38"/>
      <c r="REU38"/>
      <c r="REV38"/>
      <c r="REW38"/>
      <c r="REX38"/>
      <c r="REY38"/>
      <c r="REZ38"/>
      <c r="RFA38"/>
      <c r="RFB38"/>
      <c r="RFC38"/>
      <c r="RFD38"/>
      <c r="RFE38"/>
      <c r="RFF38"/>
      <c r="RFG38"/>
      <c r="RFH38"/>
      <c r="RFI38"/>
      <c r="RFJ38"/>
      <c r="RFK38"/>
      <c r="RFL38"/>
      <c r="RFM38"/>
      <c r="RFN38"/>
      <c r="RFO38"/>
      <c r="RFP38"/>
      <c r="RFQ38"/>
      <c r="RFR38"/>
      <c r="RFS38"/>
      <c r="RFT38"/>
      <c r="RFU38"/>
      <c r="RFV38"/>
      <c r="RFW38"/>
      <c r="RFX38"/>
      <c r="RFY38"/>
      <c r="RFZ38"/>
      <c r="RGA38"/>
      <c r="RGB38"/>
      <c r="RGC38"/>
      <c r="RGD38"/>
      <c r="RGE38"/>
      <c r="RGF38"/>
      <c r="RGG38"/>
      <c r="RGH38"/>
      <c r="RGI38"/>
      <c r="RGJ38"/>
      <c r="RGK38"/>
      <c r="RGL38"/>
      <c r="RGM38"/>
      <c r="RGN38"/>
      <c r="RGO38"/>
      <c r="RGP38"/>
      <c r="RGQ38"/>
      <c r="RGR38"/>
      <c r="RGS38"/>
      <c r="RGT38"/>
      <c r="RGU38"/>
      <c r="RGV38"/>
      <c r="RGW38"/>
      <c r="RGX38"/>
      <c r="RGY38"/>
      <c r="RGZ38"/>
      <c r="RHA38"/>
      <c r="RHB38"/>
      <c r="RHC38"/>
      <c r="RHD38"/>
      <c r="RHE38"/>
      <c r="RHF38"/>
      <c r="RHG38"/>
      <c r="RHH38"/>
      <c r="RHI38"/>
      <c r="RHJ38"/>
      <c r="RHK38"/>
      <c r="RHL38"/>
      <c r="RHM38"/>
      <c r="RHN38"/>
      <c r="RHO38"/>
      <c r="RHP38"/>
      <c r="RHQ38"/>
      <c r="RHR38"/>
      <c r="RHS38"/>
      <c r="RHT38"/>
      <c r="RHU38"/>
      <c r="RHV38"/>
      <c r="RHW38"/>
      <c r="RHX38"/>
      <c r="RHY38"/>
      <c r="RHZ38"/>
      <c r="RIA38"/>
      <c r="RIB38"/>
      <c r="RIC38"/>
      <c r="RID38"/>
      <c r="RIE38"/>
      <c r="RIF38"/>
      <c r="RIG38"/>
      <c r="RIH38"/>
      <c r="RII38"/>
      <c r="RIJ38"/>
      <c r="RIK38"/>
      <c r="RIL38"/>
      <c r="RIM38"/>
      <c r="RIN38"/>
      <c r="RIO38"/>
      <c r="RIP38"/>
      <c r="RIQ38"/>
      <c r="RIR38"/>
      <c r="RIS38"/>
      <c r="RIT38"/>
      <c r="RIU38"/>
      <c r="RIV38"/>
      <c r="RIW38"/>
      <c r="RIX38"/>
      <c r="RIY38"/>
      <c r="RIZ38"/>
      <c r="RJA38"/>
      <c r="RJB38"/>
      <c r="RJC38"/>
      <c r="RJD38"/>
      <c r="RJE38"/>
      <c r="RJF38"/>
      <c r="RJG38"/>
      <c r="RJH38"/>
      <c r="RJI38"/>
      <c r="RJJ38"/>
      <c r="RJK38"/>
      <c r="RJL38"/>
      <c r="RJM38"/>
      <c r="RJN38"/>
      <c r="RJO38"/>
      <c r="RJP38"/>
      <c r="RJQ38"/>
      <c r="RJR38"/>
      <c r="RJS38"/>
      <c r="RJT38"/>
      <c r="RJU38"/>
      <c r="RJV38"/>
      <c r="RJW38"/>
      <c r="RJX38"/>
      <c r="RJY38"/>
      <c r="RJZ38"/>
      <c r="RKA38"/>
      <c r="RKB38"/>
      <c r="RKC38"/>
      <c r="RKD38"/>
      <c r="RKE38"/>
      <c r="RKF38"/>
      <c r="RKG38"/>
      <c r="RKH38"/>
      <c r="RKI38"/>
      <c r="RKJ38"/>
      <c r="RKK38"/>
      <c r="RKL38"/>
      <c r="RKM38"/>
      <c r="RKN38"/>
      <c r="RKO38"/>
      <c r="RKP38"/>
      <c r="RKQ38"/>
      <c r="RKR38"/>
      <c r="RKS38"/>
      <c r="RKT38"/>
      <c r="RKU38"/>
      <c r="RKV38"/>
      <c r="RKW38"/>
      <c r="RKX38"/>
      <c r="RKY38"/>
      <c r="RKZ38"/>
      <c r="RLA38"/>
      <c r="RLB38"/>
      <c r="RLC38"/>
      <c r="RLD38"/>
      <c r="RLE38"/>
      <c r="RLF38"/>
      <c r="RLG38"/>
      <c r="RLH38"/>
      <c r="RLI38"/>
      <c r="RLJ38"/>
      <c r="RLK38"/>
      <c r="RLL38"/>
      <c r="RLM38"/>
      <c r="RLN38"/>
      <c r="RLO38"/>
      <c r="RLP38"/>
      <c r="RLQ38"/>
      <c r="RLR38"/>
      <c r="RLS38"/>
      <c r="RLT38"/>
      <c r="RLU38"/>
      <c r="RLV38"/>
      <c r="RLW38"/>
      <c r="RLX38"/>
      <c r="RLY38"/>
      <c r="RLZ38"/>
      <c r="RMA38"/>
      <c r="RMB38"/>
      <c r="RMC38"/>
      <c r="RMD38"/>
      <c r="RME38"/>
      <c r="RMF38"/>
      <c r="RMG38"/>
      <c r="RMH38"/>
      <c r="RMI38"/>
      <c r="RMJ38"/>
      <c r="RMK38"/>
      <c r="RML38"/>
      <c r="RMM38"/>
      <c r="RMN38"/>
      <c r="RMO38"/>
      <c r="RMP38"/>
      <c r="RMQ38"/>
      <c r="RMR38"/>
      <c r="RMS38"/>
      <c r="RMT38"/>
      <c r="RMU38"/>
      <c r="RMV38"/>
      <c r="RMW38"/>
      <c r="RMX38"/>
      <c r="RMY38"/>
      <c r="RMZ38"/>
      <c r="RNA38"/>
      <c r="RNB38"/>
      <c r="RNC38"/>
      <c r="RND38"/>
      <c r="RNE38"/>
      <c r="RNF38"/>
      <c r="RNG38"/>
      <c r="RNH38"/>
      <c r="RNI38"/>
      <c r="RNJ38"/>
      <c r="RNK38"/>
      <c r="RNL38"/>
      <c r="RNM38"/>
      <c r="RNN38"/>
      <c r="RNO38"/>
      <c r="RNP38"/>
      <c r="RNQ38"/>
      <c r="RNR38"/>
      <c r="RNS38"/>
      <c r="RNT38"/>
      <c r="RNU38"/>
      <c r="RNV38"/>
      <c r="RNW38"/>
      <c r="RNX38"/>
      <c r="RNY38"/>
      <c r="RNZ38"/>
      <c r="ROA38"/>
      <c r="ROB38"/>
      <c r="ROC38"/>
      <c r="ROD38"/>
      <c r="ROE38"/>
      <c r="ROF38"/>
      <c r="ROG38"/>
      <c r="ROH38"/>
      <c r="ROI38"/>
      <c r="ROJ38"/>
      <c r="ROK38"/>
      <c r="ROL38"/>
      <c r="ROM38"/>
      <c r="RON38"/>
      <c r="ROO38"/>
      <c r="ROP38"/>
      <c r="ROQ38"/>
      <c r="ROR38"/>
      <c r="ROS38"/>
      <c r="ROT38"/>
      <c r="ROU38"/>
      <c r="ROV38"/>
      <c r="ROW38"/>
      <c r="ROX38"/>
      <c r="ROY38"/>
      <c r="ROZ38"/>
      <c r="RPA38"/>
      <c r="RPB38"/>
      <c r="RPC38"/>
      <c r="RPD38"/>
      <c r="RPE38"/>
      <c r="RPF38"/>
      <c r="RPG38"/>
      <c r="RPH38"/>
      <c r="RPI38"/>
      <c r="RPJ38"/>
      <c r="RPK38"/>
      <c r="RPL38"/>
      <c r="RPM38"/>
      <c r="RPN38"/>
      <c r="RPO38"/>
      <c r="RPP38"/>
      <c r="RPQ38"/>
      <c r="RPR38"/>
      <c r="RPS38"/>
      <c r="RPT38"/>
      <c r="RPU38"/>
      <c r="RPV38"/>
      <c r="RPW38"/>
      <c r="RPX38"/>
      <c r="RPY38"/>
      <c r="RPZ38"/>
      <c r="RQA38"/>
      <c r="RQB38"/>
      <c r="RQC38"/>
      <c r="RQD38"/>
      <c r="RQE38"/>
      <c r="RQF38"/>
      <c r="RQG38"/>
      <c r="RQH38"/>
      <c r="RQI38"/>
      <c r="RQJ38"/>
      <c r="RQK38"/>
      <c r="RQL38"/>
      <c r="RQM38"/>
      <c r="RQN38"/>
      <c r="RQO38"/>
      <c r="RQP38"/>
      <c r="RQQ38"/>
      <c r="RQR38"/>
      <c r="RQS38"/>
      <c r="RQT38"/>
      <c r="RQU38"/>
      <c r="RQV38"/>
      <c r="RQW38"/>
      <c r="RQX38"/>
      <c r="RQY38"/>
      <c r="RQZ38"/>
      <c r="RRA38"/>
      <c r="RRB38"/>
      <c r="RRC38"/>
      <c r="RRD38"/>
      <c r="RRE38"/>
      <c r="RRF38"/>
      <c r="RRG38"/>
      <c r="RRH38"/>
      <c r="RRI38"/>
      <c r="RRJ38"/>
      <c r="RRK38"/>
      <c r="RRL38"/>
      <c r="RRM38"/>
      <c r="RRN38"/>
      <c r="RRO38"/>
      <c r="RRP38"/>
      <c r="RRQ38"/>
      <c r="RRR38"/>
      <c r="RRS38"/>
      <c r="RRT38"/>
      <c r="RRU38"/>
      <c r="RRV38"/>
      <c r="RRW38"/>
      <c r="RRX38"/>
      <c r="RRY38"/>
      <c r="RRZ38"/>
      <c r="RSA38"/>
      <c r="RSB38"/>
      <c r="RSC38"/>
      <c r="RSD38"/>
      <c r="RSE38"/>
      <c r="RSF38"/>
      <c r="RSG38"/>
      <c r="RSH38"/>
      <c r="RSI38"/>
      <c r="RSJ38"/>
      <c r="RSK38"/>
      <c r="RSL38"/>
      <c r="RSM38"/>
      <c r="RSN38"/>
      <c r="RSO38"/>
      <c r="RSP38"/>
      <c r="RSQ38"/>
      <c r="RSR38"/>
      <c r="RSS38"/>
      <c r="RST38"/>
      <c r="RSU38"/>
      <c r="RSV38"/>
      <c r="RSW38"/>
      <c r="RSX38"/>
      <c r="RSY38"/>
      <c r="RSZ38"/>
      <c r="RTA38"/>
      <c r="RTB38"/>
      <c r="RTC38"/>
      <c r="RTD38"/>
      <c r="RTE38"/>
      <c r="RTF38"/>
      <c r="RTG38"/>
      <c r="RTH38"/>
      <c r="RTI38"/>
      <c r="RTJ38"/>
      <c r="RTK38"/>
      <c r="RTL38"/>
      <c r="RTM38"/>
      <c r="RTN38"/>
      <c r="RTO38"/>
      <c r="RTP38"/>
      <c r="RTQ38"/>
      <c r="RTR38"/>
      <c r="RTS38"/>
      <c r="RTT38"/>
      <c r="RTU38"/>
      <c r="RTV38"/>
      <c r="RTW38"/>
      <c r="RTX38"/>
      <c r="RTY38"/>
      <c r="RTZ38"/>
      <c r="RUA38"/>
      <c r="RUB38"/>
      <c r="RUC38"/>
      <c r="RUD38"/>
      <c r="RUE38"/>
      <c r="RUF38"/>
      <c r="RUG38"/>
      <c r="RUH38"/>
      <c r="RUI38"/>
      <c r="RUJ38"/>
      <c r="RUK38"/>
      <c r="RUL38"/>
      <c r="RUM38"/>
      <c r="RUN38"/>
      <c r="RUO38"/>
      <c r="RUP38"/>
      <c r="RUQ38"/>
      <c r="RUR38"/>
      <c r="RUS38"/>
      <c r="RUT38"/>
      <c r="RUU38"/>
      <c r="RUV38"/>
      <c r="RUW38"/>
      <c r="RUX38"/>
      <c r="RUY38"/>
      <c r="RUZ38"/>
      <c r="RVA38"/>
      <c r="RVB38"/>
      <c r="RVC38"/>
      <c r="RVD38"/>
      <c r="RVE38"/>
      <c r="RVF38"/>
      <c r="RVG38"/>
      <c r="RVH38"/>
      <c r="RVI38"/>
      <c r="RVJ38"/>
      <c r="RVK38"/>
      <c r="RVL38"/>
      <c r="RVM38"/>
      <c r="RVN38"/>
      <c r="RVO38"/>
      <c r="RVP38"/>
      <c r="RVQ38"/>
      <c r="RVR38"/>
      <c r="RVS38"/>
      <c r="RVT38"/>
      <c r="RVU38"/>
      <c r="RVV38"/>
      <c r="RVW38"/>
      <c r="RVX38"/>
      <c r="RVY38"/>
      <c r="RVZ38"/>
      <c r="RWA38"/>
      <c r="RWB38"/>
      <c r="RWC38"/>
      <c r="RWD38"/>
      <c r="RWE38"/>
      <c r="RWF38"/>
      <c r="RWG38"/>
      <c r="RWH38"/>
      <c r="RWI38"/>
      <c r="RWJ38"/>
      <c r="RWK38"/>
      <c r="RWL38"/>
      <c r="RWM38"/>
      <c r="RWN38"/>
      <c r="RWO38"/>
      <c r="RWP38"/>
      <c r="RWQ38"/>
      <c r="RWR38"/>
      <c r="RWS38"/>
      <c r="RWT38"/>
      <c r="RWU38"/>
      <c r="RWV38"/>
      <c r="RWW38"/>
      <c r="RWX38"/>
      <c r="RWY38"/>
      <c r="RWZ38"/>
      <c r="RXA38"/>
      <c r="RXB38"/>
      <c r="RXC38"/>
      <c r="RXD38"/>
      <c r="RXE38"/>
      <c r="RXF38"/>
      <c r="RXG38"/>
      <c r="RXH38"/>
      <c r="RXI38"/>
      <c r="RXJ38"/>
      <c r="RXK38"/>
      <c r="RXL38"/>
      <c r="RXM38"/>
      <c r="RXN38"/>
      <c r="RXO38"/>
      <c r="RXP38"/>
      <c r="RXQ38"/>
      <c r="RXR38"/>
      <c r="RXS38"/>
      <c r="RXT38"/>
      <c r="RXU38"/>
      <c r="RXV38"/>
      <c r="RXW38"/>
      <c r="RXX38"/>
      <c r="RXY38"/>
      <c r="RXZ38"/>
      <c r="RYA38"/>
      <c r="RYB38"/>
      <c r="RYC38"/>
      <c r="RYD38"/>
      <c r="RYE38"/>
      <c r="RYF38"/>
      <c r="RYG38"/>
      <c r="RYH38"/>
      <c r="RYI38"/>
      <c r="RYJ38"/>
      <c r="RYK38"/>
      <c r="RYL38"/>
      <c r="RYM38"/>
      <c r="RYN38"/>
      <c r="RYO38"/>
      <c r="RYP38"/>
      <c r="RYQ38"/>
      <c r="RYR38"/>
      <c r="RYS38"/>
      <c r="RYT38"/>
      <c r="RYU38"/>
      <c r="RYV38"/>
      <c r="RYW38"/>
      <c r="RYX38"/>
      <c r="RYY38"/>
      <c r="RYZ38"/>
      <c r="RZA38"/>
      <c r="RZB38"/>
      <c r="RZC38"/>
      <c r="RZD38"/>
      <c r="RZE38"/>
      <c r="RZF38"/>
      <c r="RZG38"/>
      <c r="RZH38"/>
      <c r="RZI38"/>
      <c r="RZJ38"/>
      <c r="RZK38"/>
      <c r="RZL38"/>
      <c r="RZM38"/>
      <c r="RZN38"/>
      <c r="RZO38"/>
      <c r="RZP38"/>
      <c r="RZQ38"/>
      <c r="RZR38"/>
      <c r="RZS38"/>
      <c r="RZT38"/>
      <c r="RZU38"/>
      <c r="RZV38"/>
      <c r="RZW38"/>
      <c r="RZX38"/>
      <c r="RZY38"/>
      <c r="RZZ38"/>
      <c r="SAA38"/>
      <c r="SAB38"/>
      <c r="SAC38"/>
      <c r="SAD38"/>
      <c r="SAE38"/>
      <c r="SAF38"/>
      <c r="SAG38"/>
      <c r="SAH38"/>
      <c r="SAI38"/>
      <c r="SAJ38"/>
      <c r="SAK38"/>
      <c r="SAL38"/>
      <c r="SAM38"/>
      <c r="SAN38"/>
      <c r="SAO38"/>
      <c r="SAP38"/>
      <c r="SAQ38"/>
      <c r="SAR38"/>
      <c r="SAS38"/>
      <c r="SAT38"/>
      <c r="SAU38"/>
      <c r="SAV38"/>
      <c r="SAW38"/>
      <c r="SAX38"/>
      <c r="SAY38"/>
      <c r="SAZ38"/>
      <c r="SBA38"/>
      <c r="SBB38"/>
      <c r="SBC38"/>
      <c r="SBD38"/>
      <c r="SBE38"/>
      <c r="SBF38"/>
      <c r="SBG38"/>
      <c r="SBH38"/>
      <c r="SBI38"/>
      <c r="SBJ38"/>
      <c r="SBK38"/>
      <c r="SBL38"/>
      <c r="SBM38"/>
      <c r="SBN38"/>
      <c r="SBO38"/>
      <c r="SBP38"/>
      <c r="SBQ38"/>
      <c r="SBR38"/>
      <c r="SBS38"/>
      <c r="SBT38"/>
      <c r="SBU38"/>
      <c r="SBV38"/>
      <c r="SBW38"/>
      <c r="SBX38"/>
      <c r="SBY38"/>
      <c r="SBZ38"/>
      <c r="SCA38"/>
      <c r="SCB38"/>
      <c r="SCC38"/>
      <c r="SCD38"/>
      <c r="SCE38"/>
      <c r="SCF38"/>
      <c r="SCG38"/>
      <c r="SCH38"/>
      <c r="SCI38"/>
      <c r="SCJ38"/>
      <c r="SCK38"/>
      <c r="SCL38"/>
      <c r="SCM38"/>
      <c r="SCN38"/>
      <c r="SCO38"/>
      <c r="SCP38"/>
      <c r="SCQ38"/>
      <c r="SCR38"/>
      <c r="SCS38"/>
      <c r="SCT38"/>
      <c r="SCU38"/>
      <c r="SCV38"/>
      <c r="SCW38"/>
      <c r="SCX38"/>
      <c r="SCY38"/>
      <c r="SCZ38"/>
      <c r="SDA38"/>
      <c r="SDB38"/>
      <c r="SDC38"/>
      <c r="SDD38"/>
      <c r="SDE38"/>
      <c r="SDF38"/>
      <c r="SDG38"/>
      <c r="SDH38"/>
      <c r="SDI38"/>
      <c r="SDJ38"/>
      <c r="SDK38"/>
      <c r="SDL38"/>
      <c r="SDM38"/>
      <c r="SDN38"/>
      <c r="SDO38"/>
      <c r="SDP38"/>
      <c r="SDQ38"/>
      <c r="SDR38"/>
      <c r="SDS38"/>
      <c r="SDT38"/>
      <c r="SDU38"/>
      <c r="SDV38"/>
      <c r="SDW38"/>
      <c r="SDX38"/>
      <c r="SDY38"/>
      <c r="SDZ38"/>
      <c r="SEA38"/>
      <c r="SEB38"/>
      <c r="SEC38"/>
      <c r="SED38"/>
      <c r="SEE38"/>
      <c r="SEF38"/>
      <c r="SEG38"/>
      <c r="SEH38"/>
      <c r="SEI38"/>
      <c r="SEJ38"/>
      <c r="SEK38"/>
      <c r="SEL38"/>
      <c r="SEM38"/>
      <c r="SEN38"/>
      <c r="SEO38"/>
      <c r="SEP38"/>
      <c r="SEQ38"/>
      <c r="SER38"/>
      <c r="SES38"/>
      <c r="SET38"/>
      <c r="SEU38"/>
      <c r="SEV38"/>
      <c r="SEW38"/>
      <c r="SEX38"/>
      <c r="SEY38"/>
      <c r="SEZ38"/>
      <c r="SFA38"/>
      <c r="SFB38"/>
      <c r="SFC38"/>
      <c r="SFD38"/>
      <c r="SFE38"/>
      <c r="SFF38"/>
      <c r="SFG38"/>
      <c r="SFH38"/>
      <c r="SFI38"/>
      <c r="SFJ38"/>
      <c r="SFK38"/>
      <c r="SFL38"/>
      <c r="SFM38"/>
      <c r="SFN38"/>
      <c r="SFO38"/>
      <c r="SFP38"/>
      <c r="SFQ38"/>
      <c r="SFR38"/>
      <c r="SFS38"/>
      <c r="SFT38"/>
      <c r="SFU38"/>
      <c r="SFV38"/>
      <c r="SFW38"/>
      <c r="SFX38"/>
      <c r="SFY38"/>
      <c r="SFZ38"/>
      <c r="SGA38"/>
      <c r="SGB38"/>
      <c r="SGC38"/>
      <c r="SGD38"/>
      <c r="SGE38"/>
      <c r="SGF38"/>
      <c r="SGG38"/>
      <c r="SGH38"/>
      <c r="SGI38"/>
      <c r="SGJ38"/>
      <c r="SGK38"/>
      <c r="SGL38"/>
      <c r="SGM38"/>
      <c r="SGN38"/>
      <c r="SGO38"/>
      <c r="SGP38"/>
      <c r="SGQ38"/>
      <c r="SGR38"/>
      <c r="SGS38"/>
      <c r="SGT38"/>
      <c r="SGU38"/>
      <c r="SGV38"/>
      <c r="SGW38"/>
      <c r="SGX38"/>
      <c r="SGY38"/>
      <c r="SGZ38"/>
      <c r="SHA38"/>
      <c r="SHB38"/>
      <c r="SHC38"/>
      <c r="SHD38"/>
      <c r="SHE38"/>
      <c r="SHF38"/>
      <c r="SHG38"/>
      <c r="SHH38"/>
      <c r="SHI38"/>
      <c r="SHJ38"/>
      <c r="SHK38"/>
      <c r="SHL38"/>
      <c r="SHM38"/>
      <c r="SHN38"/>
      <c r="SHO38"/>
      <c r="SHP38"/>
      <c r="SHQ38"/>
      <c r="SHR38"/>
      <c r="SHS38"/>
      <c r="SHT38"/>
      <c r="SHU38"/>
      <c r="SHV38"/>
      <c r="SHW38"/>
      <c r="SHX38"/>
      <c r="SHY38"/>
      <c r="SHZ38"/>
      <c r="SIA38"/>
      <c r="SIB38"/>
      <c r="SIC38"/>
      <c r="SID38"/>
      <c r="SIE38"/>
      <c r="SIF38"/>
      <c r="SIG38"/>
      <c r="SIH38"/>
      <c r="SII38"/>
      <c r="SIJ38"/>
      <c r="SIK38"/>
      <c r="SIL38"/>
      <c r="SIM38"/>
      <c r="SIN38"/>
      <c r="SIO38"/>
      <c r="SIP38"/>
      <c r="SIQ38"/>
      <c r="SIR38"/>
      <c r="SIS38"/>
      <c r="SIT38"/>
      <c r="SIU38"/>
      <c r="SIV38"/>
      <c r="SIW38"/>
      <c r="SIX38"/>
      <c r="SIY38"/>
      <c r="SIZ38"/>
      <c r="SJA38"/>
      <c r="SJB38"/>
      <c r="SJC38"/>
      <c r="SJD38"/>
      <c r="SJE38"/>
      <c r="SJF38"/>
      <c r="SJG38"/>
      <c r="SJH38"/>
      <c r="SJI38"/>
      <c r="SJJ38"/>
      <c r="SJK38"/>
      <c r="SJL38"/>
      <c r="SJM38"/>
      <c r="SJN38"/>
      <c r="SJO38"/>
      <c r="SJP38"/>
      <c r="SJQ38"/>
      <c r="SJR38"/>
      <c r="SJS38"/>
      <c r="SJT38"/>
      <c r="SJU38"/>
      <c r="SJV38"/>
      <c r="SJW38"/>
      <c r="SJX38"/>
      <c r="SJY38"/>
      <c r="SJZ38"/>
      <c r="SKA38"/>
      <c r="SKB38"/>
      <c r="SKC38"/>
      <c r="SKD38"/>
      <c r="SKE38"/>
      <c r="SKF38"/>
      <c r="SKG38"/>
      <c r="SKH38"/>
      <c r="SKI38"/>
      <c r="SKJ38"/>
      <c r="SKK38"/>
      <c r="SKL38"/>
      <c r="SKM38"/>
      <c r="SKN38"/>
      <c r="SKO38"/>
      <c r="SKP38"/>
      <c r="SKQ38"/>
      <c r="SKR38"/>
      <c r="SKS38"/>
      <c r="SKT38"/>
      <c r="SKU38"/>
      <c r="SKV38"/>
      <c r="SKW38"/>
      <c r="SKX38"/>
      <c r="SKY38"/>
      <c r="SKZ38"/>
      <c r="SLA38"/>
      <c r="SLB38"/>
      <c r="SLC38"/>
      <c r="SLD38"/>
      <c r="SLE38"/>
      <c r="SLF38"/>
      <c r="SLG38"/>
      <c r="SLH38"/>
      <c r="SLI38"/>
      <c r="SLJ38"/>
      <c r="SLK38"/>
      <c r="SLL38"/>
      <c r="SLM38"/>
      <c r="SLN38"/>
      <c r="SLO38"/>
      <c r="SLP38"/>
      <c r="SLQ38"/>
      <c r="SLR38"/>
      <c r="SLS38"/>
      <c r="SLT38"/>
      <c r="SLU38"/>
      <c r="SLV38"/>
      <c r="SLW38"/>
      <c r="SLX38"/>
      <c r="SLY38"/>
      <c r="SLZ38"/>
      <c r="SMA38"/>
      <c r="SMB38"/>
      <c r="SMC38"/>
      <c r="SMD38"/>
      <c r="SME38"/>
      <c r="SMF38"/>
      <c r="SMG38"/>
      <c r="SMH38"/>
      <c r="SMI38"/>
      <c r="SMJ38"/>
      <c r="SMK38"/>
      <c r="SML38"/>
      <c r="SMM38"/>
      <c r="SMN38"/>
      <c r="SMO38"/>
      <c r="SMP38"/>
      <c r="SMQ38"/>
      <c r="SMR38"/>
      <c r="SMS38"/>
      <c r="SMT38"/>
      <c r="SMU38"/>
      <c r="SMV38"/>
      <c r="SMW38"/>
      <c r="SMX38"/>
      <c r="SMY38"/>
      <c r="SMZ38"/>
      <c r="SNA38"/>
      <c r="SNB38"/>
      <c r="SNC38"/>
      <c r="SND38"/>
      <c r="SNE38"/>
      <c r="SNF38"/>
      <c r="SNG38"/>
      <c r="SNH38"/>
      <c r="SNI38"/>
      <c r="SNJ38"/>
      <c r="SNK38"/>
      <c r="SNL38"/>
      <c r="SNM38"/>
      <c r="SNN38"/>
      <c r="SNO38"/>
      <c r="SNP38"/>
      <c r="SNQ38"/>
      <c r="SNR38"/>
      <c r="SNS38"/>
      <c r="SNT38"/>
      <c r="SNU38"/>
      <c r="SNV38"/>
      <c r="SNW38"/>
      <c r="SNX38"/>
      <c r="SNY38"/>
      <c r="SNZ38"/>
      <c r="SOA38"/>
      <c r="SOB38"/>
      <c r="SOC38"/>
      <c r="SOD38"/>
      <c r="SOE38"/>
      <c r="SOF38"/>
      <c r="SOG38"/>
      <c r="SOH38"/>
      <c r="SOI38"/>
      <c r="SOJ38"/>
      <c r="SOK38"/>
      <c r="SOL38"/>
      <c r="SOM38"/>
      <c r="SON38"/>
      <c r="SOO38"/>
      <c r="SOP38"/>
      <c r="SOQ38"/>
      <c r="SOR38"/>
      <c r="SOS38"/>
      <c r="SOT38"/>
      <c r="SOU38"/>
      <c r="SOV38"/>
      <c r="SOW38"/>
      <c r="SOX38"/>
      <c r="SOY38"/>
      <c r="SOZ38"/>
      <c r="SPA38"/>
      <c r="SPB38"/>
      <c r="SPC38"/>
      <c r="SPD38"/>
      <c r="SPE38"/>
      <c r="SPF38"/>
      <c r="SPG38"/>
      <c r="SPH38"/>
      <c r="SPI38"/>
      <c r="SPJ38"/>
      <c r="SPK38"/>
      <c r="SPL38"/>
      <c r="SPM38"/>
      <c r="SPN38"/>
      <c r="SPO38"/>
      <c r="SPP38"/>
      <c r="SPQ38"/>
      <c r="SPR38"/>
      <c r="SPS38"/>
      <c r="SPT38"/>
      <c r="SPU38"/>
      <c r="SPV38"/>
      <c r="SPW38"/>
      <c r="SPX38"/>
      <c r="SPY38"/>
      <c r="SPZ38"/>
      <c r="SQA38"/>
      <c r="SQB38"/>
      <c r="SQC38"/>
      <c r="SQD38"/>
      <c r="SQE38"/>
      <c r="SQF38"/>
      <c r="SQG38"/>
      <c r="SQH38"/>
      <c r="SQI38"/>
      <c r="SQJ38"/>
      <c r="SQK38"/>
      <c r="SQL38"/>
      <c r="SQM38"/>
      <c r="SQN38"/>
      <c r="SQO38"/>
      <c r="SQP38"/>
      <c r="SQQ38"/>
      <c r="SQR38"/>
      <c r="SQS38"/>
      <c r="SQT38"/>
      <c r="SQU38"/>
      <c r="SQV38"/>
      <c r="SQW38"/>
      <c r="SQX38"/>
      <c r="SQY38"/>
      <c r="SQZ38"/>
      <c r="SRA38"/>
      <c r="SRB38"/>
      <c r="SRC38"/>
      <c r="SRD38"/>
      <c r="SRE38"/>
      <c r="SRF38"/>
      <c r="SRG38"/>
      <c r="SRH38"/>
      <c r="SRI38"/>
      <c r="SRJ38"/>
      <c r="SRK38"/>
      <c r="SRL38"/>
      <c r="SRM38"/>
      <c r="SRN38"/>
      <c r="SRO38"/>
      <c r="SRP38"/>
      <c r="SRQ38"/>
      <c r="SRR38"/>
      <c r="SRS38"/>
      <c r="SRT38"/>
      <c r="SRU38"/>
      <c r="SRV38"/>
      <c r="SRW38"/>
      <c r="SRX38"/>
      <c r="SRY38"/>
      <c r="SRZ38"/>
      <c r="SSA38"/>
      <c r="SSB38"/>
      <c r="SSC38"/>
      <c r="SSD38"/>
      <c r="SSE38"/>
      <c r="SSF38"/>
      <c r="SSG38"/>
      <c r="SSH38"/>
      <c r="SSI38"/>
      <c r="SSJ38"/>
      <c r="SSK38"/>
      <c r="SSL38"/>
      <c r="SSM38"/>
      <c r="SSN38"/>
      <c r="SSO38"/>
      <c r="SSP38"/>
      <c r="SSQ38"/>
      <c r="SSR38"/>
      <c r="SSS38"/>
      <c r="SST38"/>
      <c r="SSU38"/>
      <c r="SSV38"/>
      <c r="SSW38"/>
      <c r="SSX38"/>
      <c r="SSY38"/>
      <c r="SSZ38"/>
      <c r="STA38"/>
      <c r="STB38"/>
      <c r="STC38"/>
      <c r="STD38"/>
      <c r="STE38"/>
      <c r="STF38"/>
      <c r="STG38"/>
      <c r="STH38"/>
      <c r="STI38"/>
      <c r="STJ38"/>
      <c r="STK38"/>
      <c r="STL38"/>
      <c r="STM38"/>
      <c r="STN38"/>
      <c r="STO38"/>
      <c r="STP38"/>
      <c r="STQ38"/>
      <c r="STR38"/>
      <c r="STS38"/>
      <c r="STT38"/>
      <c r="STU38"/>
      <c r="STV38"/>
      <c r="STW38"/>
      <c r="STX38"/>
      <c r="STY38"/>
      <c r="STZ38"/>
      <c r="SUA38"/>
      <c r="SUB38"/>
      <c r="SUC38"/>
      <c r="SUD38"/>
      <c r="SUE38"/>
      <c r="SUF38"/>
      <c r="SUG38"/>
      <c r="SUH38"/>
      <c r="SUI38"/>
      <c r="SUJ38"/>
      <c r="SUK38"/>
      <c r="SUL38"/>
      <c r="SUM38"/>
      <c r="SUN38"/>
      <c r="SUO38"/>
      <c r="SUP38"/>
      <c r="SUQ38"/>
      <c r="SUR38"/>
      <c r="SUS38"/>
      <c r="SUT38"/>
      <c r="SUU38"/>
      <c r="SUV38"/>
      <c r="SUW38"/>
      <c r="SUX38"/>
      <c r="SUY38"/>
      <c r="SUZ38"/>
      <c r="SVA38"/>
      <c r="SVB38"/>
      <c r="SVC38"/>
      <c r="SVD38"/>
      <c r="SVE38"/>
      <c r="SVF38"/>
      <c r="SVG38"/>
      <c r="SVH38"/>
      <c r="SVI38"/>
      <c r="SVJ38"/>
      <c r="SVK38"/>
      <c r="SVL38"/>
      <c r="SVM38"/>
      <c r="SVN38"/>
      <c r="SVO38"/>
      <c r="SVP38"/>
      <c r="SVQ38"/>
      <c r="SVR38"/>
      <c r="SVS38"/>
      <c r="SVT38"/>
      <c r="SVU38"/>
      <c r="SVV38"/>
      <c r="SVW38"/>
      <c r="SVX38"/>
      <c r="SVY38"/>
      <c r="SVZ38"/>
      <c r="SWA38"/>
      <c r="SWB38"/>
      <c r="SWC38"/>
      <c r="SWD38"/>
      <c r="SWE38"/>
      <c r="SWF38"/>
      <c r="SWG38"/>
      <c r="SWH38"/>
      <c r="SWI38"/>
      <c r="SWJ38"/>
      <c r="SWK38"/>
      <c r="SWL38"/>
      <c r="SWM38"/>
      <c r="SWN38"/>
      <c r="SWO38"/>
      <c r="SWP38"/>
      <c r="SWQ38"/>
      <c r="SWR38"/>
      <c r="SWS38"/>
      <c r="SWT38"/>
      <c r="SWU38"/>
      <c r="SWV38"/>
      <c r="SWW38"/>
      <c r="SWX38"/>
      <c r="SWY38"/>
      <c r="SWZ38"/>
      <c r="SXA38"/>
      <c r="SXB38"/>
      <c r="SXC38"/>
      <c r="SXD38"/>
      <c r="SXE38"/>
      <c r="SXF38"/>
      <c r="SXG38"/>
      <c r="SXH38"/>
      <c r="SXI38"/>
      <c r="SXJ38"/>
      <c r="SXK38"/>
      <c r="SXL38"/>
      <c r="SXM38"/>
      <c r="SXN38"/>
      <c r="SXO38"/>
      <c r="SXP38"/>
      <c r="SXQ38"/>
      <c r="SXR38"/>
      <c r="SXS38"/>
      <c r="SXT38"/>
      <c r="SXU38"/>
      <c r="SXV38"/>
      <c r="SXW38"/>
      <c r="SXX38"/>
      <c r="SXY38"/>
      <c r="SXZ38"/>
      <c r="SYA38"/>
      <c r="SYB38"/>
      <c r="SYC38"/>
      <c r="SYD38"/>
      <c r="SYE38"/>
      <c r="SYF38"/>
      <c r="SYG38"/>
      <c r="SYH38"/>
      <c r="SYI38"/>
      <c r="SYJ38"/>
      <c r="SYK38"/>
      <c r="SYL38"/>
      <c r="SYM38"/>
      <c r="SYN38"/>
      <c r="SYO38"/>
      <c r="SYP38"/>
      <c r="SYQ38"/>
      <c r="SYR38"/>
      <c r="SYS38"/>
      <c r="SYT38"/>
      <c r="SYU38"/>
      <c r="SYV38"/>
      <c r="SYW38"/>
      <c r="SYX38"/>
      <c r="SYY38"/>
      <c r="SYZ38"/>
      <c r="SZA38"/>
      <c r="SZB38"/>
      <c r="SZC38"/>
      <c r="SZD38"/>
      <c r="SZE38"/>
      <c r="SZF38"/>
      <c r="SZG38"/>
      <c r="SZH38"/>
      <c r="SZI38"/>
      <c r="SZJ38"/>
      <c r="SZK38"/>
      <c r="SZL38"/>
      <c r="SZM38"/>
      <c r="SZN38"/>
      <c r="SZO38"/>
      <c r="SZP38"/>
      <c r="SZQ38"/>
      <c r="SZR38"/>
      <c r="SZS38"/>
      <c r="SZT38"/>
      <c r="SZU38"/>
      <c r="SZV38"/>
      <c r="SZW38"/>
      <c r="SZX38"/>
      <c r="SZY38"/>
      <c r="SZZ38"/>
      <c r="TAA38"/>
      <c r="TAB38"/>
      <c r="TAC38"/>
      <c r="TAD38"/>
      <c r="TAE38"/>
      <c r="TAF38"/>
      <c r="TAG38"/>
      <c r="TAH38"/>
      <c r="TAI38"/>
      <c r="TAJ38"/>
      <c r="TAK38"/>
      <c r="TAL38"/>
      <c r="TAM38"/>
      <c r="TAN38"/>
      <c r="TAO38"/>
      <c r="TAP38"/>
      <c r="TAQ38"/>
      <c r="TAR38"/>
      <c r="TAS38"/>
      <c r="TAT38"/>
      <c r="TAU38"/>
      <c r="TAV38"/>
      <c r="TAW38"/>
      <c r="TAX38"/>
      <c r="TAY38"/>
      <c r="TAZ38"/>
      <c r="TBA38"/>
      <c r="TBB38"/>
      <c r="TBC38"/>
      <c r="TBD38"/>
      <c r="TBE38"/>
      <c r="TBF38"/>
      <c r="TBG38"/>
      <c r="TBH38"/>
      <c r="TBI38"/>
      <c r="TBJ38"/>
      <c r="TBK38"/>
      <c r="TBL38"/>
      <c r="TBM38"/>
      <c r="TBN38"/>
      <c r="TBO38"/>
      <c r="TBP38"/>
      <c r="TBQ38"/>
      <c r="TBR38"/>
      <c r="TBS38"/>
      <c r="TBT38"/>
      <c r="TBU38"/>
      <c r="TBV38"/>
      <c r="TBW38"/>
      <c r="TBX38"/>
      <c r="TBY38"/>
      <c r="TBZ38"/>
      <c r="TCA38"/>
      <c r="TCB38"/>
      <c r="TCC38"/>
      <c r="TCD38"/>
      <c r="TCE38"/>
      <c r="TCF38"/>
      <c r="TCG38"/>
      <c r="TCH38"/>
      <c r="TCI38"/>
      <c r="TCJ38"/>
      <c r="TCK38"/>
      <c r="TCL38"/>
      <c r="TCM38"/>
      <c r="TCN38"/>
      <c r="TCO38"/>
      <c r="TCP38"/>
      <c r="TCQ38"/>
      <c r="TCR38"/>
      <c r="TCS38"/>
      <c r="TCT38"/>
      <c r="TCU38"/>
      <c r="TCV38"/>
      <c r="TCW38"/>
      <c r="TCX38"/>
      <c r="TCY38"/>
      <c r="TCZ38"/>
      <c r="TDA38"/>
      <c r="TDB38"/>
      <c r="TDC38"/>
      <c r="TDD38"/>
      <c r="TDE38"/>
      <c r="TDF38"/>
      <c r="TDG38"/>
      <c r="TDH38"/>
      <c r="TDI38"/>
      <c r="TDJ38"/>
      <c r="TDK38"/>
      <c r="TDL38"/>
      <c r="TDM38"/>
      <c r="TDN38"/>
      <c r="TDO38"/>
      <c r="TDP38"/>
      <c r="TDQ38"/>
      <c r="TDR38"/>
      <c r="TDS38"/>
      <c r="TDT38"/>
      <c r="TDU38"/>
      <c r="TDV38"/>
      <c r="TDW38"/>
      <c r="TDX38"/>
      <c r="TDY38"/>
      <c r="TDZ38"/>
      <c r="TEA38"/>
      <c r="TEB38"/>
      <c r="TEC38"/>
      <c r="TED38"/>
      <c r="TEE38"/>
      <c r="TEF38"/>
      <c r="TEG38"/>
      <c r="TEH38"/>
      <c r="TEI38"/>
      <c r="TEJ38"/>
      <c r="TEK38"/>
      <c r="TEL38"/>
      <c r="TEM38"/>
      <c r="TEN38"/>
      <c r="TEO38"/>
      <c r="TEP38"/>
      <c r="TEQ38"/>
      <c r="TER38"/>
      <c r="TES38"/>
      <c r="TET38"/>
      <c r="TEU38"/>
      <c r="TEV38"/>
      <c r="TEW38"/>
      <c r="TEX38"/>
      <c r="TEY38"/>
      <c r="TEZ38"/>
      <c r="TFA38"/>
      <c r="TFB38"/>
      <c r="TFC38"/>
      <c r="TFD38"/>
      <c r="TFE38"/>
      <c r="TFF38"/>
      <c r="TFG38"/>
      <c r="TFH38"/>
      <c r="TFI38"/>
      <c r="TFJ38"/>
      <c r="TFK38"/>
      <c r="TFL38"/>
      <c r="TFM38"/>
      <c r="TFN38"/>
      <c r="TFO38"/>
      <c r="TFP38"/>
      <c r="TFQ38"/>
      <c r="TFR38"/>
      <c r="TFS38"/>
      <c r="TFT38"/>
      <c r="TFU38"/>
      <c r="TFV38"/>
      <c r="TFW38"/>
      <c r="TFX38"/>
      <c r="TFY38"/>
      <c r="TFZ38"/>
      <c r="TGA38"/>
      <c r="TGB38"/>
      <c r="TGC38"/>
      <c r="TGD38"/>
      <c r="TGE38"/>
      <c r="TGF38"/>
      <c r="TGG38"/>
      <c r="TGH38"/>
      <c r="TGI38"/>
      <c r="TGJ38"/>
      <c r="TGK38"/>
      <c r="TGL38"/>
      <c r="TGM38"/>
      <c r="TGN38"/>
      <c r="TGO38"/>
      <c r="TGP38"/>
      <c r="TGQ38"/>
      <c r="TGR38"/>
      <c r="TGS38"/>
      <c r="TGT38"/>
      <c r="TGU38"/>
      <c r="TGV38"/>
      <c r="TGW38"/>
      <c r="TGX38"/>
      <c r="TGY38"/>
      <c r="TGZ38"/>
      <c r="THA38"/>
      <c r="THB38"/>
      <c r="THC38"/>
      <c r="THD38"/>
      <c r="THE38"/>
      <c r="THF38"/>
      <c r="THG38"/>
      <c r="THH38"/>
      <c r="THI38"/>
      <c r="THJ38"/>
      <c r="THK38"/>
      <c r="THL38"/>
      <c r="THM38"/>
      <c r="THN38"/>
      <c r="THO38"/>
      <c r="THP38"/>
      <c r="THQ38"/>
      <c r="THR38"/>
      <c r="THS38"/>
      <c r="THT38"/>
      <c r="THU38"/>
      <c r="THV38"/>
      <c r="THW38"/>
      <c r="THX38"/>
      <c r="THY38"/>
      <c r="THZ38"/>
      <c r="TIA38"/>
      <c r="TIB38"/>
      <c r="TIC38"/>
      <c r="TID38"/>
      <c r="TIE38"/>
      <c r="TIF38"/>
      <c r="TIG38"/>
      <c r="TIH38"/>
      <c r="TII38"/>
      <c r="TIJ38"/>
      <c r="TIK38"/>
      <c r="TIL38"/>
      <c r="TIM38"/>
      <c r="TIN38"/>
      <c r="TIO38"/>
      <c r="TIP38"/>
      <c r="TIQ38"/>
      <c r="TIR38"/>
      <c r="TIS38"/>
      <c r="TIT38"/>
      <c r="TIU38"/>
      <c r="TIV38"/>
      <c r="TIW38"/>
      <c r="TIX38"/>
      <c r="TIY38"/>
      <c r="TIZ38"/>
      <c r="TJA38"/>
      <c r="TJB38"/>
      <c r="TJC38"/>
      <c r="TJD38"/>
      <c r="TJE38"/>
      <c r="TJF38"/>
      <c r="TJG38"/>
      <c r="TJH38"/>
      <c r="TJI38"/>
      <c r="TJJ38"/>
      <c r="TJK38"/>
      <c r="TJL38"/>
      <c r="TJM38"/>
      <c r="TJN38"/>
      <c r="TJO38"/>
      <c r="TJP38"/>
      <c r="TJQ38"/>
      <c r="TJR38"/>
      <c r="TJS38"/>
      <c r="TJT38"/>
      <c r="TJU38"/>
      <c r="TJV38"/>
      <c r="TJW38"/>
      <c r="TJX38"/>
      <c r="TJY38"/>
      <c r="TJZ38"/>
      <c r="TKA38"/>
      <c r="TKB38"/>
      <c r="TKC38"/>
      <c r="TKD38"/>
      <c r="TKE38"/>
      <c r="TKF38"/>
      <c r="TKG38"/>
      <c r="TKH38"/>
      <c r="TKI38"/>
      <c r="TKJ38"/>
      <c r="TKK38"/>
      <c r="TKL38"/>
      <c r="TKM38"/>
      <c r="TKN38"/>
      <c r="TKO38"/>
      <c r="TKP38"/>
      <c r="TKQ38"/>
      <c r="TKR38"/>
      <c r="TKS38"/>
      <c r="TKT38"/>
      <c r="TKU38"/>
      <c r="TKV38"/>
      <c r="TKW38"/>
      <c r="TKX38"/>
      <c r="TKY38"/>
      <c r="TKZ38"/>
      <c r="TLA38"/>
      <c r="TLB38"/>
      <c r="TLC38"/>
      <c r="TLD38"/>
      <c r="TLE38"/>
      <c r="TLF38"/>
      <c r="TLG38"/>
      <c r="TLH38"/>
      <c r="TLI38"/>
      <c r="TLJ38"/>
      <c r="TLK38"/>
      <c r="TLL38"/>
      <c r="TLM38"/>
      <c r="TLN38"/>
      <c r="TLO38"/>
      <c r="TLP38"/>
      <c r="TLQ38"/>
      <c r="TLR38"/>
      <c r="TLS38"/>
      <c r="TLT38"/>
      <c r="TLU38"/>
      <c r="TLV38"/>
      <c r="TLW38"/>
      <c r="TLX38"/>
      <c r="TLY38"/>
      <c r="TLZ38"/>
      <c r="TMA38"/>
      <c r="TMB38"/>
      <c r="TMC38"/>
      <c r="TMD38"/>
      <c r="TME38"/>
      <c r="TMF38"/>
      <c r="TMG38"/>
      <c r="TMH38"/>
      <c r="TMI38"/>
      <c r="TMJ38"/>
      <c r="TMK38"/>
      <c r="TML38"/>
      <c r="TMM38"/>
      <c r="TMN38"/>
      <c r="TMO38"/>
      <c r="TMP38"/>
      <c r="TMQ38"/>
      <c r="TMR38"/>
      <c r="TMS38"/>
      <c r="TMT38"/>
      <c r="TMU38"/>
      <c r="TMV38"/>
      <c r="TMW38"/>
      <c r="TMX38"/>
      <c r="TMY38"/>
      <c r="TMZ38"/>
      <c r="TNA38"/>
      <c r="TNB38"/>
      <c r="TNC38"/>
      <c r="TND38"/>
      <c r="TNE38"/>
      <c r="TNF38"/>
      <c r="TNG38"/>
      <c r="TNH38"/>
      <c r="TNI38"/>
      <c r="TNJ38"/>
      <c r="TNK38"/>
      <c r="TNL38"/>
      <c r="TNM38"/>
      <c r="TNN38"/>
      <c r="TNO38"/>
      <c r="TNP38"/>
      <c r="TNQ38"/>
      <c r="TNR38"/>
      <c r="TNS38"/>
      <c r="TNT38"/>
      <c r="TNU38"/>
      <c r="TNV38"/>
      <c r="TNW38"/>
      <c r="TNX38"/>
      <c r="TNY38"/>
      <c r="TNZ38"/>
      <c r="TOA38"/>
      <c r="TOB38"/>
      <c r="TOC38"/>
      <c r="TOD38"/>
      <c r="TOE38"/>
      <c r="TOF38"/>
      <c r="TOG38"/>
      <c r="TOH38"/>
      <c r="TOI38"/>
      <c r="TOJ38"/>
      <c r="TOK38"/>
      <c r="TOL38"/>
      <c r="TOM38"/>
      <c r="TON38"/>
      <c r="TOO38"/>
      <c r="TOP38"/>
      <c r="TOQ38"/>
      <c r="TOR38"/>
      <c r="TOS38"/>
      <c r="TOT38"/>
      <c r="TOU38"/>
      <c r="TOV38"/>
      <c r="TOW38"/>
      <c r="TOX38"/>
      <c r="TOY38"/>
      <c r="TOZ38"/>
      <c r="TPA38"/>
      <c r="TPB38"/>
      <c r="TPC38"/>
      <c r="TPD38"/>
      <c r="TPE38"/>
      <c r="TPF38"/>
      <c r="TPG38"/>
      <c r="TPH38"/>
      <c r="TPI38"/>
      <c r="TPJ38"/>
      <c r="TPK38"/>
      <c r="TPL38"/>
      <c r="TPM38"/>
      <c r="TPN38"/>
      <c r="TPO38"/>
      <c r="TPP38"/>
      <c r="TPQ38"/>
      <c r="TPR38"/>
      <c r="TPS38"/>
      <c r="TPT38"/>
      <c r="TPU38"/>
      <c r="TPV38"/>
      <c r="TPW38"/>
      <c r="TPX38"/>
      <c r="TPY38"/>
      <c r="TPZ38"/>
      <c r="TQA38"/>
      <c r="TQB38"/>
      <c r="TQC38"/>
      <c r="TQD38"/>
      <c r="TQE38"/>
      <c r="TQF38"/>
      <c r="TQG38"/>
      <c r="TQH38"/>
      <c r="TQI38"/>
      <c r="TQJ38"/>
      <c r="TQK38"/>
      <c r="TQL38"/>
      <c r="TQM38"/>
      <c r="TQN38"/>
      <c r="TQO38"/>
      <c r="TQP38"/>
      <c r="TQQ38"/>
      <c r="TQR38"/>
      <c r="TQS38"/>
      <c r="TQT38"/>
      <c r="TQU38"/>
      <c r="TQV38"/>
      <c r="TQW38"/>
      <c r="TQX38"/>
      <c r="TQY38"/>
      <c r="TQZ38"/>
      <c r="TRA38"/>
      <c r="TRB38"/>
      <c r="TRC38"/>
      <c r="TRD38"/>
      <c r="TRE38"/>
      <c r="TRF38"/>
      <c r="TRG38"/>
      <c r="TRH38"/>
      <c r="TRI38"/>
      <c r="TRJ38"/>
      <c r="TRK38"/>
      <c r="TRL38"/>
      <c r="TRM38"/>
      <c r="TRN38"/>
      <c r="TRO38"/>
      <c r="TRP38"/>
      <c r="TRQ38"/>
      <c r="TRR38"/>
      <c r="TRS38"/>
      <c r="TRT38"/>
      <c r="TRU38"/>
      <c r="TRV38"/>
      <c r="TRW38"/>
      <c r="TRX38"/>
      <c r="TRY38"/>
      <c r="TRZ38"/>
      <c r="TSA38"/>
      <c r="TSB38"/>
      <c r="TSC38"/>
      <c r="TSD38"/>
      <c r="TSE38"/>
      <c r="TSF38"/>
      <c r="TSG38"/>
      <c r="TSH38"/>
      <c r="TSI38"/>
      <c r="TSJ38"/>
      <c r="TSK38"/>
      <c r="TSL38"/>
      <c r="TSM38"/>
      <c r="TSN38"/>
      <c r="TSO38"/>
      <c r="TSP38"/>
      <c r="TSQ38"/>
      <c r="TSR38"/>
      <c r="TSS38"/>
      <c r="TST38"/>
      <c r="TSU38"/>
      <c r="TSV38"/>
      <c r="TSW38"/>
      <c r="TSX38"/>
      <c r="TSY38"/>
      <c r="TSZ38"/>
      <c r="TTA38"/>
      <c r="TTB38"/>
      <c r="TTC38"/>
      <c r="TTD38"/>
      <c r="TTE38"/>
      <c r="TTF38"/>
      <c r="TTG38"/>
      <c r="TTH38"/>
      <c r="TTI38"/>
      <c r="TTJ38"/>
      <c r="TTK38"/>
      <c r="TTL38"/>
      <c r="TTM38"/>
      <c r="TTN38"/>
      <c r="TTO38"/>
      <c r="TTP38"/>
      <c r="TTQ38"/>
      <c r="TTR38"/>
      <c r="TTS38"/>
      <c r="TTT38"/>
      <c r="TTU38"/>
      <c r="TTV38"/>
      <c r="TTW38"/>
      <c r="TTX38"/>
      <c r="TTY38"/>
      <c r="TTZ38"/>
      <c r="TUA38"/>
      <c r="TUB38"/>
      <c r="TUC38"/>
      <c r="TUD38"/>
      <c r="TUE38"/>
      <c r="TUF38"/>
      <c r="TUG38"/>
      <c r="TUH38"/>
      <c r="TUI38"/>
      <c r="TUJ38"/>
      <c r="TUK38"/>
      <c r="TUL38"/>
      <c r="TUM38"/>
      <c r="TUN38"/>
      <c r="TUO38"/>
      <c r="TUP38"/>
      <c r="TUQ38"/>
      <c r="TUR38"/>
      <c r="TUS38"/>
      <c r="TUT38"/>
      <c r="TUU38"/>
      <c r="TUV38"/>
      <c r="TUW38"/>
      <c r="TUX38"/>
      <c r="TUY38"/>
      <c r="TUZ38"/>
      <c r="TVA38"/>
      <c r="TVB38"/>
      <c r="TVC38"/>
      <c r="TVD38"/>
      <c r="TVE38"/>
      <c r="TVF38"/>
      <c r="TVG38"/>
      <c r="TVH38"/>
      <c r="TVI38"/>
      <c r="TVJ38"/>
      <c r="TVK38"/>
      <c r="TVL38"/>
      <c r="TVM38"/>
      <c r="TVN38"/>
      <c r="TVO38"/>
      <c r="TVP38"/>
      <c r="TVQ38"/>
      <c r="TVR38"/>
      <c r="TVS38"/>
      <c r="TVT38"/>
      <c r="TVU38"/>
      <c r="TVV38"/>
      <c r="TVW38"/>
      <c r="TVX38"/>
      <c r="TVY38"/>
      <c r="TVZ38"/>
      <c r="TWA38"/>
      <c r="TWB38"/>
      <c r="TWC38"/>
      <c r="TWD38"/>
      <c r="TWE38"/>
      <c r="TWF38"/>
      <c r="TWG38"/>
      <c r="TWH38"/>
      <c r="TWI38"/>
      <c r="TWJ38"/>
      <c r="TWK38"/>
      <c r="TWL38"/>
      <c r="TWM38"/>
      <c r="TWN38"/>
      <c r="TWO38"/>
      <c r="TWP38"/>
      <c r="TWQ38"/>
      <c r="TWR38"/>
      <c r="TWS38"/>
      <c r="TWT38"/>
      <c r="TWU38"/>
      <c r="TWV38"/>
      <c r="TWW38"/>
      <c r="TWX38"/>
      <c r="TWY38"/>
      <c r="TWZ38"/>
      <c r="TXA38"/>
      <c r="TXB38"/>
      <c r="TXC38"/>
      <c r="TXD38"/>
      <c r="TXE38"/>
      <c r="TXF38"/>
      <c r="TXG38"/>
      <c r="TXH38"/>
      <c r="TXI38"/>
      <c r="TXJ38"/>
      <c r="TXK38"/>
      <c r="TXL38"/>
      <c r="TXM38"/>
      <c r="TXN38"/>
      <c r="TXO38"/>
      <c r="TXP38"/>
      <c r="TXQ38"/>
      <c r="TXR38"/>
      <c r="TXS38"/>
      <c r="TXT38"/>
      <c r="TXU38"/>
      <c r="TXV38"/>
      <c r="TXW38"/>
      <c r="TXX38"/>
      <c r="TXY38"/>
      <c r="TXZ38"/>
      <c r="TYA38"/>
      <c r="TYB38"/>
      <c r="TYC38"/>
      <c r="TYD38"/>
      <c r="TYE38"/>
      <c r="TYF38"/>
      <c r="TYG38"/>
      <c r="TYH38"/>
      <c r="TYI38"/>
      <c r="TYJ38"/>
      <c r="TYK38"/>
      <c r="TYL38"/>
      <c r="TYM38"/>
      <c r="TYN38"/>
      <c r="TYO38"/>
      <c r="TYP38"/>
      <c r="TYQ38"/>
      <c r="TYR38"/>
      <c r="TYS38"/>
      <c r="TYT38"/>
      <c r="TYU38"/>
      <c r="TYV38"/>
      <c r="TYW38"/>
      <c r="TYX38"/>
      <c r="TYY38"/>
      <c r="TYZ38"/>
      <c r="TZA38"/>
      <c r="TZB38"/>
      <c r="TZC38"/>
      <c r="TZD38"/>
      <c r="TZE38"/>
      <c r="TZF38"/>
      <c r="TZG38"/>
      <c r="TZH38"/>
      <c r="TZI38"/>
      <c r="TZJ38"/>
      <c r="TZK38"/>
      <c r="TZL38"/>
      <c r="TZM38"/>
      <c r="TZN38"/>
      <c r="TZO38"/>
      <c r="TZP38"/>
      <c r="TZQ38"/>
      <c r="TZR38"/>
      <c r="TZS38"/>
      <c r="TZT38"/>
      <c r="TZU38"/>
      <c r="TZV38"/>
      <c r="TZW38"/>
      <c r="TZX38"/>
      <c r="TZY38"/>
      <c r="TZZ38"/>
      <c r="UAA38"/>
      <c r="UAB38"/>
      <c r="UAC38"/>
      <c r="UAD38"/>
      <c r="UAE38"/>
      <c r="UAF38"/>
      <c r="UAG38"/>
      <c r="UAH38"/>
      <c r="UAI38"/>
      <c r="UAJ38"/>
      <c r="UAK38"/>
      <c r="UAL38"/>
      <c r="UAM38"/>
      <c r="UAN38"/>
      <c r="UAO38"/>
      <c r="UAP38"/>
      <c r="UAQ38"/>
      <c r="UAR38"/>
      <c r="UAS38"/>
      <c r="UAT38"/>
      <c r="UAU38"/>
      <c r="UAV38"/>
      <c r="UAW38"/>
      <c r="UAX38"/>
      <c r="UAY38"/>
      <c r="UAZ38"/>
      <c r="UBA38"/>
      <c r="UBB38"/>
      <c r="UBC38"/>
      <c r="UBD38"/>
      <c r="UBE38"/>
      <c r="UBF38"/>
      <c r="UBG38"/>
      <c r="UBH38"/>
      <c r="UBI38"/>
      <c r="UBJ38"/>
      <c r="UBK38"/>
      <c r="UBL38"/>
      <c r="UBM38"/>
      <c r="UBN38"/>
      <c r="UBO38"/>
      <c r="UBP38"/>
      <c r="UBQ38"/>
      <c r="UBR38"/>
      <c r="UBS38"/>
      <c r="UBT38"/>
      <c r="UBU38"/>
      <c r="UBV38"/>
      <c r="UBW38"/>
      <c r="UBX38"/>
      <c r="UBY38"/>
      <c r="UBZ38"/>
      <c r="UCA38"/>
      <c r="UCB38"/>
      <c r="UCC38"/>
      <c r="UCD38"/>
      <c r="UCE38"/>
      <c r="UCF38"/>
      <c r="UCG38"/>
      <c r="UCH38"/>
      <c r="UCI38"/>
      <c r="UCJ38"/>
      <c r="UCK38"/>
      <c r="UCL38"/>
      <c r="UCM38"/>
      <c r="UCN38"/>
      <c r="UCO38"/>
      <c r="UCP38"/>
      <c r="UCQ38"/>
      <c r="UCR38"/>
      <c r="UCS38"/>
      <c r="UCT38"/>
      <c r="UCU38"/>
      <c r="UCV38"/>
      <c r="UCW38"/>
      <c r="UCX38"/>
      <c r="UCY38"/>
      <c r="UCZ38"/>
      <c r="UDA38"/>
      <c r="UDB38"/>
      <c r="UDC38"/>
      <c r="UDD38"/>
      <c r="UDE38"/>
      <c r="UDF38"/>
      <c r="UDG38"/>
      <c r="UDH38"/>
      <c r="UDI38"/>
      <c r="UDJ38"/>
      <c r="UDK38"/>
      <c r="UDL38"/>
      <c r="UDM38"/>
      <c r="UDN38"/>
      <c r="UDO38"/>
      <c r="UDP38"/>
      <c r="UDQ38"/>
      <c r="UDR38"/>
      <c r="UDS38"/>
      <c r="UDT38"/>
      <c r="UDU38"/>
      <c r="UDV38"/>
      <c r="UDW38"/>
      <c r="UDX38"/>
      <c r="UDY38"/>
      <c r="UDZ38"/>
      <c r="UEA38"/>
      <c r="UEB38"/>
      <c r="UEC38"/>
      <c r="UED38"/>
      <c r="UEE38"/>
      <c r="UEF38"/>
      <c r="UEG38"/>
      <c r="UEH38"/>
      <c r="UEI38"/>
      <c r="UEJ38"/>
      <c r="UEK38"/>
      <c r="UEL38"/>
      <c r="UEM38"/>
      <c r="UEN38"/>
      <c r="UEO38"/>
      <c r="UEP38"/>
      <c r="UEQ38"/>
      <c r="UER38"/>
      <c r="UES38"/>
      <c r="UET38"/>
      <c r="UEU38"/>
      <c r="UEV38"/>
      <c r="UEW38"/>
      <c r="UEX38"/>
      <c r="UEY38"/>
      <c r="UEZ38"/>
      <c r="UFA38"/>
      <c r="UFB38"/>
      <c r="UFC38"/>
      <c r="UFD38"/>
      <c r="UFE38"/>
      <c r="UFF38"/>
      <c r="UFG38"/>
      <c r="UFH38"/>
      <c r="UFI38"/>
      <c r="UFJ38"/>
      <c r="UFK38"/>
      <c r="UFL38"/>
      <c r="UFM38"/>
      <c r="UFN38"/>
      <c r="UFO38"/>
      <c r="UFP38"/>
      <c r="UFQ38"/>
      <c r="UFR38"/>
      <c r="UFS38"/>
      <c r="UFT38"/>
      <c r="UFU38"/>
      <c r="UFV38"/>
      <c r="UFW38"/>
      <c r="UFX38"/>
      <c r="UFY38"/>
      <c r="UFZ38"/>
      <c r="UGA38"/>
      <c r="UGB38"/>
      <c r="UGC38"/>
      <c r="UGD38"/>
      <c r="UGE38"/>
      <c r="UGF38"/>
      <c r="UGG38"/>
      <c r="UGH38"/>
      <c r="UGI38"/>
      <c r="UGJ38"/>
      <c r="UGK38"/>
      <c r="UGL38"/>
      <c r="UGM38"/>
      <c r="UGN38"/>
      <c r="UGO38"/>
      <c r="UGP38"/>
      <c r="UGQ38"/>
      <c r="UGR38"/>
      <c r="UGS38"/>
      <c r="UGT38"/>
      <c r="UGU38"/>
      <c r="UGV38"/>
      <c r="UGW38"/>
      <c r="UGX38"/>
      <c r="UGY38"/>
      <c r="UGZ38"/>
      <c r="UHA38"/>
      <c r="UHB38"/>
      <c r="UHC38"/>
      <c r="UHD38"/>
      <c r="UHE38"/>
      <c r="UHF38"/>
      <c r="UHG38"/>
      <c r="UHH38"/>
      <c r="UHI38"/>
      <c r="UHJ38"/>
      <c r="UHK38"/>
      <c r="UHL38"/>
      <c r="UHM38"/>
      <c r="UHN38"/>
      <c r="UHO38"/>
      <c r="UHP38"/>
      <c r="UHQ38"/>
      <c r="UHR38"/>
      <c r="UHS38"/>
      <c r="UHT38"/>
      <c r="UHU38"/>
      <c r="UHV38"/>
      <c r="UHW38"/>
      <c r="UHX38"/>
      <c r="UHY38"/>
      <c r="UHZ38"/>
      <c r="UIA38"/>
      <c r="UIB38"/>
      <c r="UIC38"/>
      <c r="UID38"/>
      <c r="UIE38"/>
      <c r="UIF38"/>
      <c r="UIG38"/>
      <c r="UIH38"/>
      <c r="UII38"/>
      <c r="UIJ38"/>
      <c r="UIK38"/>
      <c r="UIL38"/>
      <c r="UIM38"/>
      <c r="UIN38"/>
      <c r="UIO38"/>
      <c r="UIP38"/>
      <c r="UIQ38"/>
      <c r="UIR38"/>
      <c r="UIS38"/>
      <c r="UIT38"/>
      <c r="UIU38"/>
      <c r="UIV38"/>
      <c r="UIW38"/>
      <c r="UIX38"/>
      <c r="UIY38"/>
      <c r="UIZ38"/>
      <c r="UJA38"/>
      <c r="UJB38"/>
      <c r="UJC38"/>
      <c r="UJD38"/>
      <c r="UJE38"/>
      <c r="UJF38"/>
      <c r="UJG38"/>
      <c r="UJH38"/>
      <c r="UJI38"/>
      <c r="UJJ38"/>
      <c r="UJK38"/>
      <c r="UJL38"/>
      <c r="UJM38"/>
      <c r="UJN38"/>
      <c r="UJO38"/>
      <c r="UJP38"/>
      <c r="UJQ38"/>
      <c r="UJR38"/>
      <c r="UJS38"/>
      <c r="UJT38"/>
      <c r="UJU38"/>
      <c r="UJV38"/>
      <c r="UJW38"/>
      <c r="UJX38"/>
      <c r="UJY38"/>
      <c r="UJZ38"/>
      <c r="UKA38"/>
      <c r="UKB38"/>
      <c r="UKC38"/>
      <c r="UKD38"/>
      <c r="UKE38"/>
      <c r="UKF38"/>
      <c r="UKG38"/>
      <c r="UKH38"/>
      <c r="UKI38"/>
      <c r="UKJ38"/>
      <c r="UKK38"/>
      <c r="UKL38"/>
      <c r="UKM38"/>
      <c r="UKN38"/>
      <c r="UKO38"/>
      <c r="UKP38"/>
      <c r="UKQ38"/>
      <c r="UKR38"/>
      <c r="UKS38"/>
      <c r="UKT38"/>
      <c r="UKU38"/>
      <c r="UKV38"/>
      <c r="UKW38"/>
      <c r="UKX38"/>
      <c r="UKY38"/>
      <c r="UKZ38"/>
      <c r="ULA38"/>
      <c r="ULB38"/>
      <c r="ULC38"/>
      <c r="ULD38"/>
      <c r="ULE38"/>
      <c r="ULF38"/>
      <c r="ULG38"/>
      <c r="ULH38"/>
      <c r="ULI38"/>
      <c r="ULJ38"/>
      <c r="ULK38"/>
      <c r="ULL38"/>
      <c r="ULM38"/>
      <c r="ULN38"/>
      <c r="ULO38"/>
      <c r="ULP38"/>
      <c r="ULQ38"/>
      <c r="ULR38"/>
      <c r="ULS38"/>
      <c r="ULT38"/>
      <c r="ULU38"/>
      <c r="ULV38"/>
      <c r="ULW38"/>
      <c r="ULX38"/>
      <c r="ULY38"/>
      <c r="ULZ38"/>
      <c r="UMA38"/>
      <c r="UMB38"/>
      <c r="UMC38"/>
      <c r="UMD38"/>
      <c r="UME38"/>
      <c r="UMF38"/>
      <c r="UMG38"/>
      <c r="UMH38"/>
      <c r="UMI38"/>
      <c r="UMJ38"/>
      <c r="UMK38"/>
      <c r="UML38"/>
      <c r="UMM38"/>
      <c r="UMN38"/>
      <c r="UMO38"/>
      <c r="UMP38"/>
      <c r="UMQ38"/>
      <c r="UMR38"/>
      <c r="UMS38"/>
      <c r="UMT38"/>
      <c r="UMU38"/>
      <c r="UMV38"/>
      <c r="UMW38"/>
      <c r="UMX38"/>
      <c r="UMY38"/>
      <c r="UMZ38"/>
      <c r="UNA38"/>
      <c r="UNB38"/>
      <c r="UNC38"/>
      <c r="UND38"/>
      <c r="UNE38"/>
      <c r="UNF38"/>
      <c r="UNG38"/>
      <c r="UNH38"/>
      <c r="UNI38"/>
      <c r="UNJ38"/>
      <c r="UNK38"/>
      <c r="UNL38"/>
      <c r="UNM38"/>
      <c r="UNN38"/>
      <c r="UNO38"/>
      <c r="UNP38"/>
      <c r="UNQ38"/>
      <c r="UNR38"/>
      <c r="UNS38"/>
      <c r="UNT38"/>
      <c r="UNU38"/>
      <c r="UNV38"/>
      <c r="UNW38"/>
      <c r="UNX38"/>
      <c r="UNY38"/>
      <c r="UNZ38"/>
      <c r="UOA38"/>
      <c r="UOB38"/>
      <c r="UOC38"/>
      <c r="UOD38"/>
      <c r="UOE38"/>
      <c r="UOF38"/>
      <c r="UOG38"/>
      <c r="UOH38"/>
      <c r="UOI38"/>
      <c r="UOJ38"/>
      <c r="UOK38"/>
      <c r="UOL38"/>
      <c r="UOM38"/>
      <c r="UON38"/>
      <c r="UOO38"/>
      <c r="UOP38"/>
      <c r="UOQ38"/>
      <c r="UOR38"/>
      <c r="UOS38"/>
      <c r="UOT38"/>
      <c r="UOU38"/>
      <c r="UOV38"/>
      <c r="UOW38"/>
      <c r="UOX38"/>
      <c r="UOY38"/>
      <c r="UOZ38"/>
      <c r="UPA38"/>
      <c r="UPB38"/>
      <c r="UPC38"/>
      <c r="UPD38"/>
      <c r="UPE38"/>
      <c r="UPF38"/>
      <c r="UPG38"/>
      <c r="UPH38"/>
      <c r="UPI38"/>
      <c r="UPJ38"/>
      <c r="UPK38"/>
      <c r="UPL38"/>
      <c r="UPM38"/>
      <c r="UPN38"/>
      <c r="UPO38"/>
      <c r="UPP38"/>
      <c r="UPQ38"/>
      <c r="UPR38"/>
      <c r="UPS38"/>
      <c r="UPT38"/>
      <c r="UPU38"/>
      <c r="UPV38"/>
      <c r="UPW38"/>
      <c r="UPX38"/>
      <c r="UPY38"/>
      <c r="UPZ38"/>
      <c r="UQA38"/>
      <c r="UQB38"/>
      <c r="UQC38"/>
      <c r="UQD38"/>
      <c r="UQE38"/>
      <c r="UQF38"/>
      <c r="UQG38"/>
      <c r="UQH38"/>
      <c r="UQI38"/>
      <c r="UQJ38"/>
      <c r="UQK38"/>
      <c r="UQL38"/>
      <c r="UQM38"/>
      <c r="UQN38"/>
      <c r="UQO38"/>
      <c r="UQP38"/>
      <c r="UQQ38"/>
      <c r="UQR38"/>
      <c r="UQS38"/>
      <c r="UQT38"/>
      <c r="UQU38"/>
      <c r="UQV38"/>
      <c r="UQW38"/>
      <c r="UQX38"/>
      <c r="UQY38"/>
      <c r="UQZ38"/>
      <c r="URA38"/>
      <c r="URB38"/>
      <c r="URC38"/>
      <c r="URD38"/>
      <c r="URE38"/>
      <c r="URF38"/>
      <c r="URG38"/>
      <c r="URH38"/>
      <c r="URI38"/>
      <c r="URJ38"/>
      <c r="URK38"/>
      <c r="URL38"/>
      <c r="URM38"/>
      <c r="URN38"/>
      <c r="URO38"/>
      <c r="URP38"/>
      <c r="URQ38"/>
      <c r="URR38"/>
      <c r="URS38"/>
      <c r="URT38"/>
      <c r="URU38"/>
      <c r="URV38"/>
      <c r="URW38"/>
      <c r="URX38"/>
      <c r="URY38"/>
      <c r="URZ38"/>
      <c r="USA38"/>
      <c r="USB38"/>
      <c r="USC38"/>
      <c r="USD38"/>
      <c r="USE38"/>
      <c r="USF38"/>
      <c r="USG38"/>
      <c r="USH38"/>
      <c r="USI38"/>
      <c r="USJ38"/>
      <c r="USK38"/>
      <c r="USL38"/>
      <c r="USM38"/>
      <c r="USN38"/>
      <c r="USO38"/>
      <c r="USP38"/>
      <c r="USQ38"/>
      <c r="USR38"/>
      <c r="USS38"/>
      <c r="UST38"/>
      <c r="USU38"/>
      <c r="USV38"/>
      <c r="USW38"/>
      <c r="USX38"/>
      <c r="USY38"/>
      <c r="USZ38"/>
      <c r="UTA38"/>
      <c r="UTB38"/>
      <c r="UTC38"/>
      <c r="UTD38"/>
      <c r="UTE38"/>
      <c r="UTF38"/>
      <c r="UTG38"/>
      <c r="UTH38"/>
      <c r="UTI38"/>
      <c r="UTJ38"/>
      <c r="UTK38"/>
      <c r="UTL38"/>
      <c r="UTM38"/>
      <c r="UTN38"/>
      <c r="UTO38"/>
      <c r="UTP38"/>
      <c r="UTQ38"/>
      <c r="UTR38"/>
      <c r="UTS38"/>
      <c r="UTT38"/>
      <c r="UTU38"/>
      <c r="UTV38"/>
      <c r="UTW38"/>
      <c r="UTX38"/>
      <c r="UTY38"/>
      <c r="UTZ38"/>
      <c r="UUA38"/>
      <c r="UUB38"/>
      <c r="UUC38"/>
      <c r="UUD38"/>
      <c r="UUE38"/>
      <c r="UUF38"/>
      <c r="UUG38"/>
      <c r="UUH38"/>
      <c r="UUI38"/>
      <c r="UUJ38"/>
      <c r="UUK38"/>
      <c r="UUL38"/>
      <c r="UUM38"/>
      <c r="UUN38"/>
      <c r="UUO38"/>
      <c r="UUP38"/>
      <c r="UUQ38"/>
      <c r="UUR38"/>
      <c r="UUS38"/>
      <c r="UUT38"/>
      <c r="UUU38"/>
      <c r="UUV38"/>
      <c r="UUW38"/>
      <c r="UUX38"/>
      <c r="UUY38"/>
      <c r="UUZ38"/>
      <c r="UVA38"/>
      <c r="UVB38"/>
      <c r="UVC38"/>
      <c r="UVD38"/>
      <c r="UVE38"/>
      <c r="UVF38"/>
      <c r="UVG38"/>
      <c r="UVH38"/>
      <c r="UVI38"/>
      <c r="UVJ38"/>
      <c r="UVK38"/>
      <c r="UVL38"/>
      <c r="UVM38"/>
      <c r="UVN38"/>
      <c r="UVO38"/>
      <c r="UVP38"/>
      <c r="UVQ38"/>
      <c r="UVR38"/>
      <c r="UVS38"/>
      <c r="UVT38"/>
      <c r="UVU38"/>
      <c r="UVV38"/>
      <c r="UVW38"/>
      <c r="UVX38"/>
      <c r="UVY38"/>
      <c r="UVZ38"/>
      <c r="UWA38"/>
      <c r="UWB38"/>
      <c r="UWC38"/>
      <c r="UWD38"/>
      <c r="UWE38"/>
      <c r="UWF38"/>
      <c r="UWG38"/>
      <c r="UWH38"/>
      <c r="UWI38"/>
      <c r="UWJ38"/>
      <c r="UWK38"/>
      <c r="UWL38"/>
      <c r="UWM38"/>
      <c r="UWN38"/>
      <c r="UWO38"/>
      <c r="UWP38"/>
      <c r="UWQ38"/>
      <c r="UWR38"/>
      <c r="UWS38"/>
      <c r="UWT38"/>
      <c r="UWU38"/>
      <c r="UWV38"/>
      <c r="UWW38"/>
      <c r="UWX38"/>
      <c r="UWY38"/>
      <c r="UWZ38"/>
      <c r="UXA38"/>
      <c r="UXB38"/>
      <c r="UXC38"/>
      <c r="UXD38"/>
      <c r="UXE38"/>
      <c r="UXF38"/>
      <c r="UXG38"/>
      <c r="UXH38"/>
      <c r="UXI38"/>
      <c r="UXJ38"/>
      <c r="UXK38"/>
      <c r="UXL38"/>
      <c r="UXM38"/>
      <c r="UXN38"/>
      <c r="UXO38"/>
      <c r="UXP38"/>
      <c r="UXQ38"/>
      <c r="UXR38"/>
      <c r="UXS38"/>
      <c r="UXT38"/>
      <c r="UXU38"/>
      <c r="UXV38"/>
      <c r="UXW38"/>
      <c r="UXX38"/>
      <c r="UXY38"/>
      <c r="UXZ38"/>
      <c r="UYA38"/>
      <c r="UYB38"/>
      <c r="UYC38"/>
      <c r="UYD38"/>
      <c r="UYE38"/>
      <c r="UYF38"/>
      <c r="UYG38"/>
      <c r="UYH38"/>
      <c r="UYI38"/>
      <c r="UYJ38"/>
      <c r="UYK38"/>
      <c r="UYL38"/>
      <c r="UYM38"/>
      <c r="UYN38"/>
      <c r="UYO38"/>
      <c r="UYP38"/>
      <c r="UYQ38"/>
      <c r="UYR38"/>
      <c r="UYS38"/>
      <c r="UYT38"/>
      <c r="UYU38"/>
      <c r="UYV38"/>
      <c r="UYW38"/>
      <c r="UYX38"/>
      <c r="UYY38"/>
      <c r="UYZ38"/>
      <c r="UZA38"/>
      <c r="UZB38"/>
      <c r="UZC38"/>
      <c r="UZD38"/>
      <c r="UZE38"/>
      <c r="UZF38"/>
      <c r="UZG38"/>
      <c r="UZH38"/>
      <c r="UZI38"/>
      <c r="UZJ38"/>
      <c r="UZK38"/>
      <c r="UZL38"/>
      <c r="UZM38"/>
      <c r="UZN38"/>
      <c r="UZO38"/>
      <c r="UZP38"/>
      <c r="UZQ38"/>
      <c r="UZR38"/>
      <c r="UZS38"/>
      <c r="UZT38"/>
      <c r="UZU38"/>
      <c r="UZV38"/>
      <c r="UZW38"/>
      <c r="UZX38"/>
      <c r="UZY38"/>
      <c r="UZZ38"/>
      <c r="VAA38"/>
      <c r="VAB38"/>
      <c r="VAC38"/>
      <c r="VAD38"/>
      <c r="VAE38"/>
      <c r="VAF38"/>
      <c r="VAG38"/>
      <c r="VAH38"/>
      <c r="VAI38"/>
      <c r="VAJ38"/>
      <c r="VAK38"/>
      <c r="VAL38"/>
      <c r="VAM38"/>
      <c r="VAN38"/>
      <c r="VAO38"/>
      <c r="VAP38"/>
      <c r="VAQ38"/>
      <c r="VAR38"/>
      <c r="VAS38"/>
      <c r="VAT38"/>
      <c r="VAU38"/>
      <c r="VAV38"/>
      <c r="VAW38"/>
      <c r="VAX38"/>
      <c r="VAY38"/>
      <c r="VAZ38"/>
      <c r="VBA38"/>
      <c r="VBB38"/>
      <c r="VBC38"/>
      <c r="VBD38"/>
      <c r="VBE38"/>
      <c r="VBF38"/>
      <c r="VBG38"/>
      <c r="VBH38"/>
      <c r="VBI38"/>
      <c r="VBJ38"/>
      <c r="VBK38"/>
      <c r="VBL38"/>
      <c r="VBM38"/>
      <c r="VBN38"/>
      <c r="VBO38"/>
      <c r="VBP38"/>
      <c r="VBQ38"/>
      <c r="VBR38"/>
      <c r="VBS38"/>
      <c r="VBT38"/>
      <c r="VBU38"/>
      <c r="VBV38"/>
      <c r="VBW38"/>
      <c r="VBX38"/>
      <c r="VBY38"/>
      <c r="VBZ38"/>
      <c r="VCA38"/>
      <c r="VCB38"/>
      <c r="VCC38"/>
      <c r="VCD38"/>
      <c r="VCE38"/>
      <c r="VCF38"/>
      <c r="VCG38"/>
      <c r="VCH38"/>
      <c r="VCI38"/>
      <c r="VCJ38"/>
      <c r="VCK38"/>
      <c r="VCL38"/>
      <c r="VCM38"/>
      <c r="VCN38"/>
      <c r="VCO38"/>
      <c r="VCP38"/>
      <c r="VCQ38"/>
      <c r="VCR38"/>
      <c r="VCS38"/>
      <c r="VCT38"/>
      <c r="VCU38"/>
      <c r="VCV38"/>
      <c r="VCW38"/>
      <c r="VCX38"/>
      <c r="VCY38"/>
      <c r="VCZ38"/>
      <c r="VDA38"/>
      <c r="VDB38"/>
      <c r="VDC38"/>
      <c r="VDD38"/>
      <c r="VDE38"/>
      <c r="VDF38"/>
      <c r="VDG38"/>
      <c r="VDH38"/>
      <c r="VDI38"/>
      <c r="VDJ38"/>
      <c r="VDK38"/>
      <c r="VDL38"/>
      <c r="VDM38"/>
      <c r="VDN38"/>
      <c r="VDO38"/>
      <c r="VDP38"/>
      <c r="VDQ38"/>
      <c r="VDR38"/>
      <c r="VDS38"/>
      <c r="VDT38"/>
      <c r="VDU38"/>
      <c r="VDV38"/>
      <c r="VDW38"/>
      <c r="VDX38"/>
      <c r="VDY38"/>
      <c r="VDZ38"/>
      <c r="VEA38"/>
      <c r="VEB38"/>
      <c r="VEC38"/>
      <c r="VED38"/>
      <c r="VEE38"/>
      <c r="VEF38"/>
      <c r="VEG38"/>
      <c r="VEH38"/>
      <c r="VEI38"/>
      <c r="VEJ38"/>
      <c r="VEK38"/>
      <c r="VEL38"/>
      <c r="VEM38"/>
      <c r="VEN38"/>
      <c r="VEO38"/>
      <c r="VEP38"/>
      <c r="VEQ38"/>
      <c r="VER38"/>
      <c r="VES38"/>
      <c r="VET38"/>
      <c r="VEU38"/>
      <c r="VEV38"/>
      <c r="VEW38"/>
      <c r="VEX38"/>
      <c r="VEY38"/>
      <c r="VEZ38"/>
      <c r="VFA38"/>
      <c r="VFB38"/>
      <c r="VFC38"/>
      <c r="VFD38"/>
      <c r="VFE38"/>
      <c r="VFF38"/>
      <c r="VFG38"/>
      <c r="VFH38"/>
      <c r="VFI38"/>
      <c r="VFJ38"/>
      <c r="VFK38"/>
      <c r="VFL38"/>
      <c r="VFM38"/>
      <c r="VFN38"/>
      <c r="VFO38"/>
      <c r="VFP38"/>
      <c r="VFQ38"/>
      <c r="VFR38"/>
      <c r="VFS38"/>
      <c r="VFT38"/>
      <c r="VFU38"/>
      <c r="VFV38"/>
      <c r="VFW38"/>
      <c r="VFX38"/>
      <c r="VFY38"/>
      <c r="VFZ38"/>
      <c r="VGA38"/>
      <c r="VGB38"/>
      <c r="VGC38"/>
      <c r="VGD38"/>
      <c r="VGE38"/>
      <c r="VGF38"/>
      <c r="VGG38"/>
      <c r="VGH38"/>
      <c r="VGI38"/>
      <c r="VGJ38"/>
      <c r="VGK38"/>
      <c r="VGL38"/>
      <c r="VGM38"/>
      <c r="VGN38"/>
      <c r="VGO38"/>
      <c r="VGP38"/>
      <c r="VGQ38"/>
      <c r="VGR38"/>
      <c r="VGS38"/>
      <c r="VGT38"/>
      <c r="VGU38"/>
      <c r="VGV38"/>
      <c r="VGW38"/>
      <c r="VGX38"/>
      <c r="VGY38"/>
      <c r="VGZ38"/>
      <c r="VHA38"/>
      <c r="VHB38"/>
      <c r="VHC38"/>
      <c r="VHD38"/>
      <c r="VHE38"/>
      <c r="VHF38"/>
      <c r="VHG38"/>
      <c r="VHH38"/>
      <c r="VHI38"/>
      <c r="VHJ38"/>
      <c r="VHK38"/>
      <c r="VHL38"/>
      <c r="VHM38"/>
      <c r="VHN38"/>
      <c r="VHO38"/>
      <c r="VHP38"/>
      <c r="VHQ38"/>
      <c r="VHR38"/>
      <c r="VHS38"/>
      <c r="VHT38"/>
      <c r="VHU38"/>
      <c r="VHV38"/>
      <c r="VHW38"/>
      <c r="VHX38"/>
      <c r="VHY38"/>
      <c r="VHZ38"/>
      <c r="VIA38"/>
      <c r="VIB38"/>
      <c r="VIC38"/>
      <c r="VID38"/>
      <c r="VIE38"/>
      <c r="VIF38"/>
      <c r="VIG38"/>
      <c r="VIH38"/>
      <c r="VII38"/>
      <c r="VIJ38"/>
      <c r="VIK38"/>
      <c r="VIL38"/>
      <c r="VIM38"/>
      <c r="VIN38"/>
      <c r="VIO38"/>
      <c r="VIP38"/>
      <c r="VIQ38"/>
      <c r="VIR38"/>
      <c r="VIS38"/>
      <c r="VIT38"/>
      <c r="VIU38"/>
      <c r="VIV38"/>
      <c r="VIW38"/>
      <c r="VIX38"/>
      <c r="VIY38"/>
      <c r="VIZ38"/>
      <c r="VJA38"/>
      <c r="VJB38"/>
      <c r="VJC38"/>
      <c r="VJD38"/>
      <c r="VJE38"/>
      <c r="VJF38"/>
      <c r="VJG38"/>
      <c r="VJH38"/>
      <c r="VJI38"/>
      <c r="VJJ38"/>
      <c r="VJK38"/>
      <c r="VJL38"/>
      <c r="VJM38"/>
      <c r="VJN38"/>
      <c r="VJO38"/>
      <c r="VJP38"/>
      <c r="VJQ38"/>
      <c r="VJR38"/>
      <c r="VJS38"/>
      <c r="VJT38"/>
      <c r="VJU38"/>
      <c r="VJV38"/>
      <c r="VJW38"/>
      <c r="VJX38"/>
      <c r="VJY38"/>
      <c r="VJZ38"/>
      <c r="VKA38"/>
      <c r="VKB38"/>
      <c r="VKC38"/>
      <c r="VKD38"/>
      <c r="VKE38"/>
      <c r="VKF38"/>
      <c r="VKG38"/>
      <c r="VKH38"/>
      <c r="VKI38"/>
      <c r="VKJ38"/>
      <c r="VKK38"/>
      <c r="VKL38"/>
      <c r="VKM38"/>
      <c r="VKN38"/>
      <c r="VKO38"/>
      <c r="VKP38"/>
      <c r="VKQ38"/>
      <c r="VKR38"/>
      <c r="VKS38"/>
      <c r="VKT38"/>
      <c r="VKU38"/>
      <c r="VKV38"/>
      <c r="VKW38"/>
      <c r="VKX38"/>
      <c r="VKY38"/>
      <c r="VKZ38"/>
      <c r="VLA38"/>
      <c r="VLB38"/>
      <c r="VLC38"/>
      <c r="VLD38"/>
      <c r="VLE38"/>
      <c r="VLF38"/>
      <c r="VLG38"/>
      <c r="VLH38"/>
      <c r="VLI38"/>
      <c r="VLJ38"/>
      <c r="VLK38"/>
      <c r="VLL38"/>
      <c r="VLM38"/>
      <c r="VLN38"/>
      <c r="VLO38"/>
      <c r="VLP38"/>
      <c r="VLQ38"/>
      <c r="VLR38"/>
      <c r="VLS38"/>
      <c r="VLT38"/>
      <c r="VLU38"/>
      <c r="VLV38"/>
      <c r="VLW38"/>
      <c r="VLX38"/>
      <c r="VLY38"/>
      <c r="VLZ38"/>
      <c r="VMA38"/>
      <c r="VMB38"/>
      <c r="VMC38"/>
      <c r="VMD38"/>
      <c r="VME38"/>
      <c r="VMF38"/>
      <c r="VMG38"/>
      <c r="VMH38"/>
      <c r="VMI38"/>
      <c r="VMJ38"/>
      <c r="VMK38"/>
      <c r="VML38"/>
      <c r="VMM38"/>
      <c r="VMN38"/>
      <c r="VMO38"/>
      <c r="VMP38"/>
      <c r="VMQ38"/>
      <c r="VMR38"/>
      <c r="VMS38"/>
      <c r="VMT38"/>
      <c r="VMU38"/>
      <c r="VMV38"/>
      <c r="VMW38"/>
      <c r="VMX38"/>
      <c r="VMY38"/>
      <c r="VMZ38"/>
      <c r="VNA38"/>
      <c r="VNB38"/>
      <c r="VNC38"/>
      <c r="VND38"/>
      <c r="VNE38"/>
      <c r="VNF38"/>
      <c r="VNG38"/>
      <c r="VNH38"/>
      <c r="VNI38"/>
      <c r="VNJ38"/>
      <c r="VNK38"/>
      <c r="VNL38"/>
      <c r="VNM38"/>
      <c r="VNN38"/>
      <c r="VNO38"/>
      <c r="VNP38"/>
      <c r="VNQ38"/>
      <c r="VNR38"/>
      <c r="VNS38"/>
      <c r="VNT38"/>
      <c r="VNU38"/>
      <c r="VNV38"/>
      <c r="VNW38"/>
      <c r="VNX38"/>
      <c r="VNY38"/>
      <c r="VNZ38"/>
      <c r="VOA38"/>
      <c r="VOB38"/>
      <c r="VOC38"/>
      <c r="VOD38"/>
      <c r="VOE38"/>
      <c r="VOF38"/>
      <c r="VOG38"/>
      <c r="VOH38"/>
      <c r="VOI38"/>
      <c r="VOJ38"/>
      <c r="VOK38"/>
      <c r="VOL38"/>
      <c r="VOM38"/>
      <c r="VON38"/>
      <c r="VOO38"/>
      <c r="VOP38"/>
      <c r="VOQ38"/>
      <c r="VOR38"/>
      <c r="VOS38"/>
      <c r="VOT38"/>
      <c r="VOU38"/>
      <c r="VOV38"/>
      <c r="VOW38"/>
      <c r="VOX38"/>
      <c r="VOY38"/>
      <c r="VOZ38"/>
      <c r="VPA38"/>
      <c r="VPB38"/>
      <c r="VPC38"/>
      <c r="VPD38"/>
      <c r="VPE38"/>
      <c r="VPF38"/>
      <c r="VPG38"/>
      <c r="VPH38"/>
      <c r="VPI38"/>
      <c r="VPJ38"/>
      <c r="VPK38"/>
      <c r="VPL38"/>
      <c r="VPM38"/>
      <c r="VPN38"/>
      <c r="VPO38"/>
      <c r="VPP38"/>
      <c r="VPQ38"/>
      <c r="VPR38"/>
      <c r="VPS38"/>
      <c r="VPT38"/>
      <c r="VPU38"/>
      <c r="VPV38"/>
      <c r="VPW38"/>
      <c r="VPX38"/>
      <c r="VPY38"/>
      <c r="VPZ38"/>
      <c r="VQA38"/>
      <c r="VQB38"/>
      <c r="VQC38"/>
      <c r="VQD38"/>
      <c r="VQE38"/>
      <c r="VQF38"/>
      <c r="VQG38"/>
      <c r="VQH38"/>
      <c r="VQI38"/>
      <c r="VQJ38"/>
      <c r="VQK38"/>
      <c r="VQL38"/>
      <c r="VQM38"/>
      <c r="VQN38"/>
      <c r="VQO38"/>
      <c r="VQP38"/>
      <c r="VQQ38"/>
      <c r="VQR38"/>
      <c r="VQS38"/>
      <c r="VQT38"/>
      <c r="VQU38"/>
      <c r="VQV38"/>
      <c r="VQW38"/>
      <c r="VQX38"/>
      <c r="VQY38"/>
      <c r="VQZ38"/>
      <c r="VRA38"/>
      <c r="VRB38"/>
      <c r="VRC38"/>
      <c r="VRD38"/>
      <c r="VRE38"/>
      <c r="VRF38"/>
      <c r="VRG38"/>
      <c r="VRH38"/>
      <c r="VRI38"/>
      <c r="VRJ38"/>
      <c r="VRK38"/>
      <c r="VRL38"/>
      <c r="VRM38"/>
      <c r="VRN38"/>
      <c r="VRO38"/>
      <c r="VRP38"/>
      <c r="VRQ38"/>
      <c r="VRR38"/>
      <c r="VRS38"/>
      <c r="VRT38"/>
      <c r="VRU38"/>
      <c r="VRV38"/>
      <c r="VRW38"/>
      <c r="VRX38"/>
      <c r="VRY38"/>
      <c r="VRZ38"/>
      <c r="VSA38"/>
      <c r="VSB38"/>
      <c r="VSC38"/>
      <c r="VSD38"/>
      <c r="VSE38"/>
      <c r="VSF38"/>
      <c r="VSG38"/>
      <c r="VSH38"/>
      <c r="VSI38"/>
      <c r="VSJ38"/>
      <c r="VSK38"/>
      <c r="VSL38"/>
      <c r="VSM38"/>
      <c r="VSN38"/>
      <c r="VSO38"/>
      <c r="VSP38"/>
      <c r="VSQ38"/>
      <c r="VSR38"/>
      <c r="VSS38"/>
      <c r="VST38"/>
      <c r="VSU38"/>
      <c r="VSV38"/>
      <c r="VSW38"/>
      <c r="VSX38"/>
      <c r="VSY38"/>
      <c r="VSZ38"/>
      <c r="VTA38"/>
      <c r="VTB38"/>
      <c r="VTC38"/>
      <c r="VTD38"/>
      <c r="VTE38"/>
      <c r="VTF38"/>
      <c r="VTG38"/>
      <c r="VTH38"/>
      <c r="VTI38"/>
      <c r="VTJ38"/>
      <c r="VTK38"/>
      <c r="VTL38"/>
      <c r="VTM38"/>
      <c r="VTN38"/>
      <c r="VTO38"/>
      <c r="VTP38"/>
      <c r="VTQ38"/>
      <c r="VTR38"/>
      <c r="VTS38"/>
      <c r="VTT38"/>
      <c r="VTU38"/>
      <c r="VTV38"/>
      <c r="VTW38"/>
      <c r="VTX38"/>
      <c r="VTY38"/>
      <c r="VTZ38"/>
      <c r="VUA38"/>
      <c r="VUB38"/>
      <c r="VUC38"/>
      <c r="VUD38"/>
      <c r="VUE38"/>
      <c r="VUF38"/>
      <c r="VUG38"/>
      <c r="VUH38"/>
      <c r="VUI38"/>
      <c r="VUJ38"/>
      <c r="VUK38"/>
      <c r="VUL38"/>
      <c r="VUM38"/>
      <c r="VUN38"/>
      <c r="VUO38"/>
      <c r="VUP38"/>
      <c r="VUQ38"/>
      <c r="VUR38"/>
      <c r="VUS38"/>
      <c r="VUT38"/>
      <c r="VUU38"/>
      <c r="VUV38"/>
      <c r="VUW38"/>
      <c r="VUX38"/>
      <c r="VUY38"/>
      <c r="VUZ38"/>
      <c r="VVA38"/>
      <c r="VVB38"/>
      <c r="VVC38"/>
      <c r="VVD38"/>
      <c r="VVE38"/>
      <c r="VVF38"/>
      <c r="VVG38"/>
      <c r="VVH38"/>
      <c r="VVI38"/>
      <c r="VVJ38"/>
      <c r="VVK38"/>
      <c r="VVL38"/>
      <c r="VVM38"/>
      <c r="VVN38"/>
      <c r="VVO38"/>
      <c r="VVP38"/>
      <c r="VVQ38"/>
      <c r="VVR38"/>
      <c r="VVS38"/>
      <c r="VVT38"/>
      <c r="VVU38"/>
      <c r="VVV38"/>
      <c r="VVW38"/>
      <c r="VVX38"/>
      <c r="VVY38"/>
      <c r="VVZ38"/>
      <c r="VWA38"/>
      <c r="VWB38"/>
      <c r="VWC38"/>
      <c r="VWD38"/>
      <c r="VWE38"/>
      <c r="VWF38"/>
      <c r="VWG38"/>
      <c r="VWH38"/>
      <c r="VWI38"/>
      <c r="VWJ38"/>
      <c r="VWK38"/>
      <c r="VWL38"/>
      <c r="VWM38"/>
      <c r="VWN38"/>
      <c r="VWO38"/>
      <c r="VWP38"/>
      <c r="VWQ38"/>
      <c r="VWR38"/>
      <c r="VWS38"/>
      <c r="VWT38"/>
      <c r="VWU38"/>
      <c r="VWV38"/>
      <c r="VWW38"/>
      <c r="VWX38"/>
      <c r="VWY38"/>
      <c r="VWZ38"/>
      <c r="VXA38"/>
      <c r="VXB38"/>
      <c r="VXC38"/>
      <c r="VXD38"/>
      <c r="VXE38"/>
      <c r="VXF38"/>
      <c r="VXG38"/>
      <c r="VXH38"/>
      <c r="VXI38"/>
      <c r="VXJ38"/>
      <c r="VXK38"/>
      <c r="VXL38"/>
      <c r="VXM38"/>
      <c r="VXN38"/>
      <c r="VXO38"/>
      <c r="VXP38"/>
      <c r="VXQ38"/>
      <c r="VXR38"/>
      <c r="VXS38"/>
      <c r="VXT38"/>
      <c r="VXU38"/>
      <c r="VXV38"/>
      <c r="VXW38"/>
      <c r="VXX38"/>
      <c r="VXY38"/>
      <c r="VXZ38"/>
      <c r="VYA38"/>
      <c r="VYB38"/>
      <c r="VYC38"/>
      <c r="VYD38"/>
      <c r="VYE38"/>
      <c r="VYF38"/>
      <c r="VYG38"/>
      <c r="VYH38"/>
      <c r="VYI38"/>
      <c r="VYJ38"/>
      <c r="VYK38"/>
      <c r="VYL38"/>
      <c r="VYM38"/>
      <c r="VYN38"/>
      <c r="VYO38"/>
      <c r="VYP38"/>
      <c r="VYQ38"/>
      <c r="VYR38"/>
      <c r="VYS38"/>
      <c r="VYT38"/>
      <c r="VYU38"/>
      <c r="VYV38"/>
      <c r="VYW38"/>
      <c r="VYX38"/>
      <c r="VYY38"/>
      <c r="VYZ38"/>
      <c r="VZA38"/>
      <c r="VZB38"/>
      <c r="VZC38"/>
      <c r="VZD38"/>
      <c r="VZE38"/>
      <c r="VZF38"/>
      <c r="VZG38"/>
      <c r="VZH38"/>
      <c r="VZI38"/>
      <c r="VZJ38"/>
      <c r="VZK38"/>
      <c r="VZL38"/>
      <c r="VZM38"/>
      <c r="VZN38"/>
      <c r="VZO38"/>
      <c r="VZP38"/>
      <c r="VZQ38"/>
      <c r="VZR38"/>
      <c r="VZS38"/>
      <c r="VZT38"/>
      <c r="VZU38"/>
      <c r="VZV38"/>
      <c r="VZW38"/>
      <c r="VZX38"/>
      <c r="VZY38"/>
      <c r="VZZ38"/>
      <c r="WAA38"/>
      <c r="WAB38"/>
      <c r="WAC38"/>
      <c r="WAD38"/>
      <c r="WAE38"/>
      <c r="WAF38"/>
      <c r="WAG38"/>
      <c r="WAH38"/>
      <c r="WAI38"/>
      <c r="WAJ38"/>
      <c r="WAK38"/>
      <c r="WAL38"/>
      <c r="WAM38"/>
      <c r="WAN38"/>
      <c r="WAO38"/>
      <c r="WAP38"/>
      <c r="WAQ38"/>
      <c r="WAR38"/>
      <c r="WAS38"/>
      <c r="WAT38"/>
      <c r="WAU38"/>
      <c r="WAV38"/>
      <c r="WAW38"/>
      <c r="WAX38"/>
      <c r="WAY38"/>
      <c r="WAZ38"/>
      <c r="WBA38"/>
      <c r="WBB38"/>
      <c r="WBC38"/>
      <c r="WBD38"/>
      <c r="WBE38"/>
      <c r="WBF38"/>
      <c r="WBG38"/>
      <c r="WBH38"/>
      <c r="WBI38"/>
      <c r="WBJ38"/>
      <c r="WBK38"/>
      <c r="WBL38"/>
      <c r="WBM38"/>
      <c r="WBN38"/>
      <c r="WBO38"/>
      <c r="WBP38"/>
      <c r="WBQ38"/>
      <c r="WBR38"/>
      <c r="WBS38"/>
      <c r="WBT38"/>
      <c r="WBU38"/>
      <c r="WBV38"/>
      <c r="WBW38"/>
      <c r="WBX38"/>
      <c r="WBY38"/>
      <c r="WBZ38"/>
      <c r="WCA38"/>
      <c r="WCB38"/>
      <c r="WCC38"/>
      <c r="WCD38"/>
      <c r="WCE38"/>
      <c r="WCF38"/>
      <c r="WCG38"/>
      <c r="WCH38"/>
      <c r="WCI38"/>
      <c r="WCJ38"/>
      <c r="WCK38"/>
      <c r="WCL38"/>
      <c r="WCM38"/>
      <c r="WCN38"/>
      <c r="WCO38"/>
      <c r="WCP38"/>
      <c r="WCQ38"/>
      <c r="WCR38"/>
      <c r="WCS38"/>
      <c r="WCT38"/>
      <c r="WCU38"/>
      <c r="WCV38"/>
      <c r="WCW38"/>
      <c r="WCX38"/>
      <c r="WCY38"/>
      <c r="WCZ38"/>
      <c r="WDA38"/>
      <c r="WDB38"/>
      <c r="WDC38"/>
      <c r="WDD38"/>
      <c r="WDE38"/>
      <c r="WDF38"/>
      <c r="WDG38"/>
      <c r="WDH38"/>
      <c r="WDI38"/>
      <c r="WDJ38"/>
      <c r="WDK38"/>
      <c r="WDL38"/>
      <c r="WDM38"/>
      <c r="WDN38"/>
      <c r="WDO38"/>
      <c r="WDP38"/>
      <c r="WDQ38"/>
      <c r="WDR38"/>
      <c r="WDS38"/>
      <c r="WDT38"/>
      <c r="WDU38"/>
      <c r="WDV38"/>
      <c r="WDW38"/>
      <c r="WDX38"/>
      <c r="WDY38"/>
      <c r="WDZ38"/>
      <c r="WEA38"/>
      <c r="WEB38"/>
      <c r="WEC38"/>
      <c r="WED38"/>
      <c r="WEE38"/>
      <c r="WEF38"/>
      <c r="WEG38"/>
      <c r="WEH38"/>
      <c r="WEI38"/>
      <c r="WEJ38"/>
      <c r="WEK38"/>
      <c r="WEL38"/>
      <c r="WEM38"/>
      <c r="WEN38"/>
      <c r="WEO38"/>
      <c r="WEP38"/>
      <c r="WEQ38"/>
      <c r="WER38"/>
      <c r="WES38"/>
      <c r="WET38"/>
      <c r="WEU38"/>
      <c r="WEV38"/>
      <c r="WEW38"/>
      <c r="WEX38"/>
      <c r="WEY38"/>
      <c r="WEZ38"/>
      <c r="WFA38"/>
      <c r="WFB38"/>
      <c r="WFC38"/>
      <c r="WFD38"/>
      <c r="WFE38"/>
      <c r="WFF38"/>
      <c r="WFG38"/>
      <c r="WFH38"/>
      <c r="WFI38"/>
      <c r="WFJ38"/>
      <c r="WFK38"/>
      <c r="WFL38"/>
      <c r="WFM38"/>
      <c r="WFN38"/>
      <c r="WFO38"/>
      <c r="WFP38"/>
      <c r="WFQ38"/>
      <c r="WFR38"/>
      <c r="WFS38"/>
      <c r="WFT38"/>
      <c r="WFU38"/>
      <c r="WFV38"/>
      <c r="WFW38"/>
      <c r="WFX38"/>
      <c r="WFY38"/>
      <c r="WFZ38"/>
      <c r="WGA38"/>
      <c r="WGB38"/>
      <c r="WGC38"/>
      <c r="WGD38"/>
      <c r="WGE38"/>
      <c r="WGF38"/>
      <c r="WGG38"/>
      <c r="WGH38"/>
      <c r="WGI38"/>
      <c r="WGJ38"/>
      <c r="WGK38"/>
      <c r="WGL38"/>
      <c r="WGM38"/>
      <c r="WGN38"/>
      <c r="WGO38"/>
      <c r="WGP38"/>
      <c r="WGQ38"/>
      <c r="WGR38"/>
      <c r="WGS38"/>
      <c r="WGT38"/>
      <c r="WGU38"/>
      <c r="WGV38"/>
      <c r="WGW38"/>
      <c r="WGX38"/>
      <c r="WGY38"/>
      <c r="WGZ38"/>
      <c r="WHA38"/>
      <c r="WHB38"/>
      <c r="WHC38"/>
      <c r="WHD38"/>
      <c r="WHE38"/>
      <c r="WHF38"/>
      <c r="WHG38"/>
      <c r="WHH38"/>
      <c r="WHI38"/>
      <c r="WHJ38"/>
      <c r="WHK38"/>
      <c r="WHL38"/>
      <c r="WHM38"/>
      <c r="WHN38"/>
      <c r="WHO38"/>
      <c r="WHP38"/>
      <c r="WHQ38"/>
      <c r="WHR38"/>
      <c r="WHS38"/>
      <c r="WHT38"/>
      <c r="WHU38"/>
      <c r="WHV38"/>
      <c r="WHW38"/>
      <c r="WHX38"/>
      <c r="WHY38"/>
      <c r="WHZ38"/>
      <c r="WIA38"/>
      <c r="WIB38"/>
      <c r="WIC38"/>
      <c r="WID38"/>
      <c r="WIE38"/>
      <c r="WIF38"/>
      <c r="WIG38"/>
      <c r="WIH38"/>
      <c r="WII38"/>
      <c r="WIJ38"/>
      <c r="WIK38"/>
      <c r="WIL38"/>
      <c r="WIM38"/>
      <c r="WIN38"/>
      <c r="WIO38"/>
      <c r="WIP38"/>
      <c r="WIQ38"/>
      <c r="WIR38"/>
      <c r="WIS38"/>
      <c r="WIT38"/>
      <c r="WIU38"/>
      <c r="WIV38"/>
      <c r="WIW38"/>
      <c r="WIX38"/>
      <c r="WIY38"/>
      <c r="WIZ38"/>
      <c r="WJA38"/>
      <c r="WJB38"/>
      <c r="WJC38"/>
      <c r="WJD38"/>
      <c r="WJE38"/>
      <c r="WJF38"/>
      <c r="WJG38"/>
      <c r="WJH38"/>
      <c r="WJI38"/>
      <c r="WJJ38"/>
      <c r="WJK38"/>
      <c r="WJL38"/>
      <c r="WJM38"/>
      <c r="WJN38"/>
      <c r="WJO38"/>
      <c r="WJP38"/>
      <c r="WJQ38"/>
      <c r="WJR38"/>
      <c r="WJS38"/>
      <c r="WJT38"/>
      <c r="WJU38"/>
      <c r="WJV38"/>
      <c r="WJW38"/>
      <c r="WJX38"/>
      <c r="WJY38"/>
      <c r="WJZ38"/>
      <c r="WKA38"/>
      <c r="WKB38"/>
      <c r="WKC38"/>
      <c r="WKD38"/>
      <c r="WKE38"/>
      <c r="WKF38"/>
      <c r="WKG38"/>
      <c r="WKH38"/>
      <c r="WKI38"/>
      <c r="WKJ38"/>
      <c r="WKK38"/>
      <c r="WKL38"/>
      <c r="WKM38"/>
      <c r="WKN38"/>
      <c r="WKO38"/>
      <c r="WKP38"/>
      <c r="WKQ38"/>
      <c r="WKR38"/>
      <c r="WKS38"/>
      <c r="WKT38"/>
      <c r="WKU38"/>
      <c r="WKV38"/>
      <c r="WKW38"/>
      <c r="WKX38"/>
      <c r="WKY38"/>
      <c r="WKZ38"/>
      <c r="WLA38"/>
      <c r="WLB38"/>
      <c r="WLC38"/>
      <c r="WLD38"/>
      <c r="WLE38"/>
      <c r="WLF38"/>
      <c r="WLG38"/>
      <c r="WLH38"/>
      <c r="WLI38"/>
      <c r="WLJ38"/>
      <c r="WLK38"/>
      <c r="WLL38"/>
      <c r="WLM38"/>
      <c r="WLN38"/>
      <c r="WLO38"/>
      <c r="WLP38"/>
      <c r="WLQ38"/>
      <c r="WLR38"/>
      <c r="WLS38"/>
      <c r="WLT38"/>
      <c r="WLU38"/>
      <c r="WLV38"/>
      <c r="WLW38"/>
      <c r="WLX38"/>
      <c r="WLY38"/>
      <c r="WLZ38"/>
      <c r="WMA38"/>
      <c r="WMB38"/>
      <c r="WMC38"/>
      <c r="WMD38"/>
      <c r="WME38"/>
      <c r="WMF38"/>
      <c r="WMG38"/>
      <c r="WMH38"/>
      <c r="WMI38"/>
      <c r="WMJ38"/>
      <c r="WMK38"/>
      <c r="WML38"/>
      <c r="WMM38"/>
      <c r="WMN38"/>
      <c r="WMO38"/>
      <c r="WMP38"/>
      <c r="WMQ38"/>
      <c r="WMR38"/>
      <c r="WMS38"/>
      <c r="WMT38"/>
      <c r="WMU38"/>
      <c r="WMV38"/>
      <c r="WMW38"/>
      <c r="WMX38"/>
      <c r="WMY38"/>
      <c r="WMZ38"/>
      <c r="WNA38"/>
      <c r="WNB38"/>
      <c r="WNC38"/>
      <c r="WND38"/>
      <c r="WNE38"/>
      <c r="WNF38"/>
      <c r="WNG38"/>
      <c r="WNH38"/>
      <c r="WNI38"/>
      <c r="WNJ38"/>
      <c r="WNK38"/>
      <c r="WNL38"/>
      <c r="WNM38"/>
      <c r="WNN38"/>
      <c r="WNO38"/>
      <c r="WNP38"/>
      <c r="WNQ38"/>
      <c r="WNR38"/>
      <c r="WNS38"/>
      <c r="WNT38"/>
      <c r="WNU38"/>
      <c r="WNV38"/>
      <c r="WNW38"/>
      <c r="WNX38"/>
      <c r="WNY38"/>
      <c r="WNZ38"/>
      <c r="WOA38"/>
      <c r="WOB38"/>
      <c r="WOC38"/>
      <c r="WOD38"/>
      <c r="WOE38"/>
      <c r="WOF38"/>
      <c r="WOG38"/>
      <c r="WOH38"/>
      <c r="WOI38"/>
      <c r="WOJ38"/>
      <c r="WOK38"/>
      <c r="WOL38"/>
      <c r="WOM38"/>
      <c r="WON38"/>
      <c r="WOO38"/>
      <c r="WOP38"/>
      <c r="WOQ38"/>
      <c r="WOR38"/>
      <c r="WOS38"/>
      <c r="WOT38"/>
      <c r="WOU38"/>
      <c r="WOV38"/>
      <c r="WOW38"/>
      <c r="WOX38"/>
      <c r="WOY38"/>
      <c r="WOZ38"/>
      <c r="WPA38"/>
      <c r="WPB38"/>
      <c r="WPC38"/>
      <c r="WPD38"/>
      <c r="WPE38"/>
      <c r="WPF38"/>
      <c r="WPG38"/>
      <c r="WPH38"/>
      <c r="WPI38"/>
      <c r="WPJ38"/>
      <c r="WPK38"/>
      <c r="WPL38"/>
      <c r="WPM38"/>
      <c r="WPN38"/>
      <c r="WPO38"/>
      <c r="WPP38"/>
      <c r="WPQ38"/>
      <c r="WPR38"/>
      <c r="WPS38"/>
      <c r="WPT38"/>
      <c r="WPU38"/>
      <c r="WPV38"/>
      <c r="WPW38"/>
      <c r="WPX38"/>
      <c r="WPY38"/>
      <c r="WPZ38"/>
      <c r="WQA38"/>
      <c r="WQB38"/>
      <c r="WQC38"/>
      <c r="WQD38"/>
      <c r="WQE38"/>
      <c r="WQF38"/>
      <c r="WQG38"/>
      <c r="WQH38"/>
      <c r="WQI38"/>
      <c r="WQJ38"/>
      <c r="WQK38"/>
      <c r="WQL38"/>
      <c r="WQM38"/>
      <c r="WQN38"/>
      <c r="WQO38"/>
      <c r="WQP38"/>
      <c r="WQQ38"/>
      <c r="WQR38"/>
      <c r="WQS38"/>
      <c r="WQT38"/>
      <c r="WQU38"/>
      <c r="WQV38"/>
      <c r="WQW38"/>
      <c r="WQX38"/>
      <c r="WQY38"/>
      <c r="WQZ38"/>
      <c r="WRA38"/>
      <c r="WRB38"/>
      <c r="WRC38"/>
      <c r="WRD38"/>
      <c r="WRE38"/>
      <c r="WRF38"/>
      <c r="WRG38"/>
      <c r="WRH38"/>
      <c r="WRI38"/>
      <c r="WRJ38"/>
      <c r="WRK38"/>
      <c r="WRL38"/>
      <c r="WRM38"/>
      <c r="WRN38"/>
      <c r="WRO38"/>
      <c r="WRP38"/>
      <c r="WRQ38"/>
      <c r="WRR38"/>
      <c r="WRS38"/>
      <c r="WRT38"/>
      <c r="WRU38"/>
      <c r="WRV38"/>
      <c r="WRW38"/>
      <c r="WRX38"/>
      <c r="WRY38"/>
      <c r="WRZ38"/>
      <c r="WSA38"/>
      <c r="WSB38"/>
      <c r="WSC38"/>
      <c r="WSD38"/>
      <c r="WSE38"/>
      <c r="WSF38"/>
      <c r="WSG38"/>
      <c r="WSH38"/>
      <c r="WSI38"/>
      <c r="WSJ38"/>
      <c r="WSK38"/>
      <c r="WSL38"/>
      <c r="WSM38"/>
      <c r="WSN38"/>
      <c r="WSO38"/>
      <c r="WSP38"/>
      <c r="WSQ38"/>
      <c r="WSR38"/>
      <c r="WSS38"/>
      <c r="WST38"/>
      <c r="WSU38"/>
      <c r="WSV38"/>
      <c r="WSW38"/>
      <c r="WSX38"/>
      <c r="WSY38"/>
      <c r="WSZ38"/>
      <c r="WTA38"/>
      <c r="WTB38"/>
      <c r="WTC38"/>
      <c r="WTD38"/>
      <c r="WTE38"/>
      <c r="WTF38"/>
      <c r="WTG38"/>
      <c r="WTH38"/>
      <c r="WTI38"/>
      <c r="WTJ38"/>
      <c r="WTK38"/>
      <c r="WTL38"/>
      <c r="WTM38"/>
      <c r="WTN38"/>
      <c r="WTO38"/>
      <c r="WTP38"/>
      <c r="WTQ38"/>
      <c r="WTR38"/>
      <c r="WTS38"/>
      <c r="WTT38"/>
      <c r="WTU38"/>
      <c r="WTV38"/>
      <c r="WTW38"/>
      <c r="WTX38"/>
      <c r="WTY38"/>
      <c r="WTZ38"/>
      <c r="WUA38"/>
      <c r="WUB38"/>
      <c r="WUC38"/>
      <c r="WUD38"/>
      <c r="WUE38"/>
      <c r="WUF38"/>
      <c r="WUG38"/>
      <c r="WUH38"/>
      <c r="WUI38"/>
      <c r="WUJ38"/>
      <c r="WUK38"/>
      <c r="WUL38"/>
      <c r="WUM38"/>
      <c r="WUN38"/>
      <c r="WUO38"/>
      <c r="WUP38"/>
      <c r="WUQ38"/>
      <c r="WUR38"/>
      <c r="WUS38"/>
      <c r="WUT38"/>
      <c r="WUU38"/>
      <c r="WUV38"/>
      <c r="WUW38"/>
      <c r="WUX38"/>
      <c r="WUY38"/>
      <c r="WUZ38"/>
      <c r="WVA38"/>
      <c r="WVB38"/>
      <c r="WVC38"/>
      <c r="WVD38"/>
      <c r="WVE38"/>
      <c r="WVF38"/>
      <c r="WVG38"/>
      <c r="WVH38"/>
      <c r="WVI38"/>
      <c r="WVJ38"/>
      <c r="WVK38"/>
      <c r="WVL38"/>
      <c r="WVM38"/>
      <c r="WVN38"/>
      <c r="WVO38"/>
      <c r="WVP38"/>
      <c r="WVQ38"/>
      <c r="WVR38"/>
      <c r="WVS38"/>
      <c r="WVT38"/>
      <c r="WVU38"/>
      <c r="WVV38"/>
      <c r="WVW38"/>
      <c r="WVX38"/>
      <c r="WVY38"/>
      <c r="WVZ38"/>
      <c r="WWA38"/>
      <c r="WWB38"/>
      <c r="WWC38"/>
      <c r="WWD38"/>
      <c r="WWE38"/>
      <c r="WWF38"/>
      <c r="WWG38"/>
      <c r="WWH38"/>
      <c r="WWI38"/>
      <c r="WWJ38"/>
      <c r="WWK38"/>
      <c r="WWL38"/>
      <c r="WWM38"/>
      <c r="WWN38"/>
      <c r="WWO38"/>
      <c r="WWP38"/>
      <c r="WWQ38"/>
      <c r="WWR38"/>
      <c r="WWS38"/>
      <c r="WWT38"/>
      <c r="WWU38"/>
      <c r="WWV38"/>
      <c r="WWW38"/>
      <c r="WWX38"/>
      <c r="WWY38"/>
      <c r="WWZ38"/>
      <c r="WXA38"/>
      <c r="WXB38"/>
      <c r="WXC38"/>
      <c r="WXD38"/>
      <c r="WXE38"/>
      <c r="WXF38"/>
      <c r="WXG38"/>
      <c r="WXH38"/>
      <c r="WXI38"/>
      <c r="WXJ38"/>
      <c r="WXK38"/>
      <c r="WXL38"/>
      <c r="WXM38"/>
      <c r="WXN38"/>
      <c r="WXO38"/>
      <c r="WXP38"/>
      <c r="WXQ38"/>
      <c r="WXR38"/>
      <c r="WXS38"/>
      <c r="WXT38"/>
      <c r="WXU38"/>
      <c r="WXV38"/>
      <c r="WXW38"/>
      <c r="WXX38"/>
      <c r="WXY38"/>
      <c r="WXZ38"/>
      <c r="WYA38"/>
      <c r="WYB38"/>
      <c r="WYC38"/>
      <c r="WYD38"/>
      <c r="WYE38"/>
      <c r="WYF38"/>
      <c r="WYG38"/>
      <c r="WYH38"/>
      <c r="WYI38"/>
      <c r="WYJ38"/>
      <c r="WYK38"/>
      <c r="WYL38"/>
      <c r="WYM38"/>
      <c r="WYN38"/>
      <c r="WYO38"/>
      <c r="WYP38"/>
      <c r="WYQ38"/>
      <c r="WYR38"/>
      <c r="WYS38"/>
      <c r="WYT38"/>
      <c r="WYU38"/>
      <c r="WYV38"/>
      <c r="WYW38"/>
      <c r="WYX38"/>
      <c r="WYY38"/>
      <c r="WYZ38"/>
      <c r="WZA38"/>
      <c r="WZB38"/>
      <c r="WZC38"/>
      <c r="WZD38"/>
      <c r="WZE38"/>
      <c r="WZF38"/>
      <c r="WZG38"/>
      <c r="WZH38"/>
      <c r="WZI38"/>
      <c r="WZJ38"/>
      <c r="WZK38"/>
      <c r="WZL38"/>
      <c r="WZM38"/>
      <c r="WZN38"/>
      <c r="WZO38"/>
      <c r="WZP38"/>
      <c r="WZQ38"/>
      <c r="WZR38"/>
      <c r="WZS38"/>
      <c r="WZT38"/>
      <c r="WZU38"/>
      <c r="WZV38"/>
      <c r="WZW38"/>
      <c r="WZX38"/>
      <c r="WZY38"/>
      <c r="WZZ38"/>
      <c r="XAA38"/>
      <c r="XAB38"/>
      <c r="XAC38"/>
      <c r="XAD38"/>
      <c r="XAE38"/>
      <c r="XAF38"/>
      <c r="XAG38"/>
      <c r="XAH38"/>
      <c r="XAI38"/>
      <c r="XAJ38"/>
      <c r="XAK38"/>
      <c r="XAL38"/>
      <c r="XAM38"/>
      <c r="XAN38"/>
      <c r="XAO38"/>
      <c r="XAP38"/>
      <c r="XAQ38"/>
      <c r="XAR38"/>
      <c r="XAS38"/>
      <c r="XAT38"/>
      <c r="XAU38"/>
      <c r="XAV38"/>
      <c r="XAW38"/>
      <c r="XAX38"/>
      <c r="XAY38"/>
      <c r="XAZ38"/>
      <c r="XBA38"/>
      <c r="XBB38"/>
      <c r="XBC38"/>
      <c r="XBD38"/>
      <c r="XBE38"/>
      <c r="XBF38"/>
      <c r="XBG38"/>
      <c r="XBH38"/>
      <c r="XBI38"/>
      <c r="XBJ38"/>
      <c r="XBK38"/>
      <c r="XBL38"/>
      <c r="XBM38"/>
      <c r="XBN38"/>
      <c r="XBO38"/>
      <c r="XBP38"/>
      <c r="XBQ38"/>
      <c r="XBR38"/>
      <c r="XBS38"/>
      <c r="XBT38"/>
      <c r="XBU38"/>
      <c r="XBV38"/>
      <c r="XBW38"/>
      <c r="XBX38"/>
      <c r="XBY38"/>
      <c r="XBZ38"/>
      <c r="XCA38"/>
      <c r="XCB38"/>
      <c r="XCC38"/>
      <c r="XCD38"/>
      <c r="XCE38"/>
      <c r="XCF38"/>
      <c r="XCG38"/>
      <c r="XCH38"/>
      <c r="XCI38"/>
      <c r="XCJ38"/>
      <c r="XCK38"/>
      <c r="XCL38"/>
      <c r="XCM38"/>
      <c r="XCN38"/>
      <c r="XCO38"/>
      <c r="XCP38"/>
      <c r="XCQ38"/>
      <c r="XCR38"/>
      <c r="XCS38"/>
      <c r="XCT38"/>
      <c r="XCU38"/>
      <c r="XCV38"/>
      <c r="XCW38"/>
      <c r="XCX38"/>
      <c r="XCY38"/>
      <c r="XCZ38"/>
      <c r="XDA38"/>
      <c r="XDB38"/>
      <c r="XDC38"/>
      <c r="XDD38"/>
      <c r="XDE38"/>
      <c r="XDF38"/>
      <c r="XDG38"/>
      <c r="XDH38"/>
      <c r="XDI38"/>
      <c r="XDJ38"/>
      <c r="XDK38"/>
      <c r="XDL38"/>
      <c r="XDM38"/>
      <c r="XDN38"/>
      <c r="XDO38"/>
      <c r="XDP38"/>
      <c r="XDQ38"/>
      <c r="XDR38"/>
      <c r="XDS38"/>
      <c r="XDT38"/>
      <c r="XDU38"/>
      <c r="XDV38"/>
      <c r="XDW38"/>
      <c r="XDX38"/>
      <c r="XDY38"/>
      <c r="XDZ38"/>
      <c r="XEA38"/>
      <c r="XEB38"/>
      <c r="XEC38"/>
      <c r="XED38"/>
      <c r="XEE38"/>
      <c r="XEF38"/>
      <c r="XEG38"/>
      <c r="XEH38"/>
      <c r="XEI38"/>
      <c r="XEJ38"/>
      <c r="XEK38"/>
      <c r="XEL38"/>
      <c r="XEM38"/>
      <c r="XEN38"/>
      <c r="XEO38"/>
      <c r="XEP38"/>
      <c r="XEQ38"/>
      <c r="XER38"/>
      <c r="XES38"/>
      <c r="XET38"/>
      <c r="XEU38"/>
      <c r="XEV38"/>
      <c r="XEW38"/>
      <c r="XEX38"/>
      <c r="XEY38"/>
      <c r="XEZ38"/>
    </row>
    <row r="39" spans="1:16380" ht="15.75" customHeight="1" x14ac:dyDescent="0.2">
      <c r="A39" s="21" t="s">
        <v>15</v>
      </c>
      <c r="B39" s="19" t="s">
        <v>988</v>
      </c>
      <c r="C39" s="20" t="s">
        <v>987</v>
      </c>
      <c r="D39" s="19" t="s">
        <v>12</v>
      </c>
      <c r="E39" s="19" t="s">
        <v>986</v>
      </c>
      <c r="F39" s="18" t="s">
        <v>985</v>
      </c>
      <c r="G39" s="17">
        <v>668.16</v>
      </c>
      <c r="H39" s="16"/>
      <c r="I39" s="16"/>
      <c r="J39" s="16"/>
      <c r="K39" s="16"/>
      <c r="L39" s="16">
        <v>6060.2111999999997</v>
      </c>
      <c r="M39" s="16">
        <v>21026.988799999999</v>
      </c>
      <c r="N39" s="16">
        <f>G39*K39</f>
        <v>0</v>
      </c>
      <c r="O39" s="14" t="e">
        <f>N39/$N$484</f>
        <v>#DIV/0!</v>
      </c>
      <c r="P39" s="15" t="e">
        <f>K39/H39</f>
        <v>#DIV/0!</v>
      </c>
      <c r="Q39" s="14">
        <v>9.6449374267450656E-3</v>
      </c>
      <c r="R39" s="12" t="e">
        <f>Q39-O39</f>
        <v>#DIV/0!</v>
      </c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"/>
    </row>
    <row r="40" spans="1:16380" ht="15.75" customHeight="1" x14ac:dyDescent="0.2">
      <c r="A40" s="21" t="s">
        <v>15</v>
      </c>
      <c r="B40" s="24">
        <v>2</v>
      </c>
      <c r="C40" s="24"/>
      <c r="D40" s="24"/>
      <c r="E40" s="24" t="s">
        <v>984</v>
      </c>
      <c r="F40" s="24"/>
      <c r="G40" s="26"/>
      <c r="H40" s="25"/>
      <c r="I40" s="24"/>
      <c r="J40" s="24"/>
      <c r="K40" s="24"/>
      <c r="L40" s="24"/>
      <c r="M40" s="24"/>
      <c r="N40" s="23">
        <f>SUM(N41:N56)</f>
        <v>0</v>
      </c>
      <c r="O40" s="22" t="e">
        <f>N40/$N$484</f>
        <v>#DIV/0!</v>
      </c>
      <c r="P40" s="28"/>
      <c r="Q40" s="22">
        <v>9.678914331671927E-2</v>
      </c>
      <c r="R40" s="12" t="e">
        <f>Q40-O40</f>
        <v>#DIV/0!</v>
      </c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"/>
    </row>
    <row r="41" spans="1:16380" ht="15.75" customHeight="1" x14ac:dyDescent="0.2">
      <c r="A41" s="21" t="s">
        <v>15</v>
      </c>
      <c r="B41" s="19" t="s">
        <v>983</v>
      </c>
      <c r="C41" s="20">
        <v>99059</v>
      </c>
      <c r="D41" s="19" t="s">
        <v>2</v>
      </c>
      <c r="E41" s="19" t="s">
        <v>982</v>
      </c>
      <c r="F41" s="18" t="s">
        <v>30</v>
      </c>
      <c r="G41" s="17">
        <v>135.65</v>
      </c>
      <c r="H41" s="27"/>
      <c r="I41" s="16"/>
      <c r="J41" s="16"/>
      <c r="K41" s="16"/>
      <c r="L41" s="16">
        <v>5826.1674999999996</v>
      </c>
      <c r="M41" s="16">
        <v>6744.5124999999998</v>
      </c>
      <c r="N41" s="16">
        <f>G41*K41</f>
        <v>0</v>
      </c>
      <c r="O41" s="14" t="e">
        <f>N41/$N$484</f>
        <v>#DIV/0!</v>
      </c>
      <c r="P41" s="15" t="e">
        <f>K41/H41</f>
        <v>#DIV/0!</v>
      </c>
      <c r="Q41" s="14">
        <v>4.4760411563999104E-3</v>
      </c>
      <c r="R41" s="12" t="e">
        <f>Q41-O41</f>
        <v>#DIV/0!</v>
      </c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"/>
    </row>
    <row r="42" spans="1:16380" ht="15.75" customHeight="1" x14ac:dyDescent="0.2">
      <c r="A42" s="21" t="s">
        <v>15</v>
      </c>
      <c r="B42" s="19" t="s">
        <v>981</v>
      </c>
      <c r="C42" s="20">
        <v>90100</v>
      </c>
      <c r="D42" s="19" t="s">
        <v>2</v>
      </c>
      <c r="E42" s="19" t="s">
        <v>980</v>
      </c>
      <c r="F42" s="18" t="s">
        <v>717</v>
      </c>
      <c r="G42" s="17">
        <v>190.69</v>
      </c>
      <c r="H42" s="27"/>
      <c r="I42" s="16"/>
      <c r="J42" s="16"/>
      <c r="K42" s="16"/>
      <c r="L42" s="16">
        <v>1336.7369000000001</v>
      </c>
      <c r="M42" s="16">
        <v>2208.1831000000002</v>
      </c>
      <c r="N42" s="16">
        <f>G42*K42</f>
        <v>0</v>
      </c>
      <c r="O42" s="14" t="e">
        <f>N42/$N$484</f>
        <v>#DIV/0!</v>
      </c>
      <c r="P42" s="15" t="e">
        <f>K42/H42</f>
        <v>#DIV/0!</v>
      </c>
      <c r="Q42" s="14">
        <v>1.2622394187223897E-3</v>
      </c>
      <c r="R42" s="12" t="e">
        <f>Q42-O42</f>
        <v>#DIV/0!</v>
      </c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"/>
    </row>
    <row r="43" spans="1:16380" ht="15.75" customHeight="1" x14ac:dyDescent="0.2">
      <c r="A43" s="21" t="s">
        <v>15</v>
      </c>
      <c r="B43" s="19" t="s">
        <v>979</v>
      </c>
      <c r="C43" s="20">
        <v>93358</v>
      </c>
      <c r="D43" s="19" t="s">
        <v>2</v>
      </c>
      <c r="E43" s="19" t="s">
        <v>978</v>
      </c>
      <c r="F43" s="18" t="s">
        <v>717</v>
      </c>
      <c r="G43" s="17">
        <v>47.67</v>
      </c>
      <c r="H43" s="27"/>
      <c r="I43" s="16"/>
      <c r="J43" s="16"/>
      <c r="K43" s="16"/>
      <c r="L43" s="16">
        <v>4632.5706</v>
      </c>
      <c r="M43" s="16">
        <v>2098.9094</v>
      </c>
      <c r="N43" s="16">
        <f>G43*K43</f>
        <v>0</v>
      </c>
      <c r="O43" s="14" t="e">
        <f>N43/$N$484</f>
        <v>#DIV/0!</v>
      </c>
      <c r="P43" s="15" t="e">
        <f>K43/H43</f>
        <v>#DIV/0!</v>
      </c>
      <c r="Q43" s="14">
        <v>2.3968776170806092E-3</v>
      </c>
      <c r="R43" s="12" t="e">
        <f>Q43-O43</f>
        <v>#DIV/0!</v>
      </c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"/>
    </row>
    <row r="44" spans="1:16380" ht="15.75" customHeight="1" x14ac:dyDescent="0.2">
      <c r="A44" s="21" t="s">
        <v>15</v>
      </c>
      <c r="B44" s="19" t="s">
        <v>977</v>
      </c>
      <c r="C44" s="20">
        <v>100324</v>
      </c>
      <c r="D44" s="19" t="s">
        <v>2</v>
      </c>
      <c r="E44" s="19" t="s">
        <v>976</v>
      </c>
      <c r="F44" s="18" t="s">
        <v>717</v>
      </c>
      <c r="G44" s="17">
        <v>63.85</v>
      </c>
      <c r="H44" s="27"/>
      <c r="I44" s="16"/>
      <c r="J44" s="16"/>
      <c r="K44" s="16"/>
      <c r="L44" s="16">
        <v>4009.1415000000002</v>
      </c>
      <c r="M44" s="16">
        <v>9052.0084999999999</v>
      </c>
      <c r="N44" s="16">
        <f>G44*K44</f>
        <v>0</v>
      </c>
      <c r="O44" s="14" t="e">
        <f>N44/$N$484</f>
        <v>#DIV/0!</v>
      </c>
      <c r="P44" s="15" t="e">
        <f>K44/H44</f>
        <v>#DIV/0!</v>
      </c>
      <c r="Q44" s="14">
        <v>4.6506827753083121E-3</v>
      </c>
      <c r="R44" s="12" t="e">
        <f>Q44-O44</f>
        <v>#DIV/0!</v>
      </c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"/>
    </row>
    <row r="45" spans="1:16380" ht="15.75" customHeight="1" x14ac:dyDescent="0.2">
      <c r="A45" s="21" t="s">
        <v>15</v>
      </c>
      <c r="B45" s="19" t="s">
        <v>975</v>
      </c>
      <c r="C45" s="20">
        <v>96534</v>
      </c>
      <c r="D45" s="19" t="s">
        <v>2</v>
      </c>
      <c r="E45" s="19" t="s">
        <v>974</v>
      </c>
      <c r="F45" s="18" t="s">
        <v>10</v>
      </c>
      <c r="G45" s="17">
        <v>465.2</v>
      </c>
      <c r="H45" s="27"/>
      <c r="I45" s="16"/>
      <c r="J45" s="16"/>
      <c r="K45" s="16"/>
      <c r="L45" s="16">
        <v>26693.175999999999</v>
      </c>
      <c r="M45" s="16">
        <v>24329.954000000002</v>
      </c>
      <c r="N45" s="16">
        <f>G45*K45</f>
        <v>0</v>
      </c>
      <c r="O45" s="14" t="e">
        <f>N45/$N$484</f>
        <v>#DIV/0!</v>
      </c>
      <c r="P45" s="15" t="e">
        <f>K45/H45</f>
        <v>#DIV/0!</v>
      </c>
      <c r="Q45" s="14">
        <v>1.8167802362986169E-2</v>
      </c>
      <c r="R45" s="12" t="e">
        <f>Q45-O45</f>
        <v>#DIV/0!</v>
      </c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"/>
    </row>
    <row r="46" spans="1:16380" ht="15.75" customHeight="1" x14ac:dyDescent="0.2">
      <c r="A46" s="21" t="s">
        <v>15</v>
      </c>
      <c r="B46" s="19" t="s">
        <v>973</v>
      </c>
      <c r="C46" s="20">
        <v>96543</v>
      </c>
      <c r="D46" s="19" t="s">
        <v>2</v>
      </c>
      <c r="E46" s="19" t="s">
        <v>972</v>
      </c>
      <c r="F46" s="18" t="s">
        <v>0</v>
      </c>
      <c r="G46" s="17">
        <v>536</v>
      </c>
      <c r="H46" s="27"/>
      <c r="I46" s="16"/>
      <c r="J46" s="16"/>
      <c r="K46" s="16"/>
      <c r="L46" s="16">
        <v>6453.44</v>
      </c>
      <c r="M46" s="16">
        <v>7814.88</v>
      </c>
      <c r="N46" s="16">
        <f>G46*K46</f>
        <v>0</v>
      </c>
      <c r="O46" s="14" t="e">
        <f>N46/$N$484</f>
        <v>#DIV/0!</v>
      </c>
      <c r="P46" s="15" t="e">
        <f>K46/H46</f>
        <v>#DIV/0!</v>
      </c>
      <c r="Q46" s="14">
        <v>5.080519713546441E-3</v>
      </c>
      <c r="R46" s="12" t="e">
        <f>Q46-O46</f>
        <v>#DIV/0!</v>
      </c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"/>
    </row>
    <row r="47" spans="1:16380" ht="15.75" customHeight="1" x14ac:dyDescent="0.2">
      <c r="A47" s="21" t="s">
        <v>15</v>
      </c>
      <c r="B47" s="19" t="s">
        <v>971</v>
      </c>
      <c r="C47" s="20">
        <v>96544</v>
      </c>
      <c r="D47" s="19" t="s">
        <v>2</v>
      </c>
      <c r="E47" s="19" t="s">
        <v>970</v>
      </c>
      <c r="F47" s="18" t="s">
        <v>0</v>
      </c>
      <c r="G47" s="17">
        <v>41.3</v>
      </c>
      <c r="H47" s="27"/>
      <c r="I47" s="16"/>
      <c r="J47" s="16"/>
      <c r="K47" s="16"/>
      <c r="L47" s="16">
        <v>365.91800000000001</v>
      </c>
      <c r="M47" s="16">
        <v>589.34199999999998</v>
      </c>
      <c r="N47" s="16">
        <f>G47*K47</f>
        <v>0</v>
      </c>
      <c r="O47" s="14" t="e">
        <f>N47/$N$484</f>
        <v>#DIV/0!</v>
      </c>
      <c r="P47" s="15" t="e">
        <f>K47/H47</f>
        <v>#DIV/0!</v>
      </c>
      <c r="Q47" s="14">
        <v>3.4013936199653311E-4</v>
      </c>
      <c r="R47" s="12" t="e">
        <f>Q47-O47</f>
        <v>#DIV/0!</v>
      </c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"/>
    </row>
    <row r="48" spans="1:16380" ht="15.75" customHeight="1" x14ac:dyDescent="0.2">
      <c r="A48" s="21" t="s">
        <v>15</v>
      </c>
      <c r="B48" s="19" t="s">
        <v>969</v>
      </c>
      <c r="C48" s="20">
        <v>96545</v>
      </c>
      <c r="D48" s="19" t="s">
        <v>2</v>
      </c>
      <c r="E48" s="19" t="s">
        <v>968</v>
      </c>
      <c r="F48" s="18" t="s">
        <v>0</v>
      </c>
      <c r="G48" s="17">
        <v>395.2</v>
      </c>
      <c r="H48" s="27"/>
      <c r="I48" s="16"/>
      <c r="J48" s="16"/>
      <c r="K48" s="16"/>
      <c r="L48" s="16">
        <v>2568.8000000000002</v>
      </c>
      <c r="M48" s="16">
        <v>5426.09</v>
      </c>
      <c r="N48" s="16">
        <f>G48*K48</f>
        <v>0</v>
      </c>
      <c r="O48" s="14" t="e">
        <f>N48/$N$484</f>
        <v>#DIV/0!</v>
      </c>
      <c r="P48" s="15" t="e">
        <f>K48/H48</f>
        <v>#DIV/0!</v>
      </c>
      <c r="Q48" s="14">
        <v>2.8467399282210734E-3</v>
      </c>
      <c r="R48" s="12" t="e">
        <f>Q48-O48</f>
        <v>#DIV/0!</v>
      </c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"/>
    </row>
    <row r="49" spans="1:35" ht="15.75" customHeight="1" x14ac:dyDescent="0.2">
      <c r="A49" s="21" t="s">
        <v>15</v>
      </c>
      <c r="B49" s="19" t="s">
        <v>967</v>
      </c>
      <c r="C49" s="20">
        <v>96546</v>
      </c>
      <c r="D49" s="19" t="s">
        <v>2</v>
      </c>
      <c r="E49" s="19" t="s">
        <v>1</v>
      </c>
      <c r="F49" s="18" t="s">
        <v>0</v>
      </c>
      <c r="G49" s="17">
        <v>2221</v>
      </c>
      <c r="H49" s="27"/>
      <c r="I49" s="16"/>
      <c r="J49" s="16"/>
      <c r="K49" s="16"/>
      <c r="L49" s="16">
        <v>10838.48</v>
      </c>
      <c r="M49" s="16">
        <v>27784.71</v>
      </c>
      <c r="N49" s="16">
        <f>G49*K49</f>
        <v>0</v>
      </c>
      <c r="O49" s="14" t="e">
        <f>N49/$N$484</f>
        <v>#DIV/0!</v>
      </c>
      <c r="P49" s="15" t="e">
        <f>K49/H49</f>
        <v>#DIV/0!</v>
      </c>
      <c r="Q49" s="14">
        <v>1.375255658655327E-2</v>
      </c>
      <c r="R49" s="12" t="e">
        <f>Q49-O49</f>
        <v>#DIV/0!</v>
      </c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"/>
    </row>
    <row r="50" spans="1:35" ht="15.75" customHeight="1" x14ac:dyDescent="0.2">
      <c r="A50" s="21" t="s">
        <v>15</v>
      </c>
      <c r="B50" s="19" t="s">
        <v>966</v>
      </c>
      <c r="C50" s="20">
        <v>104920</v>
      </c>
      <c r="D50" s="19" t="s">
        <v>2</v>
      </c>
      <c r="E50" s="19" t="s">
        <v>965</v>
      </c>
      <c r="F50" s="18" t="s">
        <v>0</v>
      </c>
      <c r="G50" s="17">
        <v>425.3</v>
      </c>
      <c r="H50" s="27"/>
      <c r="I50" s="16"/>
      <c r="J50" s="16"/>
      <c r="K50" s="16"/>
      <c r="L50" s="16">
        <v>1139.8040000000001</v>
      </c>
      <c r="M50" s="16">
        <v>4380.5860000000002</v>
      </c>
      <c r="N50" s="16">
        <f>G50*K50</f>
        <v>0</v>
      </c>
      <c r="O50" s="14" t="e">
        <f>N50/$N$484</f>
        <v>#DIV/0!</v>
      </c>
      <c r="P50" s="15" t="e">
        <f>K50/H50</f>
        <v>#DIV/0!</v>
      </c>
      <c r="Q50" s="14">
        <v>1.9656448847141525E-3</v>
      </c>
      <c r="R50" s="12" t="e">
        <f>Q50-O50</f>
        <v>#DIV/0!</v>
      </c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"/>
    </row>
    <row r="51" spans="1:35" ht="15.75" customHeight="1" x14ac:dyDescent="0.2">
      <c r="A51" s="21" t="s">
        <v>15</v>
      </c>
      <c r="B51" s="19" t="s">
        <v>964</v>
      </c>
      <c r="C51" s="20">
        <v>104921</v>
      </c>
      <c r="D51" s="19" t="s">
        <v>2</v>
      </c>
      <c r="E51" s="19" t="s">
        <v>963</v>
      </c>
      <c r="F51" s="18" t="s">
        <v>0</v>
      </c>
      <c r="G51" s="17">
        <v>531.5</v>
      </c>
      <c r="H51" s="27"/>
      <c r="I51" s="16"/>
      <c r="J51" s="16"/>
      <c r="K51" s="16"/>
      <c r="L51" s="16">
        <v>1068.3150000000001</v>
      </c>
      <c r="M51" s="16">
        <v>5320.3149999999996</v>
      </c>
      <c r="N51" s="16">
        <f>G51*K51</f>
        <v>0</v>
      </c>
      <c r="O51" s="14" t="e">
        <f>N51/$N$484</f>
        <v>#DIV/0!</v>
      </c>
      <c r="P51" s="15" t="e">
        <f>K51/H51</f>
        <v>#DIV/0!</v>
      </c>
      <c r="Q51" s="14">
        <v>2.2747990413415314E-3</v>
      </c>
      <c r="R51" s="12" t="e">
        <f>Q51-O51</f>
        <v>#DIV/0!</v>
      </c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"/>
      <c r="AI51" s="3"/>
    </row>
    <row r="52" spans="1:35" ht="15.75" customHeight="1" x14ac:dyDescent="0.2">
      <c r="A52" s="21" t="s">
        <v>15</v>
      </c>
      <c r="B52" s="19" t="s">
        <v>962</v>
      </c>
      <c r="C52" s="20">
        <v>96557</v>
      </c>
      <c r="D52" s="19" t="s">
        <v>2</v>
      </c>
      <c r="E52" s="19" t="s">
        <v>4</v>
      </c>
      <c r="F52" s="18" t="s">
        <v>717</v>
      </c>
      <c r="G52" s="17">
        <v>76.2</v>
      </c>
      <c r="H52" s="27"/>
      <c r="I52" s="16"/>
      <c r="J52" s="16"/>
      <c r="K52" s="16"/>
      <c r="L52" s="16">
        <v>1697.7360000000001</v>
      </c>
      <c r="M52" s="16">
        <v>60199.523999999998</v>
      </c>
      <c r="N52" s="16">
        <f>G52*K52</f>
        <v>0</v>
      </c>
      <c r="O52" s="14" t="e">
        <f>N52/$N$484</f>
        <v>#DIV/0!</v>
      </c>
      <c r="P52" s="15" t="e">
        <f>K52/H52</f>
        <v>#DIV/0!</v>
      </c>
      <c r="Q52" s="14">
        <v>2.2039753078464008E-2</v>
      </c>
      <c r="R52" s="12" t="e">
        <f>Q52-O52</f>
        <v>#DIV/0!</v>
      </c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"/>
      <c r="AI52" s="3"/>
    </row>
    <row r="53" spans="1:35" ht="15.75" customHeight="1" x14ac:dyDescent="0.2">
      <c r="A53" s="21" t="s">
        <v>15</v>
      </c>
      <c r="B53" s="19" t="s">
        <v>961</v>
      </c>
      <c r="C53" s="20">
        <v>100574</v>
      </c>
      <c r="D53" s="19" t="s">
        <v>2</v>
      </c>
      <c r="E53" s="19" t="s">
        <v>960</v>
      </c>
      <c r="F53" s="18" t="s">
        <v>717</v>
      </c>
      <c r="G53" s="17">
        <v>347.81</v>
      </c>
      <c r="H53" s="27"/>
      <c r="I53" s="16"/>
      <c r="J53" s="16"/>
      <c r="K53" s="16"/>
      <c r="L53" s="16">
        <v>166.94880000000001</v>
      </c>
      <c r="M53" s="16">
        <v>486.93119999999999</v>
      </c>
      <c r="N53" s="16">
        <f>G53*K53</f>
        <v>0</v>
      </c>
      <c r="O53" s="14" t="e">
        <f>N53/$N$484</f>
        <v>#DIV/0!</v>
      </c>
      <c r="P53" s="15" t="e">
        <f>K53/H53</f>
        <v>#DIV/0!</v>
      </c>
      <c r="Q53" s="14">
        <v>2.3282700628341296E-4</v>
      </c>
      <c r="R53" s="12" t="e">
        <f>Q53-O53</f>
        <v>#DIV/0!</v>
      </c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"/>
      <c r="AI53" s="3"/>
    </row>
    <row r="54" spans="1:35" ht="15.75" customHeight="1" x14ac:dyDescent="0.2">
      <c r="A54" s="21" t="s">
        <v>15</v>
      </c>
      <c r="B54" s="19" t="s">
        <v>959</v>
      </c>
      <c r="C54" s="20">
        <v>93382</v>
      </c>
      <c r="D54" s="19" t="s">
        <v>2</v>
      </c>
      <c r="E54" s="19" t="s">
        <v>958</v>
      </c>
      <c r="F54" s="18" t="s">
        <v>717</v>
      </c>
      <c r="G54" s="17">
        <v>284.54000000000002</v>
      </c>
      <c r="H54" s="27"/>
      <c r="I54" s="16"/>
      <c r="J54" s="16"/>
      <c r="K54" s="16"/>
      <c r="L54" s="16">
        <v>7494.7835999999998</v>
      </c>
      <c r="M54" s="16">
        <v>4208.3464000000004</v>
      </c>
      <c r="N54" s="16">
        <f>G54*K54</f>
        <v>0</v>
      </c>
      <c r="O54" s="14" t="e">
        <f>N54/$N$484</f>
        <v>#DIV/0!</v>
      </c>
      <c r="P54" s="15" t="e">
        <f>K54/H54</f>
        <v>#DIV/0!</v>
      </c>
      <c r="Q54" s="14">
        <v>4.1671326880247123E-3</v>
      </c>
      <c r="R54" s="12" t="e">
        <f>Q54-O54</f>
        <v>#DIV/0!</v>
      </c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"/>
      <c r="AI54" s="3"/>
    </row>
    <row r="55" spans="1:35" ht="15.75" customHeight="1" x14ac:dyDescent="0.2">
      <c r="A55" s="21" t="s">
        <v>15</v>
      </c>
      <c r="B55" s="19" t="s">
        <v>957</v>
      </c>
      <c r="C55" s="20">
        <v>98557</v>
      </c>
      <c r="D55" s="19" t="s">
        <v>2</v>
      </c>
      <c r="E55" s="19" t="s">
        <v>956</v>
      </c>
      <c r="F55" s="18" t="s">
        <v>10</v>
      </c>
      <c r="G55" s="17">
        <v>463.02</v>
      </c>
      <c r="H55" s="27"/>
      <c r="I55" s="16"/>
      <c r="J55" s="16"/>
      <c r="K55" s="16"/>
      <c r="L55" s="16">
        <v>7116.6174000000001</v>
      </c>
      <c r="M55" s="16">
        <v>19919.1126</v>
      </c>
      <c r="N55" s="16">
        <f>G55*K55</f>
        <v>0</v>
      </c>
      <c r="O55" s="14" t="e">
        <f>N55/$N$484</f>
        <v>#DIV/0!</v>
      </c>
      <c r="P55" s="15" t="e">
        <f>K55/H55</f>
        <v>#DIV/0!</v>
      </c>
      <c r="Q55" s="14">
        <v>9.6266105074121495E-3</v>
      </c>
      <c r="R55" s="12" t="e">
        <f>Q55-O55</f>
        <v>#DIV/0!</v>
      </c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"/>
      <c r="AI55" s="3"/>
    </row>
    <row r="56" spans="1:35" ht="15.75" customHeight="1" x14ac:dyDescent="0.2">
      <c r="A56" s="21" t="s">
        <v>15</v>
      </c>
      <c r="B56" s="19" t="s">
        <v>955</v>
      </c>
      <c r="C56" s="20" t="s">
        <v>904</v>
      </c>
      <c r="D56" s="19" t="s">
        <v>12</v>
      </c>
      <c r="E56" s="19" t="s">
        <v>903</v>
      </c>
      <c r="F56" s="18" t="s">
        <v>717</v>
      </c>
      <c r="G56" s="17">
        <v>76.2</v>
      </c>
      <c r="H56" s="16"/>
      <c r="I56" s="16"/>
      <c r="J56" s="16"/>
      <c r="K56" s="16"/>
      <c r="L56" s="16">
        <v>250.69800000000001</v>
      </c>
      <c r="M56" s="16">
        <v>9603.482</v>
      </c>
      <c r="N56" s="16">
        <f>G56*K56</f>
        <v>0</v>
      </c>
      <c r="O56" s="14" t="e">
        <f>N56/$N$484</f>
        <v>#DIV/0!</v>
      </c>
      <c r="P56" s="15" t="e">
        <f>K56/H56</f>
        <v>#DIV/0!</v>
      </c>
      <c r="Q56" s="14">
        <v>3.5087771896645903E-3</v>
      </c>
      <c r="R56" s="12" t="e">
        <f>Q56-O56</f>
        <v>#DIV/0!</v>
      </c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"/>
      <c r="AI56" s="3"/>
    </row>
    <row r="57" spans="1:35" ht="15.75" customHeight="1" x14ac:dyDescent="0.2">
      <c r="A57" s="21" t="s">
        <v>15</v>
      </c>
      <c r="B57" s="24">
        <v>3</v>
      </c>
      <c r="C57" s="24"/>
      <c r="D57" s="24"/>
      <c r="E57" s="24" t="s">
        <v>854</v>
      </c>
      <c r="F57" s="24"/>
      <c r="G57" s="26"/>
      <c r="H57" s="25"/>
      <c r="I57" s="24"/>
      <c r="J57" s="24"/>
      <c r="K57" s="24"/>
      <c r="L57" s="24"/>
      <c r="M57" s="24"/>
      <c r="N57" s="23">
        <f>N58+N66+N77</f>
        <v>0</v>
      </c>
      <c r="O57" s="22" t="e">
        <f>N57/$N$484</f>
        <v>#DIV/0!</v>
      </c>
      <c r="P57" s="28"/>
      <c r="Q57" s="22">
        <v>0.14230225822861498</v>
      </c>
      <c r="R57" s="12" t="e">
        <f>Q57-O57</f>
        <v>#DIV/0!</v>
      </c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"/>
      <c r="AI57" s="3"/>
    </row>
    <row r="58" spans="1:35" ht="15.75" customHeight="1" x14ac:dyDescent="0.2">
      <c r="A58" s="21" t="s">
        <v>15</v>
      </c>
      <c r="B58" s="24" t="s">
        <v>954</v>
      </c>
      <c r="C58" s="24"/>
      <c r="D58" s="24"/>
      <c r="E58" s="24" t="s">
        <v>953</v>
      </c>
      <c r="F58" s="24"/>
      <c r="G58" s="26"/>
      <c r="H58" s="25"/>
      <c r="I58" s="24"/>
      <c r="J58" s="24"/>
      <c r="K58" s="24"/>
      <c r="L58" s="24"/>
      <c r="M58" s="24"/>
      <c r="N58" s="23">
        <f>SUM(N59:N65)</f>
        <v>0</v>
      </c>
      <c r="O58" s="22" t="e">
        <f>N58/$N$484</f>
        <v>#DIV/0!</v>
      </c>
      <c r="P58" s="28"/>
      <c r="Q58" s="22">
        <v>2.1417641938349417E-2</v>
      </c>
      <c r="R58" s="12" t="e">
        <f>Q58-O58</f>
        <v>#DIV/0!</v>
      </c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4"/>
      <c r="AI58" s="3"/>
    </row>
    <row r="59" spans="1:35" ht="15.75" customHeight="1" x14ac:dyDescent="0.2">
      <c r="A59" s="21" t="s">
        <v>15</v>
      </c>
      <c r="B59" s="19" t="s">
        <v>952</v>
      </c>
      <c r="C59" s="20">
        <v>92423</v>
      </c>
      <c r="D59" s="19" t="s">
        <v>2</v>
      </c>
      <c r="E59" s="19" t="s">
        <v>951</v>
      </c>
      <c r="F59" s="18" t="s">
        <v>10</v>
      </c>
      <c r="G59" s="17">
        <v>263.8</v>
      </c>
      <c r="H59" s="27"/>
      <c r="I59" s="16"/>
      <c r="J59" s="16"/>
      <c r="K59" s="16"/>
      <c r="L59" s="16">
        <v>9473.0580000000009</v>
      </c>
      <c r="M59" s="16">
        <v>16669.522000000001</v>
      </c>
      <c r="N59" s="16">
        <f>G59*K59</f>
        <v>0</v>
      </c>
      <c r="O59" s="14" t="e">
        <f>N59/$N$484</f>
        <v>#DIV/0!</v>
      </c>
      <c r="P59" s="15" t="e">
        <f>K59/H59</f>
        <v>#DIV/0!</v>
      </c>
      <c r="Q59" s="14">
        <v>9.3085866488111357E-3</v>
      </c>
      <c r="R59" s="12" t="e">
        <f>Q59-O59</f>
        <v>#DIV/0!</v>
      </c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"/>
      <c r="AI59" s="3"/>
    </row>
    <row r="60" spans="1:35" ht="27" customHeight="1" x14ac:dyDescent="0.2">
      <c r="A60" s="21" t="s">
        <v>15</v>
      </c>
      <c r="B60" s="19" t="s">
        <v>950</v>
      </c>
      <c r="C60" s="20">
        <v>92762</v>
      </c>
      <c r="D60" s="19" t="s">
        <v>2</v>
      </c>
      <c r="E60" s="19" t="s">
        <v>933</v>
      </c>
      <c r="F60" s="18" t="s">
        <v>0</v>
      </c>
      <c r="G60" s="17">
        <v>621.1</v>
      </c>
      <c r="H60" s="27"/>
      <c r="I60" s="16"/>
      <c r="J60" s="16"/>
      <c r="K60" s="16"/>
      <c r="L60" s="16">
        <v>987.54899999999998</v>
      </c>
      <c r="M60" s="16">
        <v>6974.951</v>
      </c>
      <c r="N60" s="16">
        <f>G60*K60</f>
        <v>0</v>
      </c>
      <c r="O60" s="14" t="e">
        <f>N60/$N$484</f>
        <v>#DIV/0!</v>
      </c>
      <c r="P60" s="15" t="e">
        <f>K60/H60</f>
        <v>#DIV/0!</v>
      </c>
      <c r="Q60" s="14">
        <v>2.8352068231658344E-3</v>
      </c>
      <c r="R60" s="12" t="e">
        <f>Q60-O60</f>
        <v>#DIV/0!</v>
      </c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"/>
      <c r="AI60" s="3"/>
    </row>
    <row r="61" spans="1:35" ht="15.75" customHeight="1" x14ac:dyDescent="0.2">
      <c r="A61" s="21" t="s">
        <v>15</v>
      </c>
      <c r="B61" s="19" t="s">
        <v>949</v>
      </c>
      <c r="C61" s="20">
        <v>92763</v>
      </c>
      <c r="D61" s="19" t="s">
        <v>2</v>
      </c>
      <c r="E61" s="19" t="s">
        <v>931</v>
      </c>
      <c r="F61" s="18" t="s">
        <v>0</v>
      </c>
      <c r="G61" s="17">
        <v>165.1</v>
      </c>
      <c r="H61" s="27"/>
      <c r="I61" s="16"/>
      <c r="J61" s="16"/>
      <c r="K61" s="16"/>
      <c r="L61" s="16">
        <v>165.1</v>
      </c>
      <c r="M61" s="16">
        <v>1589.91</v>
      </c>
      <c r="N61" s="16">
        <f>G61*K61</f>
        <v>0</v>
      </c>
      <c r="O61" s="14" t="e">
        <f>N61/$N$484</f>
        <v>#DIV/0!</v>
      </c>
      <c r="P61" s="15" t="e">
        <f>K61/H61</f>
        <v>#DIV/0!</v>
      </c>
      <c r="Q61" s="14">
        <v>6.2490628907055205E-4</v>
      </c>
      <c r="R61" s="12" t="e">
        <f>Q61-O61</f>
        <v>#DIV/0!</v>
      </c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"/>
      <c r="AI61" s="3"/>
    </row>
    <row r="62" spans="1:35" ht="15.75" customHeight="1" x14ac:dyDescent="0.2">
      <c r="A62" s="21" t="s">
        <v>15</v>
      </c>
      <c r="B62" s="19" t="s">
        <v>948</v>
      </c>
      <c r="C62" s="20">
        <v>92764</v>
      </c>
      <c r="D62" s="19" t="s">
        <v>2</v>
      </c>
      <c r="E62" s="19" t="s">
        <v>929</v>
      </c>
      <c r="F62" s="18" t="s">
        <v>0</v>
      </c>
      <c r="G62" s="17">
        <v>176</v>
      </c>
      <c r="H62" s="27"/>
      <c r="I62" s="16"/>
      <c r="J62" s="16"/>
      <c r="K62" s="16"/>
      <c r="L62" s="16">
        <v>121.44</v>
      </c>
      <c r="M62" s="16">
        <v>1670.24</v>
      </c>
      <c r="N62" s="16">
        <f>G62*K62</f>
        <v>0</v>
      </c>
      <c r="O62" s="14" t="e">
        <f>N62/$N$484</f>
        <v>#DIV/0!</v>
      </c>
      <c r="P62" s="15" t="e">
        <f>K62/H62</f>
        <v>#DIV/0!</v>
      </c>
      <c r="Q62" s="14">
        <v>6.3796337342916949E-4</v>
      </c>
      <c r="R62" s="12" t="e">
        <f>Q62-O62</f>
        <v>#DIV/0!</v>
      </c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"/>
      <c r="AI62" s="3"/>
    </row>
    <row r="63" spans="1:35" ht="15.75" customHeight="1" x14ac:dyDescent="0.2">
      <c r="A63" s="21" t="s">
        <v>15</v>
      </c>
      <c r="B63" s="19" t="s">
        <v>947</v>
      </c>
      <c r="C63" s="20">
        <v>92759</v>
      </c>
      <c r="D63" s="19" t="s">
        <v>2</v>
      </c>
      <c r="E63" s="19" t="s">
        <v>925</v>
      </c>
      <c r="F63" s="18" t="s">
        <v>0</v>
      </c>
      <c r="G63" s="17">
        <v>391.4</v>
      </c>
      <c r="H63" s="27"/>
      <c r="I63" s="16"/>
      <c r="J63" s="16"/>
      <c r="K63" s="16"/>
      <c r="L63" s="16">
        <v>2187.9259999999999</v>
      </c>
      <c r="M63" s="16">
        <v>4724.1940000000004</v>
      </c>
      <c r="N63" s="16">
        <f>G63*K63</f>
        <v>0</v>
      </c>
      <c r="O63" s="14" t="e">
        <f>N63/$N$484</f>
        <v>#DIV/0!</v>
      </c>
      <c r="P63" s="15" t="e">
        <f>K63/H63</f>
        <v>#DIV/0!</v>
      </c>
      <c r="Q63" s="14">
        <v>2.4611980893615103E-3</v>
      </c>
      <c r="R63" s="12" t="e">
        <f>Q63-O63</f>
        <v>#DIV/0!</v>
      </c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"/>
      <c r="AI63" s="3"/>
    </row>
    <row r="64" spans="1:35" ht="15.75" customHeight="1" x14ac:dyDescent="0.2">
      <c r="A64" s="21" t="s">
        <v>15</v>
      </c>
      <c r="B64" s="19" t="s">
        <v>946</v>
      </c>
      <c r="C64" s="20" t="s">
        <v>945</v>
      </c>
      <c r="D64" s="19" t="s">
        <v>12</v>
      </c>
      <c r="E64" s="19" t="s">
        <v>944</v>
      </c>
      <c r="F64" s="18" t="s">
        <v>717</v>
      </c>
      <c r="G64" s="17">
        <v>17.399999999999999</v>
      </c>
      <c r="H64" s="16"/>
      <c r="I64" s="16"/>
      <c r="J64" s="16"/>
      <c r="K64" s="16"/>
      <c r="L64" s="16">
        <v>806.66399999999999</v>
      </c>
      <c r="M64" s="16">
        <v>12529.386</v>
      </c>
      <c r="N64" s="16">
        <f>G64*K64</f>
        <v>0</v>
      </c>
      <c r="O64" s="14" t="e">
        <f>N64/$N$484</f>
        <v>#DIV/0!</v>
      </c>
      <c r="P64" s="15" t="e">
        <f>K64/H64</f>
        <v>#DIV/0!</v>
      </c>
      <c r="Q64" s="14">
        <v>4.7485663992566061E-3</v>
      </c>
      <c r="R64" s="12" t="e">
        <f>Q64-O64</f>
        <v>#DIV/0!</v>
      </c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"/>
      <c r="AI64" s="3"/>
    </row>
    <row r="65" spans="1:35" ht="15.75" customHeight="1" x14ac:dyDescent="0.2">
      <c r="A65" s="21" t="s">
        <v>15</v>
      </c>
      <c r="B65" s="19" t="s">
        <v>943</v>
      </c>
      <c r="C65" s="20" t="s">
        <v>904</v>
      </c>
      <c r="D65" s="19" t="s">
        <v>12</v>
      </c>
      <c r="E65" s="19" t="s">
        <v>903</v>
      </c>
      <c r="F65" s="18" t="s">
        <v>717</v>
      </c>
      <c r="G65" s="17">
        <v>17.399999999999999</v>
      </c>
      <c r="H65" s="16"/>
      <c r="I65" s="16"/>
      <c r="J65" s="16"/>
      <c r="K65" s="16"/>
      <c r="L65" s="16">
        <v>57.246000000000002</v>
      </c>
      <c r="M65" s="16">
        <v>2192.9140000000002</v>
      </c>
      <c r="N65" s="16">
        <f>G65*K65</f>
        <v>0</v>
      </c>
      <c r="O65" s="14" t="e">
        <f>N65/$N$484</f>
        <v>#DIV/0!</v>
      </c>
      <c r="P65" s="15" t="e">
        <f>K65/H65</f>
        <v>#DIV/0!</v>
      </c>
      <c r="Q65" s="14">
        <v>8.0121431525461014E-4</v>
      </c>
      <c r="R65" s="12" t="e">
        <f>Q65-O65</f>
        <v>#DIV/0!</v>
      </c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"/>
      <c r="AI65" s="3"/>
    </row>
    <row r="66" spans="1:35" ht="15.75" customHeight="1" x14ac:dyDescent="0.2">
      <c r="A66" s="21" t="s">
        <v>15</v>
      </c>
      <c r="B66" s="24" t="s">
        <v>942</v>
      </c>
      <c r="C66" s="24"/>
      <c r="D66" s="24"/>
      <c r="E66" s="24" t="s">
        <v>941</v>
      </c>
      <c r="F66" s="24"/>
      <c r="G66" s="26"/>
      <c r="H66" s="25"/>
      <c r="I66" s="24"/>
      <c r="J66" s="24"/>
      <c r="K66" s="24"/>
      <c r="L66" s="24"/>
      <c r="M66" s="24"/>
      <c r="N66" s="23">
        <f>SUM(N67:N76)</f>
        <v>0</v>
      </c>
      <c r="O66" s="22" t="e">
        <f>N66/$N$484</f>
        <v>#DIV/0!</v>
      </c>
      <c r="P66" s="28"/>
      <c r="Q66" s="22">
        <v>5.3954671279462414E-2</v>
      </c>
      <c r="R66" s="12" t="e">
        <f>Q66-O66</f>
        <v>#DIV/0!</v>
      </c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4"/>
      <c r="AI66" s="3"/>
    </row>
    <row r="67" spans="1:35" ht="27" customHeight="1" x14ac:dyDescent="0.2">
      <c r="A67" s="21" t="s">
        <v>15</v>
      </c>
      <c r="B67" s="42" t="s">
        <v>940</v>
      </c>
      <c r="C67" s="43">
        <v>92461</v>
      </c>
      <c r="D67" s="42" t="s">
        <v>2</v>
      </c>
      <c r="E67" s="42" t="s">
        <v>939</v>
      </c>
      <c r="F67" s="41" t="s">
        <v>10</v>
      </c>
      <c r="G67" s="40">
        <v>325.10000000000002</v>
      </c>
      <c r="H67" s="27"/>
      <c r="I67" s="39"/>
      <c r="J67" s="39"/>
      <c r="K67" s="16"/>
      <c r="L67" s="39">
        <v>24827.886999999999</v>
      </c>
      <c r="M67" s="39">
        <v>53745.523000000001</v>
      </c>
      <c r="N67" s="16">
        <f>G67*K67</f>
        <v>0</v>
      </c>
      <c r="O67" s="38" t="e">
        <f>N67/$N$484</f>
        <v>#DIV/0!</v>
      </c>
      <c r="P67" s="15" t="e">
        <f>K67/H67</f>
        <v>#DIV/0!</v>
      </c>
      <c r="Q67" s="38">
        <v>2.7977628653237874E-2</v>
      </c>
      <c r="R67" s="12" t="e">
        <f>Q67-O67</f>
        <v>#DIV/0!</v>
      </c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"/>
      <c r="AI67" s="3"/>
    </row>
    <row r="68" spans="1:35" ht="15.75" customHeight="1" x14ac:dyDescent="0.2">
      <c r="A68" s="21" t="s">
        <v>15</v>
      </c>
      <c r="B68" s="42" t="s">
        <v>938</v>
      </c>
      <c r="C68" s="43">
        <v>92760</v>
      </c>
      <c r="D68" s="42" t="s">
        <v>2</v>
      </c>
      <c r="E68" s="42" t="s">
        <v>937</v>
      </c>
      <c r="F68" s="41" t="s">
        <v>0</v>
      </c>
      <c r="G68" s="40">
        <v>18.7</v>
      </c>
      <c r="H68" s="27"/>
      <c r="I68" s="39"/>
      <c r="J68" s="39"/>
      <c r="K68" s="16"/>
      <c r="L68" s="39">
        <v>69.376999999999995</v>
      </c>
      <c r="M68" s="39">
        <v>230.00299999999999</v>
      </c>
      <c r="N68" s="16">
        <f>G68*K68</f>
        <v>0</v>
      </c>
      <c r="O68" s="38" t="e">
        <f>N68/$N$484</f>
        <v>#DIV/0!</v>
      </c>
      <c r="P68" s="15" t="e">
        <f>K68/H68</f>
        <v>#DIV/0!</v>
      </c>
      <c r="Q68" s="38">
        <v>1.0660021585172841E-4</v>
      </c>
      <c r="R68" s="12" t="e">
        <f>Q68-O68</f>
        <v>#DIV/0!</v>
      </c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"/>
      <c r="AI68" s="3"/>
    </row>
    <row r="69" spans="1:35" ht="15.75" customHeight="1" x14ac:dyDescent="0.2">
      <c r="A69" s="21" t="s">
        <v>15</v>
      </c>
      <c r="B69" s="42" t="s">
        <v>936</v>
      </c>
      <c r="C69" s="43">
        <v>92761</v>
      </c>
      <c r="D69" s="42" t="s">
        <v>2</v>
      </c>
      <c r="E69" s="42" t="s">
        <v>935</v>
      </c>
      <c r="F69" s="41" t="s">
        <v>0</v>
      </c>
      <c r="G69" s="40">
        <v>518.70000000000005</v>
      </c>
      <c r="H69" s="27"/>
      <c r="I69" s="39"/>
      <c r="J69" s="39"/>
      <c r="K69" s="16"/>
      <c r="L69" s="39">
        <v>1255.2539999999999</v>
      </c>
      <c r="M69" s="39">
        <v>6317.7659999999996</v>
      </c>
      <c r="N69" s="16">
        <f>G69*K69</f>
        <v>0</v>
      </c>
      <c r="O69" s="38" t="e">
        <f>N69/$N$484</f>
        <v>#DIV/0!</v>
      </c>
      <c r="P69" s="15" t="e">
        <f>K69/H69</f>
        <v>#DIV/0!</v>
      </c>
      <c r="Q69" s="38">
        <v>2.6965247065584082E-3</v>
      </c>
      <c r="R69" s="12" t="e">
        <f>Q69-O69</f>
        <v>#DIV/0!</v>
      </c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"/>
      <c r="AI69" s="3"/>
    </row>
    <row r="70" spans="1:35" ht="15.75" customHeight="1" x14ac:dyDescent="0.2">
      <c r="A70" s="21" t="s">
        <v>15</v>
      </c>
      <c r="B70" s="42" t="s">
        <v>934</v>
      </c>
      <c r="C70" s="43">
        <v>92762</v>
      </c>
      <c r="D70" s="42" t="s">
        <v>2</v>
      </c>
      <c r="E70" s="42" t="s">
        <v>933</v>
      </c>
      <c r="F70" s="41" t="s">
        <v>0</v>
      </c>
      <c r="G70" s="40">
        <v>668.5</v>
      </c>
      <c r="H70" s="27"/>
      <c r="I70" s="39"/>
      <c r="J70" s="39"/>
      <c r="K70" s="16"/>
      <c r="L70" s="39">
        <v>1062.915</v>
      </c>
      <c r="M70" s="39">
        <v>7507.2550000000001</v>
      </c>
      <c r="N70" s="16">
        <f>G70*K70</f>
        <v>0</v>
      </c>
      <c r="O70" s="38" t="e">
        <f>N70/$N$484</f>
        <v>#DIV/0!</v>
      </c>
      <c r="P70" s="15" t="e">
        <f>K70/H70</f>
        <v>#DIV/0!</v>
      </c>
      <c r="Q70" s="38">
        <v>3.0515798379517913E-3</v>
      </c>
      <c r="R70" s="12" t="e">
        <f>Q70-O70</f>
        <v>#DIV/0!</v>
      </c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"/>
      <c r="AI70" s="3"/>
    </row>
    <row r="71" spans="1:35" ht="15.75" customHeight="1" x14ac:dyDescent="0.2">
      <c r="A71" s="21" t="s">
        <v>15</v>
      </c>
      <c r="B71" s="42" t="s">
        <v>932</v>
      </c>
      <c r="C71" s="43">
        <v>92763</v>
      </c>
      <c r="D71" s="42" t="s">
        <v>2</v>
      </c>
      <c r="E71" s="42" t="s">
        <v>931</v>
      </c>
      <c r="F71" s="41" t="s">
        <v>0</v>
      </c>
      <c r="G71" s="40">
        <v>766</v>
      </c>
      <c r="H71" s="27"/>
      <c r="I71" s="39"/>
      <c r="J71" s="39"/>
      <c r="K71" s="16"/>
      <c r="L71" s="39">
        <v>766</v>
      </c>
      <c r="M71" s="39">
        <v>7376.58</v>
      </c>
      <c r="N71" s="16">
        <f>G71*K71</f>
        <v>0</v>
      </c>
      <c r="O71" s="38" t="e">
        <f>N71/$N$484</f>
        <v>#DIV/0!</v>
      </c>
      <c r="P71" s="15" t="e">
        <f>K71/H71</f>
        <v>#DIV/0!</v>
      </c>
      <c r="Q71" s="38">
        <v>2.8993278962855459E-3</v>
      </c>
      <c r="R71" s="12" t="e">
        <f>Q71-O71</f>
        <v>#DIV/0!</v>
      </c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"/>
      <c r="AI71" s="3"/>
    </row>
    <row r="72" spans="1:35" ht="15.75" customHeight="1" x14ac:dyDescent="0.2">
      <c r="A72" s="21" t="s">
        <v>15</v>
      </c>
      <c r="B72" s="42" t="s">
        <v>930</v>
      </c>
      <c r="C72" s="43">
        <v>92764</v>
      </c>
      <c r="D72" s="42" t="s">
        <v>2</v>
      </c>
      <c r="E72" s="42" t="s">
        <v>929</v>
      </c>
      <c r="F72" s="41" t="s">
        <v>0</v>
      </c>
      <c r="G72" s="40">
        <v>501.2</v>
      </c>
      <c r="H72" s="27"/>
      <c r="I72" s="39"/>
      <c r="J72" s="39"/>
      <c r="K72" s="16"/>
      <c r="L72" s="39">
        <v>345.82799999999997</v>
      </c>
      <c r="M72" s="39">
        <v>4756.3819999999996</v>
      </c>
      <c r="N72" s="16">
        <f>G72*K72</f>
        <v>0</v>
      </c>
      <c r="O72" s="38" t="e">
        <f>N72/$N$484</f>
        <v>#DIV/0!</v>
      </c>
      <c r="P72" s="15" t="e">
        <f>K72/H72</f>
        <v>#DIV/0!</v>
      </c>
      <c r="Q72" s="38">
        <v>1.8167435610957551E-3</v>
      </c>
      <c r="R72" s="12" t="e">
        <f>Q72-O72</f>
        <v>#DIV/0!</v>
      </c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"/>
      <c r="AI72" s="3"/>
    </row>
    <row r="73" spans="1:35" ht="15.75" customHeight="1" x14ac:dyDescent="0.2">
      <c r="A73" s="21" t="s">
        <v>15</v>
      </c>
      <c r="B73" s="42" t="s">
        <v>928</v>
      </c>
      <c r="C73" s="43">
        <v>92765</v>
      </c>
      <c r="D73" s="42" t="s">
        <v>2</v>
      </c>
      <c r="E73" s="42" t="s">
        <v>927</v>
      </c>
      <c r="F73" s="41" t="s">
        <v>0</v>
      </c>
      <c r="G73" s="40">
        <v>93.4</v>
      </c>
      <c r="H73" s="27"/>
      <c r="I73" s="39"/>
      <c r="J73" s="39"/>
      <c r="K73" s="16"/>
      <c r="L73" s="39">
        <v>49.502000000000002</v>
      </c>
      <c r="M73" s="39">
        <v>1022.728</v>
      </c>
      <c r="N73" s="16">
        <f>G73*K73</f>
        <v>0</v>
      </c>
      <c r="O73" s="38" t="e">
        <f>N73/$N$484</f>
        <v>#DIV/0!</v>
      </c>
      <c r="P73" s="15" t="e">
        <f>K73/H73</f>
        <v>#DIV/0!</v>
      </c>
      <c r="Q73" s="38">
        <v>3.8178886179002854E-4</v>
      </c>
      <c r="R73" s="12" t="e">
        <f>Q73-O73</f>
        <v>#DIV/0!</v>
      </c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"/>
      <c r="AI73" s="3"/>
    </row>
    <row r="74" spans="1:35" ht="15.75" customHeight="1" x14ac:dyDescent="0.2">
      <c r="A74" s="21" t="s">
        <v>15</v>
      </c>
      <c r="B74" s="42" t="s">
        <v>926</v>
      </c>
      <c r="C74" s="43">
        <v>92759</v>
      </c>
      <c r="D74" s="42" t="s">
        <v>2</v>
      </c>
      <c r="E74" s="42" t="s">
        <v>925</v>
      </c>
      <c r="F74" s="41" t="s">
        <v>0</v>
      </c>
      <c r="G74" s="40">
        <v>519.20000000000005</v>
      </c>
      <c r="H74" s="27"/>
      <c r="I74" s="39"/>
      <c r="J74" s="39"/>
      <c r="K74" s="16"/>
      <c r="L74" s="39">
        <v>2902.328</v>
      </c>
      <c r="M74" s="39">
        <v>6266.7420000000002</v>
      </c>
      <c r="N74" s="16">
        <f>G74*K74</f>
        <v>0</v>
      </c>
      <c r="O74" s="38" t="e">
        <f>N74/$N$484</f>
        <v>#DIV/0!</v>
      </c>
      <c r="P74" s="15" t="e">
        <f>K74/H74</f>
        <v>#DIV/0!</v>
      </c>
      <c r="Q74" s="38">
        <v>3.2648301194455453E-3</v>
      </c>
      <c r="R74" s="12" t="e">
        <f>Q74-O74</f>
        <v>#DIV/0!</v>
      </c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"/>
      <c r="AI74" s="3"/>
    </row>
    <row r="75" spans="1:35" ht="15.75" customHeight="1" x14ac:dyDescent="0.2">
      <c r="A75" s="21" t="s">
        <v>15</v>
      </c>
      <c r="B75" s="42" t="s">
        <v>924</v>
      </c>
      <c r="C75" s="43" t="s">
        <v>907</v>
      </c>
      <c r="D75" s="42" t="s">
        <v>12</v>
      </c>
      <c r="E75" s="42" t="s">
        <v>906</v>
      </c>
      <c r="F75" s="41" t="s">
        <v>717</v>
      </c>
      <c r="G75" s="40">
        <v>36.9</v>
      </c>
      <c r="H75" s="16"/>
      <c r="I75" s="39"/>
      <c r="J75" s="39"/>
      <c r="K75" s="16"/>
      <c r="L75" s="39">
        <v>1715.481</v>
      </c>
      <c r="M75" s="39">
        <v>26538.848999999998</v>
      </c>
      <c r="N75" s="16">
        <f>G75*K75</f>
        <v>0</v>
      </c>
      <c r="O75" s="38" t="e">
        <f>N75/$N$484</f>
        <v>#DIV/0!</v>
      </c>
      <c r="P75" s="15" t="e">
        <f>K75/H75</f>
        <v>#DIV/0!</v>
      </c>
      <c r="Q75" s="38">
        <v>1.0060517324958131E-2</v>
      </c>
      <c r="R75" s="12" t="e">
        <f>Q75-O75</f>
        <v>#DIV/0!</v>
      </c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"/>
      <c r="AI75" s="3"/>
    </row>
    <row r="76" spans="1:35" ht="15.75" customHeight="1" x14ac:dyDescent="0.2">
      <c r="A76" s="21" t="s">
        <v>15</v>
      </c>
      <c r="B76" s="42" t="s">
        <v>923</v>
      </c>
      <c r="C76" s="43" t="s">
        <v>904</v>
      </c>
      <c r="D76" s="42" t="s">
        <v>12</v>
      </c>
      <c r="E76" s="42" t="s">
        <v>903</v>
      </c>
      <c r="F76" s="41" t="s">
        <v>717</v>
      </c>
      <c r="G76" s="40">
        <v>36.9</v>
      </c>
      <c r="H76" s="16"/>
      <c r="I76" s="39"/>
      <c r="J76" s="39"/>
      <c r="K76" s="16"/>
      <c r="L76" s="39">
        <v>121.401</v>
      </c>
      <c r="M76" s="39">
        <v>4650.4989999999998</v>
      </c>
      <c r="N76" s="16">
        <f>G76*K76</f>
        <v>0</v>
      </c>
      <c r="O76" s="38" t="e">
        <f>N76/$N$484</f>
        <v>#DIV/0!</v>
      </c>
      <c r="P76" s="15" t="e">
        <f>K76/H76</f>
        <v>#DIV/0!</v>
      </c>
      <c r="Q76" s="38">
        <v>1.6991301022876036E-3</v>
      </c>
      <c r="R76" s="12" t="e">
        <f>Q76-O76</f>
        <v>#DIV/0!</v>
      </c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"/>
      <c r="AI76" s="3"/>
    </row>
    <row r="77" spans="1:35" ht="15.75" customHeight="1" x14ac:dyDescent="0.2">
      <c r="A77" s="21" t="s">
        <v>15</v>
      </c>
      <c r="B77" s="24" t="s">
        <v>922</v>
      </c>
      <c r="C77" s="24"/>
      <c r="D77" s="24"/>
      <c r="E77" s="24" t="s">
        <v>921</v>
      </c>
      <c r="F77" s="24"/>
      <c r="G77" s="26"/>
      <c r="H77" s="25"/>
      <c r="I77" s="24"/>
      <c r="J77" s="24"/>
      <c r="K77" s="24"/>
      <c r="L77" s="24"/>
      <c r="M77" s="24"/>
      <c r="N77" s="23">
        <f>SUM(N78:N88)</f>
        <v>0</v>
      </c>
      <c r="O77" s="22" t="e">
        <f>N77/$N$484</f>
        <v>#DIV/0!</v>
      </c>
      <c r="P77" s="28"/>
      <c r="Q77" s="22">
        <v>6.6929945010803141E-2</v>
      </c>
      <c r="R77" s="12" t="e">
        <f>Q77-O77</f>
        <v>#DIV/0!</v>
      </c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"/>
      <c r="AI77" s="3"/>
    </row>
    <row r="78" spans="1:35" ht="15.75" customHeight="1" x14ac:dyDescent="0.2">
      <c r="A78" s="21" t="s">
        <v>15</v>
      </c>
      <c r="B78" s="42" t="s">
        <v>920</v>
      </c>
      <c r="C78" s="43">
        <v>92515</v>
      </c>
      <c r="D78" s="42" t="s">
        <v>2</v>
      </c>
      <c r="E78" s="42" t="s">
        <v>919</v>
      </c>
      <c r="F78" s="41" t="s">
        <v>10</v>
      </c>
      <c r="G78" s="40">
        <v>60.6</v>
      </c>
      <c r="H78" s="27"/>
      <c r="I78" s="39"/>
      <c r="J78" s="39"/>
      <c r="K78" s="16"/>
      <c r="L78" s="39">
        <v>2145.846</v>
      </c>
      <c r="M78" s="39">
        <v>4789.2139999999999</v>
      </c>
      <c r="N78" s="16">
        <f>G78*K78</f>
        <v>0</v>
      </c>
      <c r="O78" s="38" t="e">
        <f>N78/$N$484</f>
        <v>#DIV/0!</v>
      </c>
      <c r="P78" s="15" t="e">
        <f>K78/H78</f>
        <v>#DIV/0!</v>
      </c>
      <c r="Q78" s="38">
        <v>2.4693663335716735E-3</v>
      </c>
      <c r="R78" s="12" t="e">
        <f>Q78-O78</f>
        <v>#DIV/0!</v>
      </c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"/>
      <c r="AI78" s="3"/>
    </row>
    <row r="79" spans="1:35" ht="15.75" customHeight="1" x14ac:dyDescent="0.2">
      <c r="A79" s="21" t="s">
        <v>15</v>
      </c>
      <c r="B79" s="42" t="s">
        <v>918</v>
      </c>
      <c r="C79" s="43">
        <v>92768</v>
      </c>
      <c r="D79" s="42" t="s">
        <v>2</v>
      </c>
      <c r="E79" s="42" t="s">
        <v>917</v>
      </c>
      <c r="F79" s="41" t="s">
        <v>0</v>
      </c>
      <c r="G79" s="40">
        <v>352.8</v>
      </c>
      <c r="H79" s="27"/>
      <c r="I79" s="39"/>
      <c r="J79" s="39"/>
      <c r="K79" s="16"/>
      <c r="L79" s="39">
        <v>1693.44</v>
      </c>
      <c r="M79" s="39">
        <v>4233.6000000000004</v>
      </c>
      <c r="N79" s="16">
        <f>G79*K79</f>
        <v>0</v>
      </c>
      <c r="O79" s="38" t="e">
        <f>N79/$N$484</f>
        <v>#DIV/0!</v>
      </c>
      <c r="P79" s="15" t="e">
        <f>K79/H79</f>
        <v>#DIV/0!</v>
      </c>
      <c r="Q79" s="38">
        <v>2.1104407220316266E-3</v>
      </c>
      <c r="R79" s="12" t="e">
        <f>Q79-O79</f>
        <v>#DIV/0!</v>
      </c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"/>
      <c r="AI79" s="3"/>
    </row>
    <row r="80" spans="1:35" ht="15.75" customHeight="1" x14ac:dyDescent="0.2">
      <c r="A80" s="21" t="s">
        <v>15</v>
      </c>
      <c r="B80" s="42" t="s">
        <v>916</v>
      </c>
      <c r="C80" s="43">
        <v>92769</v>
      </c>
      <c r="D80" s="42" t="s">
        <v>2</v>
      </c>
      <c r="E80" s="42" t="s">
        <v>915</v>
      </c>
      <c r="F80" s="41" t="s">
        <v>0</v>
      </c>
      <c r="G80" s="40">
        <v>546</v>
      </c>
      <c r="H80" s="27"/>
      <c r="I80" s="39"/>
      <c r="J80" s="39"/>
      <c r="K80" s="16"/>
      <c r="L80" s="39">
        <v>1665.3</v>
      </c>
      <c r="M80" s="39">
        <v>6639.36</v>
      </c>
      <c r="N80" s="16">
        <f>G80*K80</f>
        <v>0</v>
      </c>
      <c r="O80" s="38" t="e">
        <f>N80/$N$484</f>
        <v>#DIV/0!</v>
      </c>
      <c r="P80" s="15" t="e">
        <f>K80/H80</f>
        <v>#DIV/0!</v>
      </c>
      <c r="Q80" s="38">
        <v>2.9570397106527318E-3</v>
      </c>
      <c r="R80" s="12" t="e">
        <f>Q80-O80</f>
        <v>#DIV/0!</v>
      </c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"/>
      <c r="AI80" s="3"/>
    </row>
    <row r="81" spans="1:35" ht="15.75" customHeight="1" x14ac:dyDescent="0.2">
      <c r="A81" s="21" t="s">
        <v>15</v>
      </c>
      <c r="B81" s="42" t="s">
        <v>914</v>
      </c>
      <c r="C81" s="43">
        <v>92770</v>
      </c>
      <c r="D81" s="42" t="s">
        <v>2</v>
      </c>
      <c r="E81" s="42" t="s">
        <v>913</v>
      </c>
      <c r="F81" s="41" t="s">
        <v>0</v>
      </c>
      <c r="G81" s="40">
        <v>167.4</v>
      </c>
      <c r="H81" s="27"/>
      <c r="I81" s="39"/>
      <c r="J81" s="39"/>
      <c r="K81" s="16"/>
      <c r="L81" s="39">
        <v>316.38600000000002</v>
      </c>
      <c r="M81" s="39">
        <v>2003.7739999999999</v>
      </c>
      <c r="N81" s="16">
        <f>G81*K81</f>
        <v>0</v>
      </c>
      <c r="O81" s="38" t="e">
        <f>N81/$N$484</f>
        <v>#DIV/0!</v>
      </c>
      <c r="P81" s="15" t="e">
        <f>K81/H81</f>
        <v>#DIV/0!</v>
      </c>
      <c r="Q81" s="38">
        <v>8.2613921040332078E-4</v>
      </c>
      <c r="R81" s="12" t="e">
        <f>Q81-O81</f>
        <v>#DIV/0!</v>
      </c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"/>
      <c r="AI81" s="3"/>
    </row>
    <row r="82" spans="1:35" ht="15.75" customHeight="1" x14ac:dyDescent="0.2">
      <c r="A82" s="21" t="s">
        <v>15</v>
      </c>
      <c r="B82" s="42" t="s">
        <v>912</v>
      </c>
      <c r="C82" s="43">
        <v>92771</v>
      </c>
      <c r="D82" s="42" t="s">
        <v>2</v>
      </c>
      <c r="E82" s="42" t="s">
        <v>911</v>
      </c>
      <c r="F82" s="41" t="s">
        <v>0</v>
      </c>
      <c r="G82" s="40">
        <v>197.5</v>
      </c>
      <c r="H82" s="27"/>
      <c r="I82" s="39"/>
      <c r="J82" s="39"/>
      <c r="K82" s="16"/>
      <c r="L82" s="39">
        <v>227.125</v>
      </c>
      <c r="M82" s="39">
        <v>2170.5250000000001</v>
      </c>
      <c r="N82" s="16">
        <f>G82*K82</f>
        <v>0</v>
      </c>
      <c r="O82" s="38" t="e">
        <f>N82/$N$484</f>
        <v>#DIV/0!</v>
      </c>
      <c r="P82" s="15" t="e">
        <f>K82/H82</f>
        <v>#DIV/0!</v>
      </c>
      <c r="Q82" s="38">
        <v>8.5373106933294351E-4</v>
      </c>
      <c r="R82" s="12" t="e">
        <f>Q82-O82</f>
        <v>#DIV/0!</v>
      </c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"/>
      <c r="AI82" s="3"/>
    </row>
    <row r="83" spans="1:35" ht="15.75" customHeight="1" x14ac:dyDescent="0.2">
      <c r="A83" s="21" t="s">
        <v>15</v>
      </c>
      <c r="B83" s="42" t="s">
        <v>910</v>
      </c>
      <c r="C83" s="43">
        <v>92772</v>
      </c>
      <c r="D83" s="42" t="s">
        <v>2</v>
      </c>
      <c r="E83" s="42" t="s">
        <v>909</v>
      </c>
      <c r="F83" s="41" t="s">
        <v>0</v>
      </c>
      <c r="G83" s="40">
        <v>5.9</v>
      </c>
      <c r="H83" s="27"/>
      <c r="I83" s="39"/>
      <c r="J83" s="39"/>
      <c r="K83" s="16"/>
      <c r="L83" s="39">
        <v>3.54</v>
      </c>
      <c r="M83" s="39">
        <v>55.69</v>
      </c>
      <c r="N83" s="16">
        <f>G83*K83</f>
        <v>0</v>
      </c>
      <c r="O83" s="38" t="e">
        <f>N83/$N$484</f>
        <v>#DIV/0!</v>
      </c>
      <c r="P83" s="15" t="e">
        <f>K83/H83</f>
        <v>#DIV/0!</v>
      </c>
      <c r="Q83" s="38">
        <v>2.1090021995116154E-5</v>
      </c>
      <c r="R83" s="12" t="e">
        <f>Q83-O83</f>
        <v>#DIV/0!</v>
      </c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"/>
      <c r="AI83" s="3"/>
    </row>
    <row r="84" spans="1:35" ht="15.75" customHeight="1" x14ac:dyDescent="0.2">
      <c r="A84" s="21" t="s">
        <v>15</v>
      </c>
      <c r="B84" s="42" t="s">
        <v>908</v>
      </c>
      <c r="C84" s="43" t="s">
        <v>907</v>
      </c>
      <c r="D84" s="42" t="s">
        <v>12</v>
      </c>
      <c r="E84" s="42" t="s">
        <v>906</v>
      </c>
      <c r="F84" s="41" t="s">
        <v>717</v>
      </c>
      <c r="G84" s="40">
        <v>42.8</v>
      </c>
      <c r="H84" s="16"/>
      <c r="I84" s="39"/>
      <c r="J84" s="39"/>
      <c r="K84" s="16"/>
      <c r="L84" s="39">
        <v>1989.7719999999999</v>
      </c>
      <c r="M84" s="39">
        <v>30782.187999999998</v>
      </c>
      <c r="N84" s="16">
        <f>G84*K84</f>
        <v>0</v>
      </c>
      <c r="O84" s="38" t="e">
        <f>N84/$N$484</f>
        <v>#DIV/0!</v>
      </c>
      <c r="P84" s="15" t="e">
        <f>K84/H84</f>
        <v>#DIV/0!</v>
      </c>
      <c r="Q84" s="38">
        <v>1.1669109525967697E-2</v>
      </c>
      <c r="R84" s="12" t="e">
        <f>Q84-O84</f>
        <v>#DIV/0!</v>
      </c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"/>
      <c r="AI84" s="3"/>
    </row>
    <row r="85" spans="1:35" ht="15.75" customHeight="1" x14ac:dyDescent="0.2">
      <c r="A85" s="21" t="s">
        <v>15</v>
      </c>
      <c r="B85" s="42" t="s">
        <v>905</v>
      </c>
      <c r="C85" s="43" t="s">
        <v>904</v>
      </c>
      <c r="D85" s="42" t="s">
        <v>12</v>
      </c>
      <c r="E85" s="42" t="s">
        <v>903</v>
      </c>
      <c r="F85" s="41" t="s">
        <v>717</v>
      </c>
      <c r="G85" s="40">
        <v>42.8</v>
      </c>
      <c r="H85" s="16"/>
      <c r="I85" s="39"/>
      <c r="J85" s="39"/>
      <c r="K85" s="16"/>
      <c r="L85" s="39">
        <v>140.81200000000001</v>
      </c>
      <c r="M85" s="39">
        <v>5394.0780000000004</v>
      </c>
      <c r="N85" s="16">
        <f>G85*K85</f>
        <v>0</v>
      </c>
      <c r="O85" s="38" t="e">
        <f>N85/$N$484</f>
        <v>#DIV/0!</v>
      </c>
      <c r="P85" s="15" t="e">
        <f>K85/H85</f>
        <v>#DIV/0!</v>
      </c>
      <c r="Q85" s="38">
        <v>1.9708078987092426E-3</v>
      </c>
      <c r="R85" s="12" t="e">
        <f>Q85-O85</f>
        <v>#DIV/0!</v>
      </c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"/>
      <c r="AI85" s="3"/>
    </row>
    <row r="86" spans="1:35" ht="15.75" customHeight="1" x14ac:dyDescent="0.2">
      <c r="A86" s="21" t="s">
        <v>15</v>
      </c>
      <c r="B86" s="42" t="s">
        <v>902</v>
      </c>
      <c r="C86" s="43" t="s">
        <v>901</v>
      </c>
      <c r="D86" s="42" t="s">
        <v>12</v>
      </c>
      <c r="E86" s="42" t="s">
        <v>900</v>
      </c>
      <c r="F86" s="41" t="s">
        <v>10</v>
      </c>
      <c r="G86" s="40">
        <v>415.88</v>
      </c>
      <c r="H86" s="16"/>
      <c r="I86" s="39"/>
      <c r="J86" s="39"/>
      <c r="K86" s="16"/>
      <c r="L86" s="39">
        <v>13141.808000000001</v>
      </c>
      <c r="M86" s="39">
        <v>50483.671999999999</v>
      </c>
      <c r="N86" s="16">
        <f>G86*K86</f>
        <v>0</v>
      </c>
      <c r="O86" s="38" t="e">
        <f>N86/$N$484</f>
        <v>#DIV/0!</v>
      </c>
      <c r="P86" s="15" t="e">
        <f>K86/H86</f>
        <v>#DIV/0!</v>
      </c>
      <c r="Q86" s="38">
        <v>2.2655120254091218E-2</v>
      </c>
      <c r="R86" s="12" t="e">
        <f>Q86-O86</f>
        <v>#DIV/0!</v>
      </c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"/>
      <c r="AI86" s="3"/>
    </row>
    <row r="87" spans="1:35" ht="15.75" customHeight="1" x14ac:dyDescent="0.2">
      <c r="A87" s="21" t="s">
        <v>15</v>
      </c>
      <c r="B87" s="42" t="s">
        <v>899</v>
      </c>
      <c r="C87" s="43" t="s">
        <v>898</v>
      </c>
      <c r="D87" s="42" t="s">
        <v>12</v>
      </c>
      <c r="E87" s="42" t="s">
        <v>897</v>
      </c>
      <c r="F87" s="41" t="s">
        <v>10</v>
      </c>
      <c r="G87" s="40">
        <v>486.58</v>
      </c>
      <c r="H87" s="16"/>
      <c r="I87" s="39"/>
      <c r="J87" s="39"/>
      <c r="K87" s="16"/>
      <c r="L87" s="39">
        <v>7201.384</v>
      </c>
      <c r="M87" s="39">
        <v>3780.7260000000001</v>
      </c>
      <c r="N87" s="16">
        <f>G87*K87</f>
        <v>0</v>
      </c>
      <c r="O87" s="38" t="e">
        <f>N87/$N$484</f>
        <v>#DIV/0!</v>
      </c>
      <c r="P87" s="15" t="e">
        <f>K87/H87</f>
        <v>#DIV/0!</v>
      </c>
      <c r="Q87" s="38">
        <v>3.9103991465943783E-3</v>
      </c>
      <c r="R87" s="12" t="e">
        <f>Q87-O87</f>
        <v>#DIV/0!</v>
      </c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"/>
      <c r="AI87" s="3"/>
    </row>
    <row r="88" spans="1:35" ht="15.75" customHeight="1" x14ac:dyDescent="0.2">
      <c r="A88" s="21" t="s">
        <v>15</v>
      </c>
      <c r="B88" s="42" t="s">
        <v>896</v>
      </c>
      <c r="C88" s="43">
        <v>101793</v>
      </c>
      <c r="D88" s="42" t="s">
        <v>2</v>
      </c>
      <c r="E88" s="42" t="s">
        <v>895</v>
      </c>
      <c r="F88" s="41" t="s">
        <v>717</v>
      </c>
      <c r="G88" s="40">
        <v>1393.2</v>
      </c>
      <c r="H88" s="27"/>
      <c r="I88" s="39"/>
      <c r="J88" s="39"/>
      <c r="K88" s="16"/>
      <c r="L88" s="39">
        <v>16314.371999999999</v>
      </c>
      <c r="M88" s="39">
        <v>32795.928</v>
      </c>
      <c r="N88" s="16">
        <f>G88*K88</f>
        <v>0</v>
      </c>
      <c r="O88" s="38" t="e">
        <f>N88/$N$484</f>
        <v>#DIV/0!</v>
      </c>
      <c r="P88" s="15" t="e">
        <f>K88/H88</f>
        <v>#DIV/0!</v>
      </c>
      <c r="Q88" s="38">
        <v>1.7486701117453197E-2</v>
      </c>
      <c r="R88" s="12" t="e">
        <f>Q88-O88</f>
        <v>#DIV/0!</v>
      </c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"/>
      <c r="AI88" s="3"/>
    </row>
    <row r="89" spans="1:35" ht="15.75" customHeight="1" x14ac:dyDescent="0.2">
      <c r="A89" s="21" t="s">
        <v>15</v>
      </c>
      <c r="B89" s="24">
        <v>4</v>
      </c>
      <c r="C89" s="24"/>
      <c r="D89" s="24"/>
      <c r="E89" s="24" t="s">
        <v>894</v>
      </c>
      <c r="F89" s="24"/>
      <c r="G89" s="26"/>
      <c r="H89" s="25"/>
      <c r="I89" s="24"/>
      <c r="J89" s="24"/>
      <c r="K89" s="24"/>
      <c r="L89" s="24"/>
      <c r="M89" s="24"/>
      <c r="N89" s="23">
        <f>N90+N97+N102</f>
        <v>0</v>
      </c>
      <c r="O89" s="22" t="e">
        <f>N89/$N$484</f>
        <v>#DIV/0!</v>
      </c>
      <c r="P89" s="28"/>
      <c r="Q89" s="22">
        <v>8.917175709283913E-2</v>
      </c>
      <c r="R89" s="12" t="e">
        <f>Q89-O89</f>
        <v>#DIV/0!</v>
      </c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"/>
      <c r="AI89" s="3"/>
    </row>
    <row r="90" spans="1:35" ht="15.75" customHeight="1" x14ac:dyDescent="0.2">
      <c r="A90" s="21" t="s">
        <v>15</v>
      </c>
      <c r="B90" s="24" t="s">
        <v>893</v>
      </c>
      <c r="C90" s="24"/>
      <c r="D90" s="24"/>
      <c r="E90" s="24" t="s">
        <v>892</v>
      </c>
      <c r="F90" s="24"/>
      <c r="G90" s="26"/>
      <c r="H90" s="25"/>
      <c r="I90" s="24"/>
      <c r="J90" s="24"/>
      <c r="K90" s="24"/>
      <c r="L90" s="24"/>
      <c r="M90" s="24"/>
      <c r="N90" s="23">
        <f>SUM(N91:N96)</f>
        <v>0</v>
      </c>
      <c r="O90" s="22" t="e">
        <f>N90/$N$484</f>
        <v>#DIV/0!</v>
      </c>
      <c r="P90" s="28"/>
      <c r="Q90" s="22">
        <v>6.1168370340814716E-2</v>
      </c>
      <c r="R90" s="12" t="e">
        <f>Q90-O90</f>
        <v>#DIV/0!</v>
      </c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"/>
      <c r="AI90" s="3"/>
    </row>
    <row r="91" spans="1:35" ht="15.75" customHeight="1" x14ac:dyDescent="0.2">
      <c r="A91" s="21" t="s">
        <v>15</v>
      </c>
      <c r="B91" s="19" t="s">
        <v>891</v>
      </c>
      <c r="C91" s="20">
        <v>103322</v>
      </c>
      <c r="D91" s="19" t="s">
        <v>2</v>
      </c>
      <c r="E91" s="19" t="s">
        <v>890</v>
      </c>
      <c r="F91" s="18" t="s">
        <v>10</v>
      </c>
      <c r="G91" s="17">
        <v>11.17</v>
      </c>
      <c r="H91" s="27"/>
      <c r="I91" s="16"/>
      <c r="J91" s="16"/>
      <c r="K91" s="16"/>
      <c r="L91" s="16">
        <v>293.10079999999999</v>
      </c>
      <c r="M91" s="16">
        <v>562.95920000000001</v>
      </c>
      <c r="N91" s="16">
        <f>G91*K91</f>
        <v>0</v>
      </c>
      <c r="O91" s="14" t="e">
        <f>N91/$N$484</f>
        <v>#DIV/0!</v>
      </c>
      <c r="P91" s="15" t="e">
        <f>K91/H91</f>
        <v>#DIV/0!</v>
      </c>
      <c r="Q91" s="14">
        <v>3.0481722487150318E-4</v>
      </c>
      <c r="R91" s="12" t="e">
        <f>Q91-O91</f>
        <v>#DIV/0!</v>
      </c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"/>
      <c r="AI91" s="3"/>
    </row>
    <row r="92" spans="1:35" ht="15.75" customHeight="1" x14ac:dyDescent="0.2">
      <c r="A92" s="21" t="s">
        <v>15</v>
      </c>
      <c r="B92" s="19" t="s">
        <v>889</v>
      </c>
      <c r="C92" s="20">
        <v>103324</v>
      </c>
      <c r="D92" s="19" t="s">
        <v>2</v>
      </c>
      <c r="E92" s="19" t="s">
        <v>5</v>
      </c>
      <c r="F92" s="18" t="s">
        <v>10</v>
      </c>
      <c r="G92" s="17">
        <v>1009.97</v>
      </c>
      <c r="H92" s="27"/>
      <c r="I92" s="16"/>
      <c r="J92" s="16"/>
      <c r="K92" s="16"/>
      <c r="L92" s="16">
        <v>38197.065399999999</v>
      </c>
      <c r="M92" s="16">
        <v>66102.534599999999</v>
      </c>
      <c r="N92" s="16">
        <f>G92*K92</f>
        <v>0</v>
      </c>
      <c r="O92" s="14" t="e">
        <f>N92/$N$484</f>
        <v>#DIV/0!</v>
      </c>
      <c r="P92" s="15" t="e">
        <f>K92/H92</f>
        <v>#DIV/0!</v>
      </c>
      <c r="Q92" s="14">
        <v>3.7137951343606562E-2</v>
      </c>
      <c r="R92" s="12" t="e">
        <f>Q92-O92</f>
        <v>#DIV/0!</v>
      </c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"/>
      <c r="AI92" s="3"/>
    </row>
    <row r="93" spans="1:35" ht="15.75" customHeight="1" x14ac:dyDescent="0.2">
      <c r="A93" s="21" t="s">
        <v>15</v>
      </c>
      <c r="B93" s="19" t="s">
        <v>888</v>
      </c>
      <c r="C93" s="20" t="s">
        <v>887</v>
      </c>
      <c r="D93" s="19" t="s">
        <v>12</v>
      </c>
      <c r="E93" s="19" t="s">
        <v>886</v>
      </c>
      <c r="F93" s="18" t="s">
        <v>10</v>
      </c>
      <c r="G93" s="17">
        <v>137.80000000000001</v>
      </c>
      <c r="H93" s="16"/>
      <c r="I93" s="16"/>
      <c r="J93" s="16"/>
      <c r="K93" s="16"/>
      <c r="L93" s="16">
        <v>14112.098</v>
      </c>
      <c r="M93" s="16">
        <v>27989.932000000001</v>
      </c>
      <c r="N93" s="16">
        <f>G93*K93</f>
        <v>0</v>
      </c>
      <c r="O93" s="14" t="e">
        <f>N93/$N$484</f>
        <v>#DIV/0!</v>
      </c>
      <c r="P93" s="15" t="e">
        <f>K93/H93</f>
        <v>#DIV/0!</v>
      </c>
      <c r="Q93" s="14">
        <v>1.4991266904255278E-2</v>
      </c>
      <c r="R93" s="12" t="e">
        <f>Q93-O93</f>
        <v>#DIV/0!</v>
      </c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"/>
      <c r="AI93" s="3"/>
    </row>
    <row r="94" spans="1:35" ht="15.75" customHeight="1" x14ac:dyDescent="0.2">
      <c r="A94" s="21" t="s">
        <v>15</v>
      </c>
      <c r="B94" s="19" t="s">
        <v>885</v>
      </c>
      <c r="C94" s="20">
        <v>93191</v>
      </c>
      <c r="D94" s="19" t="s">
        <v>2</v>
      </c>
      <c r="E94" s="19" t="s">
        <v>884</v>
      </c>
      <c r="F94" s="18" t="s">
        <v>30</v>
      </c>
      <c r="G94" s="17">
        <v>134.25</v>
      </c>
      <c r="H94" s="27"/>
      <c r="I94" s="16"/>
      <c r="J94" s="16"/>
      <c r="K94" s="16"/>
      <c r="L94" s="16">
        <v>3273.0149999999999</v>
      </c>
      <c r="M94" s="16">
        <v>8581.2549999999992</v>
      </c>
      <c r="N94" s="16">
        <f>G94*K94</f>
        <v>0</v>
      </c>
      <c r="O94" s="14" t="e">
        <f>N94/$N$484</f>
        <v>#DIV/0!</v>
      </c>
      <c r="P94" s="15" t="e">
        <f>K94/H94</f>
        <v>#DIV/0!</v>
      </c>
      <c r="Q94" s="14">
        <v>4.2209490973500853E-3</v>
      </c>
      <c r="R94" s="12" t="e">
        <f>Q94-O94</f>
        <v>#DIV/0!</v>
      </c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"/>
      <c r="AI94" s="3"/>
    </row>
    <row r="95" spans="1:35" ht="15.75" customHeight="1" x14ac:dyDescent="0.2">
      <c r="A95" s="21" t="s">
        <v>15</v>
      </c>
      <c r="B95" s="19" t="s">
        <v>883</v>
      </c>
      <c r="C95" s="20">
        <v>93199</v>
      </c>
      <c r="D95" s="19" t="s">
        <v>2</v>
      </c>
      <c r="E95" s="19" t="s">
        <v>882</v>
      </c>
      <c r="F95" s="18" t="s">
        <v>30</v>
      </c>
      <c r="G95" s="17">
        <v>86.3</v>
      </c>
      <c r="H95" s="27"/>
      <c r="I95" s="16"/>
      <c r="J95" s="16"/>
      <c r="K95" s="16"/>
      <c r="L95" s="16">
        <v>1409.279</v>
      </c>
      <c r="M95" s="16">
        <v>3831.7109999999998</v>
      </c>
      <c r="N95" s="16">
        <f>G95*K95</f>
        <v>0</v>
      </c>
      <c r="O95" s="14" t="e">
        <f>N95/$N$484</f>
        <v>#DIV/0!</v>
      </c>
      <c r="P95" s="15" t="e">
        <f>K95/H95</f>
        <v>#DIV/0!</v>
      </c>
      <c r="Q95" s="14">
        <v>1.8661589460777276E-3</v>
      </c>
      <c r="R95" s="12" t="e">
        <f>Q95-O95</f>
        <v>#DIV/0!</v>
      </c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"/>
      <c r="AI95" s="3"/>
    </row>
    <row r="96" spans="1:35" ht="15.75" customHeight="1" x14ac:dyDescent="0.2">
      <c r="A96" s="21" t="s">
        <v>15</v>
      </c>
      <c r="B96" s="19" t="s">
        <v>881</v>
      </c>
      <c r="C96" s="20">
        <v>93200</v>
      </c>
      <c r="D96" s="19" t="s">
        <v>2</v>
      </c>
      <c r="E96" s="19" t="s">
        <v>880</v>
      </c>
      <c r="F96" s="18" t="s">
        <v>30</v>
      </c>
      <c r="G96" s="17">
        <v>451.95</v>
      </c>
      <c r="H96" s="27"/>
      <c r="I96" s="16"/>
      <c r="J96" s="16"/>
      <c r="K96" s="16"/>
      <c r="L96" s="16">
        <v>4763.5529999999999</v>
      </c>
      <c r="M96" s="16">
        <v>2671.0169999999998</v>
      </c>
      <c r="N96" s="16">
        <f>G96*K96</f>
        <v>0</v>
      </c>
      <c r="O96" s="14" t="e">
        <f>N96/$N$484</f>
        <v>#DIV/0!</v>
      </c>
      <c r="P96" s="15" t="e">
        <f>K96/H96</f>
        <v>#DIV/0!</v>
      </c>
      <c r="Q96" s="14">
        <v>2.6472268246535654E-3</v>
      </c>
      <c r="R96" s="12" t="e">
        <f>Q96-O96</f>
        <v>#DIV/0!</v>
      </c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"/>
      <c r="AI96" s="3"/>
    </row>
    <row r="97" spans="1:35" ht="15.75" customHeight="1" x14ac:dyDescent="0.2">
      <c r="A97" s="21" t="s">
        <v>15</v>
      </c>
      <c r="B97" s="24" t="s">
        <v>879</v>
      </c>
      <c r="C97" s="24"/>
      <c r="D97" s="24"/>
      <c r="E97" s="24" t="s">
        <v>878</v>
      </c>
      <c r="F97" s="24"/>
      <c r="G97" s="26"/>
      <c r="H97" s="25"/>
      <c r="I97" s="24"/>
      <c r="J97" s="24"/>
      <c r="K97" s="24"/>
      <c r="L97" s="24"/>
      <c r="M97" s="24"/>
      <c r="N97" s="23">
        <f>SUM(N98:N101)</f>
        <v>0</v>
      </c>
      <c r="O97" s="22" t="e">
        <f>N97/$N$484</f>
        <v>#DIV/0!</v>
      </c>
      <c r="P97" s="28"/>
      <c r="Q97" s="22">
        <v>2.703207783087639E-2</v>
      </c>
      <c r="R97" s="12" t="e">
        <f>Q97-O97</f>
        <v>#DIV/0!</v>
      </c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"/>
      <c r="AI97" s="3"/>
    </row>
    <row r="98" spans="1:35" ht="15.75" customHeight="1" x14ac:dyDescent="0.2">
      <c r="A98" s="21" t="s">
        <v>15</v>
      </c>
      <c r="B98" s="42" t="s">
        <v>877</v>
      </c>
      <c r="C98" s="43">
        <v>96359</v>
      </c>
      <c r="D98" s="42" t="s">
        <v>2</v>
      </c>
      <c r="E98" s="42" t="s">
        <v>876</v>
      </c>
      <c r="F98" s="41" t="s">
        <v>10</v>
      </c>
      <c r="G98" s="40">
        <v>50.01</v>
      </c>
      <c r="H98" s="27"/>
      <c r="I98" s="39"/>
      <c r="J98" s="39"/>
      <c r="K98" s="16"/>
      <c r="L98" s="39">
        <v>1135.7271000000001</v>
      </c>
      <c r="M98" s="39">
        <v>5375.5729000000001</v>
      </c>
      <c r="N98" s="16">
        <f>G98*K98</f>
        <v>0</v>
      </c>
      <c r="O98" s="38" t="e">
        <f>N98/$N$484</f>
        <v>#DIV/0!</v>
      </c>
      <c r="P98" s="15" t="e">
        <f>K98/H98</f>
        <v>#DIV/0!</v>
      </c>
      <c r="Q98" s="38">
        <v>2.3184781397399931E-3</v>
      </c>
      <c r="R98" s="12" t="e">
        <f>Q98-O98</f>
        <v>#DIV/0!</v>
      </c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"/>
      <c r="AI98" s="3"/>
    </row>
    <row r="99" spans="1:35" ht="15.75" customHeight="1" x14ac:dyDescent="0.2">
      <c r="A99" s="21" t="s">
        <v>15</v>
      </c>
      <c r="B99" s="42" t="s">
        <v>875</v>
      </c>
      <c r="C99" s="43" t="s">
        <v>874</v>
      </c>
      <c r="D99" s="42" t="s">
        <v>12</v>
      </c>
      <c r="E99" s="42" t="s">
        <v>873</v>
      </c>
      <c r="F99" s="41" t="s">
        <v>10</v>
      </c>
      <c r="G99" s="40">
        <v>180.11</v>
      </c>
      <c r="H99" s="16"/>
      <c r="I99" s="39"/>
      <c r="J99" s="39"/>
      <c r="K99" s="16"/>
      <c r="L99" s="39">
        <v>4090.2981</v>
      </c>
      <c r="M99" s="39">
        <v>22385.871899999998</v>
      </c>
      <c r="N99" s="16">
        <f>G99*K99</f>
        <v>0</v>
      </c>
      <c r="O99" s="38" t="e">
        <f>N99/$N$484</f>
        <v>#DIV/0!</v>
      </c>
      <c r="P99" s="15" t="e">
        <f>K99/H99</f>
        <v>#DIV/0!</v>
      </c>
      <c r="Q99" s="38">
        <v>9.4273680169919705E-3</v>
      </c>
      <c r="R99" s="12" t="e">
        <f>Q99-O99</f>
        <v>#DIV/0!</v>
      </c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"/>
      <c r="AI99" s="3"/>
    </row>
    <row r="100" spans="1:35" ht="15.75" customHeight="1" x14ac:dyDescent="0.2">
      <c r="A100" s="21" t="s">
        <v>15</v>
      </c>
      <c r="B100" s="42" t="s">
        <v>872</v>
      </c>
      <c r="C100" s="43" t="s">
        <v>871</v>
      </c>
      <c r="D100" s="42" t="s">
        <v>12</v>
      </c>
      <c r="E100" s="42" t="s">
        <v>870</v>
      </c>
      <c r="F100" s="41" t="s">
        <v>10</v>
      </c>
      <c r="G100" s="40">
        <v>114.28</v>
      </c>
      <c r="H100" s="16"/>
      <c r="I100" s="39"/>
      <c r="J100" s="39"/>
      <c r="K100" s="16"/>
      <c r="L100" s="39">
        <v>2595.2988</v>
      </c>
      <c r="M100" s="39">
        <v>22062.891199999998</v>
      </c>
      <c r="N100" s="16">
        <f>G100*K100</f>
        <v>0</v>
      </c>
      <c r="O100" s="38" t="e">
        <f>N100/$N$484</f>
        <v>#DIV/0!</v>
      </c>
      <c r="P100" s="15" t="e">
        <f>K100/H100</f>
        <v>#DIV/0!</v>
      </c>
      <c r="Q100" s="38">
        <v>8.7800400043855E-3</v>
      </c>
      <c r="R100" s="12" t="e">
        <f>Q100-O100</f>
        <v>#DIV/0!</v>
      </c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"/>
      <c r="AI100" s="3"/>
    </row>
    <row r="101" spans="1:35" ht="15.75" customHeight="1" x14ac:dyDescent="0.2">
      <c r="A101" s="21" t="s">
        <v>15</v>
      </c>
      <c r="B101" s="42" t="s">
        <v>869</v>
      </c>
      <c r="C101" s="43" t="s">
        <v>868</v>
      </c>
      <c r="D101" s="42" t="s">
        <v>12</v>
      </c>
      <c r="E101" s="42" t="s">
        <v>867</v>
      </c>
      <c r="F101" s="41" t="s">
        <v>10</v>
      </c>
      <c r="G101" s="40">
        <v>78.569999999999993</v>
      </c>
      <c r="H101" s="16"/>
      <c r="I101" s="39"/>
      <c r="J101" s="39"/>
      <c r="K101" s="16"/>
      <c r="L101" s="39">
        <v>1784.3246999999999</v>
      </c>
      <c r="M101" s="39">
        <v>16487.905299999999</v>
      </c>
      <c r="N101" s="16">
        <f>G101*K101</f>
        <v>0</v>
      </c>
      <c r="O101" s="38" t="e">
        <f>N101/$N$484</f>
        <v>#DIV/0!</v>
      </c>
      <c r="P101" s="15" t="e">
        <f>K101/H101</f>
        <v>#DIV/0!</v>
      </c>
      <c r="Q101" s="38">
        <v>6.506191669758926E-3</v>
      </c>
      <c r="R101" s="12" t="e">
        <f>Q101-O101</f>
        <v>#DIV/0!</v>
      </c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"/>
      <c r="AI101" s="3"/>
    </row>
    <row r="102" spans="1:35" ht="15.75" customHeight="1" x14ac:dyDescent="0.2">
      <c r="A102" s="21" t="s">
        <v>15</v>
      </c>
      <c r="B102" s="24" t="s">
        <v>866</v>
      </c>
      <c r="C102" s="24"/>
      <c r="D102" s="24"/>
      <c r="E102" s="24" t="s">
        <v>865</v>
      </c>
      <c r="F102" s="24"/>
      <c r="G102" s="26"/>
      <c r="H102" s="25"/>
      <c r="I102" s="24"/>
      <c r="J102" s="24"/>
      <c r="K102" s="24"/>
      <c r="L102" s="24"/>
      <c r="M102" s="24"/>
      <c r="N102" s="23">
        <f>SUM(N103:N105)</f>
        <v>0</v>
      </c>
      <c r="O102" s="22" t="e">
        <f>N102/$N$484</f>
        <v>#DIV/0!</v>
      </c>
      <c r="P102" s="28"/>
      <c r="Q102" s="22">
        <v>9.7130892114802542E-4</v>
      </c>
      <c r="R102" s="12" t="e">
        <f>Q102-O102</f>
        <v>#DIV/0!</v>
      </c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"/>
      <c r="AI102" s="3"/>
    </row>
    <row r="103" spans="1:35" ht="15.75" customHeight="1" x14ac:dyDescent="0.2">
      <c r="A103" s="21" t="s">
        <v>15</v>
      </c>
      <c r="B103" s="19" t="s">
        <v>864</v>
      </c>
      <c r="C103" s="20">
        <v>102257</v>
      </c>
      <c r="D103" s="19" t="s">
        <v>2</v>
      </c>
      <c r="E103" s="19" t="s">
        <v>863</v>
      </c>
      <c r="F103" s="18" t="s">
        <v>10</v>
      </c>
      <c r="G103" s="17">
        <v>0.4</v>
      </c>
      <c r="H103" s="27"/>
      <c r="I103" s="16"/>
      <c r="J103" s="16"/>
      <c r="K103" s="16"/>
      <c r="L103" s="16">
        <v>39.444000000000003</v>
      </c>
      <c r="M103" s="16">
        <v>136.68600000000001</v>
      </c>
      <c r="N103" s="16">
        <f>G103*K103</f>
        <v>0</v>
      </c>
      <c r="O103" s="14" t="e">
        <f>N103/$N$484</f>
        <v>#DIV/0!</v>
      </c>
      <c r="P103" s="15" t="e">
        <f>K103/H103</f>
        <v>#DIV/0!</v>
      </c>
      <c r="Q103" s="14">
        <v>6.2714596893462902E-5</v>
      </c>
      <c r="R103" s="12" t="e">
        <f>Q103-O103</f>
        <v>#DIV/0!</v>
      </c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"/>
      <c r="AI103" s="3"/>
    </row>
    <row r="104" spans="1:35" ht="15.75" customHeight="1" x14ac:dyDescent="0.2">
      <c r="A104" s="21" t="s">
        <v>15</v>
      </c>
      <c r="B104" s="19" t="s">
        <v>862</v>
      </c>
      <c r="C104" s="20" t="s">
        <v>861</v>
      </c>
      <c r="D104" s="19" t="s">
        <v>12</v>
      </c>
      <c r="E104" s="19" t="s">
        <v>860</v>
      </c>
      <c r="F104" s="18" t="s">
        <v>10</v>
      </c>
      <c r="G104" s="17">
        <v>13.96</v>
      </c>
      <c r="H104" s="16"/>
      <c r="I104" s="16"/>
      <c r="J104" s="16"/>
      <c r="K104" s="16"/>
      <c r="L104" s="16">
        <v>0</v>
      </c>
      <c r="M104" s="16">
        <v>2279.52</v>
      </c>
      <c r="N104" s="16">
        <f>G104*K104</f>
        <v>0</v>
      </c>
      <c r="O104" s="14" t="e">
        <f>N104/$N$484</f>
        <v>#DIV/0!</v>
      </c>
      <c r="P104" s="15" t="e">
        <f>K104/H104</f>
        <v>#DIV/0!</v>
      </c>
      <c r="Q104" s="14">
        <v>8.1166852841984085E-4</v>
      </c>
      <c r="R104" s="12" t="e">
        <f>Q104-O104</f>
        <v>#DIV/0!</v>
      </c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"/>
      <c r="AI104" s="3"/>
    </row>
    <row r="105" spans="1:35" ht="15.75" customHeight="1" x14ac:dyDescent="0.2">
      <c r="A105" s="21" t="s">
        <v>15</v>
      </c>
      <c r="B105" s="19" t="s">
        <v>859</v>
      </c>
      <c r="C105" s="20" t="s">
        <v>858</v>
      </c>
      <c r="D105" s="19" t="s">
        <v>12</v>
      </c>
      <c r="E105" s="19" t="s">
        <v>857</v>
      </c>
      <c r="F105" s="18" t="s">
        <v>10</v>
      </c>
      <c r="G105" s="17">
        <v>1.58</v>
      </c>
      <c r="H105" s="16"/>
      <c r="I105" s="16"/>
      <c r="J105" s="16"/>
      <c r="K105" s="16"/>
      <c r="L105" s="16">
        <v>88.069199999999995</v>
      </c>
      <c r="M105" s="16">
        <v>184.14080000000001</v>
      </c>
      <c r="N105" s="16">
        <f>G105*K105</f>
        <v>0</v>
      </c>
      <c r="O105" s="14" t="e">
        <f>N105/$N$484</f>
        <v>#DIV/0!</v>
      </c>
      <c r="P105" s="15" t="e">
        <f>K105/H105</f>
        <v>#DIV/0!</v>
      </c>
      <c r="Q105" s="14">
        <v>9.6925795834721729E-5</v>
      </c>
      <c r="R105" s="12" t="e">
        <f>Q105-O105</f>
        <v>#DIV/0!</v>
      </c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"/>
      <c r="AI105" s="3"/>
    </row>
    <row r="106" spans="1:35" ht="15.75" customHeight="1" x14ac:dyDescent="0.2">
      <c r="A106" s="21" t="s">
        <v>15</v>
      </c>
      <c r="B106" s="24">
        <v>5</v>
      </c>
      <c r="C106" s="24"/>
      <c r="D106" s="24"/>
      <c r="E106" s="24" t="s">
        <v>856</v>
      </c>
      <c r="F106" s="24"/>
      <c r="G106" s="26"/>
      <c r="H106" s="25"/>
      <c r="I106" s="24"/>
      <c r="J106" s="24"/>
      <c r="K106" s="24"/>
      <c r="L106" s="24"/>
      <c r="M106" s="24"/>
      <c r="N106" s="23">
        <f>N107+N111+N114</f>
        <v>0</v>
      </c>
      <c r="O106" s="22" t="e">
        <f>N106/$N$484</f>
        <v>#DIV/0!</v>
      </c>
      <c r="P106" s="28"/>
      <c r="Q106" s="22">
        <v>4.3898216712413521E-2</v>
      </c>
      <c r="R106" s="12" t="e">
        <f>Q106-O106</f>
        <v>#DIV/0!</v>
      </c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"/>
      <c r="AI106" s="3"/>
    </row>
    <row r="107" spans="1:35" ht="15.75" customHeight="1" x14ac:dyDescent="0.2">
      <c r="A107" s="21" t="s">
        <v>15</v>
      </c>
      <c r="B107" s="24" t="s">
        <v>855</v>
      </c>
      <c r="C107" s="24"/>
      <c r="D107" s="24"/>
      <c r="E107" s="24" t="s">
        <v>854</v>
      </c>
      <c r="F107" s="24"/>
      <c r="G107" s="26"/>
      <c r="H107" s="25"/>
      <c r="I107" s="24"/>
      <c r="J107" s="24"/>
      <c r="K107" s="24"/>
      <c r="L107" s="24"/>
      <c r="M107" s="24"/>
      <c r="N107" s="23">
        <f>SUM(N108:N110)</f>
        <v>0</v>
      </c>
      <c r="O107" s="22" t="e">
        <f>N107/$N$484</f>
        <v>#DIV/0!</v>
      </c>
      <c r="P107" s="28"/>
      <c r="Q107" s="22">
        <v>2.294274998340803E-2</v>
      </c>
      <c r="R107" s="12" t="e">
        <f>Q107-O107</f>
        <v>#DIV/0!</v>
      </c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"/>
      <c r="AI107" s="3"/>
    </row>
    <row r="108" spans="1:35" ht="15.75" customHeight="1" x14ac:dyDescent="0.2">
      <c r="A108" s="21" t="s">
        <v>15</v>
      </c>
      <c r="B108" s="19" t="s">
        <v>853</v>
      </c>
      <c r="C108" s="20" t="s">
        <v>852</v>
      </c>
      <c r="D108" s="19" t="s">
        <v>12</v>
      </c>
      <c r="E108" s="19" t="s">
        <v>851</v>
      </c>
      <c r="F108" s="18" t="s">
        <v>0</v>
      </c>
      <c r="G108" s="17">
        <v>1345</v>
      </c>
      <c r="H108" s="16"/>
      <c r="I108" s="16"/>
      <c r="J108" s="16"/>
      <c r="K108" s="16"/>
      <c r="L108" s="16">
        <v>2205.8000000000002</v>
      </c>
      <c r="M108" s="16">
        <v>30544.95</v>
      </c>
      <c r="N108" s="16">
        <f>G108*K108</f>
        <v>0</v>
      </c>
      <c r="O108" s="14" t="e">
        <f>N108/$N$484</f>
        <v>#DIV/0!</v>
      </c>
      <c r="P108" s="15" t="e">
        <f>K108/H108</f>
        <v>#DIV/0!</v>
      </c>
      <c r="Q108" s="14">
        <v>1.1661557282737638E-2</v>
      </c>
      <c r="R108" s="12" t="e">
        <f>Q108-O108</f>
        <v>#DIV/0!</v>
      </c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"/>
      <c r="AI108" s="3"/>
    </row>
    <row r="109" spans="1:35" ht="15.75" customHeight="1" x14ac:dyDescent="0.2">
      <c r="A109" s="21" t="s">
        <v>15</v>
      </c>
      <c r="B109" s="19" t="s">
        <v>850</v>
      </c>
      <c r="C109" s="20">
        <v>100383</v>
      </c>
      <c r="D109" s="19" t="s">
        <v>2</v>
      </c>
      <c r="E109" s="19" t="s">
        <v>849</v>
      </c>
      <c r="F109" s="18" t="s">
        <v>10</v>
      </c>
      <c r="G109" s="17">
        <v>459.5</v>
      </c>
      <c r="H109" s="27"/>
      <c r="I109" s="16"/>
      <c r="J109" s="16"/>
      <c r="K109" s="16"/>
      <c r="L109" s="16">
        <v>2995.94</v>
      </c>
      <c r="M109" s="16">
        <v>13334.69</v>
      </c>
      <c r="N109" s="16">
        <f>G109*K109</f>
        <v>0</v>
      </c>
      <c r="O109" s="14" t="e">
        <f>N109/$N$484</f>
        <v>#DIV/0!</v>
      </c>
      <c r="P109" s="15" t="e">
        <f>K109/H109</f>
        <v>#DIV/0!</v>
      </c>
      <c r="Q109" s="14">
        <v>5.8148462923198327E-3</v>
      </c>
      <c r="R109" s="12" t="e">
        <f>Q109-O109</f>
        <v>#DIV/0!</v>
      </c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"/>
      <c r="AI109" s="3"/>
    </row>
    <row r="110" spans="1:35" ht="15.75" customHeight="1" x14ac:dyDescent="0.2">
      <c r="A110" s="21" t="s">
        <v>15</v>
      </c>
      <c r="B110" s="19" t="s">
        <v>848</v>
      </c>
      <c r="C110" s="20">
        <v>92543</v>
      </c>
      <c r="D110" s="19" t="s">
        <v>2</v>
      </c>
      <c r="E110" s="19" t="s">
        <v>847</v>
      </c>
      <c r="F110" s="18" t="s">
        <v>10</v>
      </c>
      <c r="G110" s="17">
        <v>459.5</v>
      </c>
      <c r="H110" s="27"/>
      <c r="I110" s="16"/>
      <c r="J110" s="16"/>
      <c r="K110" s="16"/>
      <c r="L110" s="16">
        <v>2554.8200000000002</v>
      </c>
      <c r="M110" s="16">
        <v>12797.07</v>
      </c>
      <c r="N110" s="16">
        <f>G110*K110</f>
        <v>0</v>
      </c>
      <c r="O110" s="14" t="e">
        <f>N110/$N$484</f>
        <v>#DIV/0!</v>
      </c>
      <c r="P110" s="15" t="e">
        <f>K110/H110</f>
        <v>#DIV/0!</v>
      </c>
      <c r="Q110" s="14">
        <v>5.4663464083505604E-3</v>
      </c>
      <c r="R110" s="12" t="e">
        <f>Q110-O110</f>
        <v>#DIV/0!</v>
      </c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"/>
      <c r="AI110" s="3"/>
    </row>
    <row r="111" spans="1:35" ht="15.75" customHeight="1" x14ac:dyDescent="0.2">
      <c r="A111" s="21" t="s">
        <v>15</v>
      </c>
      <c r="B111" s="24" t="s">
        <v>846</v>
      </c>
      <c r="C111" s="24"/>
      <c r="D111" s="24"/>
      <c r="E111" s="24" t="s">
        <v>845</v>
      </c>
      <c r="F111" s="24"/>
      <c r="G111" s="26"/>
      <c r="H111" s="25"/>
      <c r="I111" s="24"/>
      <c r="J111" s="24"/>
      <c r="K111" s="24"/>
      <c r="L111" s="24"/>
      <c r="M111" s="24"/>
      <c r="N111" s="23">
        <f>SUM(N112:N113)</f>
        <v>0</v>
      </c>
      <c r="O111" s="22" t="e">
        <f>N111/$N$484</f>
        <v>#DIV/0!</v>
      </c>
      <c r="P111" s="28"/>
      <c r="Q111" s="22">
        <v>1.0986089063508273E-2</v>
      </c>
      <c r="R111" s="12" t="e">
        <f>Q111-O111</f>
        <v>#DIV/0!</v>
      </c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"/>
      <c r="AI111" s="3"/>
    </row>
    <row r="112" spans="1:35" ht="15.75" customHeight="1" x14ac:dyDescent="0.2">
      <c r="A112" s="21" t="s">
        <v>15</v>
      </c>
      <c r="B112" s="19" t="s">
        <v>844</v>
      </c>
      <c r="C112" s="20">
        <v>94207</v>
      </c>
      <c r="D112" s="19" t="s">
        <v>2</v>
      </c>
      <c r="E112" s="19" t="s">
        <v>843</v>
      </c>
      <c r="F112" s="18" t="s">
        <v>10</v>
      </c>
      <c r="G112" s="17">
        <v>459.5</v>
      </c>
      <c r="H112" s="27"/>
      <c r="I112" s="16"/>
      <c r="J112" s="16"/>
      <c r="K112" s="16"/>
      <c r="L112" s="16">
        <v>3414.085</v>
      </c>
      <c r="M112" s="16">
        <v>23103.654999999999</v>
      </c>
      <c r="N112" s="16">
        <f>G112*K112</f>
        <v>0</v>
      </c>
      <c r="O112" s="14" t="e">
        <f>N112/$N$484</f>
        <v>#DIV/0!</v>
      </c>
      <c r="P112" s="15" t="e">
        <f>K112/H112</f>
        <v>#DIV/0!</v>
      </c>
      <c r="Q112" s="14">
        <v>9.4421698440109968E-3</v>
      </c>
      <c r="R112" s="12" t="e">
        <f>Q112-O112</f>
        <v>#DIV/0!</v>
      </c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"/>
      <c r="AI112" s="3"/>
    </row>
    <row r="113" spans="1:35" ht="15.75" customHeight="1" x14ac:dyDescent="0.2">
      <c r="A113" s="21" t="s">
        <v>15</v>
      </c>
      <c r="B113" s="19" t="s">
        <v>842</v>
      </c>
      <c r="C113" s="20" t="s">
        <v>841</v>
      </c>
      <c r="D113" s="19" t="s">
        <v>12</v>
      </c>
      <c r="E113" s="19" t="s">
        <v>840</v>
      </c>
      <c r="F113" s="18" t="s">
        <v>10</v>
      </c>
      <c r="G113" s="17">
        <v>34.409999999999997</v>
      </c>
      <c r="H113" s="16"/>
      <c r="I113" s="16"/>
      <c r="J113" s="16"/>
      <c r="K113" s="16"/>
      <c r="L113" s="16">
        <v>0</v>
      </c>
      <c r="M113" s="16">
        <v>4336</v>
      </c>
      <c r="N113" s="16">
        <f>G113*K113</f>
        <v>0</v>
      </c>
      <c r="O113" s="14" t="e">
        <f>N113/$N$484</f>
        <v>#DIV/0!</v>
      </c>
      <c r="P113" s="15" t="e">
        <f>K113/H113</f>
        <v>#DIV/0!</v>
      </c>
      <c r="Q113" s="14">
        <v>1.5439192194972755E-3</v>
      </c>
      <c r="R113" s="12" t="e">
        <f>Q113-O113</f>
        <v>#DIV/0!</v>
      </c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"/>
      <c r="AI113" s="3"/>
    </row>
    <row r="114" spans="1:35" ht="15.75" customHeight="1" x14ac:dyDescent="0.2">
      <c r="A114" s="21" t="s">
        <v>15</v>
      </c>
      <c r="B114" s="24" t="s">
        <v>839</v>
      </c>
      <c r="C114" s="24"/>
      <c r="D114" s="24"/>
      <c r="E114" s="24" t="s">
        <v>838</v>
      </c>
      <c r="F114" s="24"/>
      <c r="G114" s="26"/>
      <c r="H114" s="25"/>
      <c r="I114" s="24"/>
      <c r="J114" s="24"/>
      <c r="K114" s="24"/>
      <c r="L114" s="24"/>
      <c r="M114" s="24"/>
      <c r="N114" s="23">
        <f>SUM(N115:N117)</f>
        <v>0</v>
      </c>
      <c r="O114" s="22" t="e">
        <f>N114/$N$484</f>
        <v>#DIV/0!</v>
      </c>
      <c r="P114" s="28"/>
      <c r="Q114" s="22">
        <v>9.9693776654972178E-3</v>
      </c>
      <c r="R114" s="12" t="e">
        <f>Q114-O114</f>
        <v>#DIV/0!</v>
      </c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"/>
      <c r="AI114" s="3"/>
    </row>
    <row r="115" spans="1:35" ht="15.75" customHeight="1" x14ac:dyDescent="0.2">
      <c r="A115" s="21" t="s">
        <v>15</v>
      </c>
      <c r="B115" s="19" t="s">
        <v>837</v>
      </c>
      <c r="C115" s="20">
        <v>94229</v>
      </c>
      <c r="D115" s="19" t="s">
        <v>2</v>
      </c>
      <c r="E115" s="19" t="s">
        <v>836</v>
      </c>
      <c r="F115" s="18" t="s">
        <v>30</v>
      </c>
      <c r="G115" s="17">
        <v>90.1</v>
      </c>
      <c r="H115" s="27"/>
      <c r="I115" s="16"/>
      <c r="J115" s="16"/>
      <c r="K115" s="16"/>
      <c r="L115" s="16">
        <v>2922.8440000000001</v>
      </c>
      <c r="M115" s="16">
        <v>16418.016</v>
      </c>
      <c r="N115" s="16">
        <f>G115*K115</f>
        <v>0</v>
      </c>
      <c r="O115" s="14" t="e">
        <f>N115/$N$484</f>
        <v>#DIV/0!</v>
      </c>
      <c r="P115" s="15" t="e">
        <f>K115/H115</f>
        <v>#DIV/0!</v>
      </c>
      <c r="Q115" s="14">
        <v>6.8866986797984494E-3</v>
      </c>
      <c r="R115" s="12" t="e">
        <f>Q115-O115</f>
        <v>#DIV/0!</v>
      </c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"/>
      <c r="AI115" s="3"/>
    </row>
    <row r="116" spans="1:35" ht="15.75" customHeight="1" x14ac:dyDescent="0.2">
      <c r="A116" s="21" t="s">
        <v>15</v>
      </c>
      <c r="B116" s="19" t="s">
        <v>835</v>
      </c>
      <c r="C116" s="20">
        <v>94231</v>
      </c>
      <c r="D116" s="19" t="s">
        <v>2</v>
      </c>
      <c r="E116" s="19" t="s">
        <v>834</v>
      </c>
      <c r="F116" s="18" t="s">
        <v>30</v>
      </c>
      <c r="G116" s="17">
        <v>76.680000000000007</v>
      </c>
      <c r="H116" s="27"/>
      <c r="I116" s="16"/>
      <c r="J116" s="16"/>
      <c r="K116" s="16"/>
      <c r="L116" s="16">
        <v>715.42439999999999</v>
      </c>
      <c r="M116" s="16">
        <v>4330.8855999999996</v>
      </c>
      <c r="N116" s="16">
        <f>G116*K116</f>
        <v>0</v>
      </c>
      <c r="O116" s="14" t="e">
        <f>N116/$N$484</f>
        <v>#DIV/0!</v>
      </c>
      <c r="P116" s="15" t="e">
        <f>K116/H116</f>
        <v>#DIV/0!</v>
      </c>
      <c r="Q116" s="14">
        <v>1.7968392519698564E-3</v>
      </c>
      <c r="R116" s="12" t="e">
        <f>Q116-O116</f>
        <v>#DIV/0!</v>
      </c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"/>
      <c r="AI116" s="3"/>
    </row>
    <row r="117" spans="1:35" ht="15.75" customHeight="1" x14ac:dyDescent="0.2">
      <c r="A117" s="21" t="s">
        <v>15</v>
      </c>
      <c r="B117" s="19" t="s">
        <v>833</v>
      </c>
      <c r="C117" s="20">
        <v>94451</v>
      </c>
      <c r="D117" s="19" t="s">
        <v>2</v>
      </c>
      <c r="E117" s="19" t="s">
        <v>832</v>
      </c>
      <c r="F117" s="18" t="s">
        <v>30</v>
      </c>
      <c r="G117" s="17">
        <v>33.4</v>
      </c>
      <c r="H117" s="27"/>
      <c r="I117" s="16"/>
      <c r="J117" s="16"/>
      <c r="K117" s="16"/>
      <c r="L117" s="16">
        <v>124.916</v>
      </c>
      <c r="M117" s="16">
        <v>3486.2840000000001</v>
      </c>
      <c r="N117" s="16">
        <f>G117*K117</f>
        <v>0</v>
      </c>
      <c r="O117" s="14" t="e">
        <f>N117/$N$484</f>
        <v>#DIV/0!</v>
      </c>
      <c r="P117" s="15" t="e">
        <f>K117/H117</f>
        <v>#DIV/0!</v>
      </c>
      <c r="Q117" s="14">
        <v>1.2858397337289118E-3</v>
      </c>
      <c r="R117" s="12" t="e">
        <f>Q117-O117</f>
        <v>#DIV/0!</v>
      </c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"/>
      <c r="AI117" s="3"/>
    </row>
    <row r="118" spans="1:35" ht="15.75" customHeight="1" x14ac:dyDescent="0.2">
      <c r="A118" s="21" t="s">
        <v>15</v>
      </c>
      <c r="B118" s="24">
        <v>6</v>
      </c>
      <c r="C118" s="24"/>
      <c r="D118" s="24"/>
      <c r="E118" s="24" t="s">
        <v>831</v>
      </c>
      <c r="F118" s="24"/>
      <c r="G118" s="26"/>
      <c r="H118" s="25"/>
      <c r="I118" s="24"/>
      <c r="J118" s="24"/>
      <c r="K118" s="24"/>
      <c r="L118" s="24"/>
      <c r="M118" s="24"/>
      <c r="N118" s="23">
        <f>SUM(N119:N120)</f>
        <v>0</v>
      </c>
      <c r="O118" s="22" t="e">
        <f>N118/$N$484</f>
        <v>#DIV/0!</v>
      </c>
      <c r="P118" s="28"/>
      <c r="Q118" s="22">
        <v>6.7165613455133508E-3</v>
      </c>
      <c r="R118" s="12" t="e">
        <f>Q118-O118</f>
        <v>#DIV/0!</v>
      </c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"/>
      <c r="AI118" s="3"/>
    </row>
    <row r="119" spans="1:35" ht="15.75" customHeight="1" x14ac:dyDescent="0.2">
      <c r="A119" s="21" t="s">
        <v>15</v>
      </c>
      <c r="B119" s="19" t="s">
        <v>830</v>
      </c>
      <c r="C119" s="20">
        <v>98556</v>
      </c>
      <c r="D119" s="19" t="s">
        <v>2</v>
      </c>
      <c r="E119" s="19" t="s">
        <v>829</v>
      </c>
      <c r="F119" s="18" t="s">
        <v>10</v>
      </c>
      <c r="G119" s="17">
        <v>158.86000000000001</v>
      </c>
      <c r="H119" s="27"/>
      <c r="I119" s="16"/>
      <c r="J119" s="16"/>
      <c r="K119" s="16"/>
      <c r="L119" s="16">
        <v>5614.1124</v>
      </c>
      <c r="M119" s="16">
        <v>7223.3576000000003</v>
      </c>
      <c r="N119" s="16">
        <f>G119*K119</f>
        <v>0</v>
      </c>
      <c r="O119" s="14" t="e">
        <f>N119/$N$484</f>
        <v>#DIV/0!</v>
      </c>
      <c r="P119" s="15" t="e">
        <f>K119/H119</f>
        <v>#DIV/0!</v>
      </c>
      <c r="Q119" s="14">
        <v>4.5710370532102609E-3</v>
      </c>
      <c r="R119" s="12" t="e">
        <f>Q119-O119</f>
        <v>#DIV/0!</v>
      </c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"/>
      <c r="AI119" s="3"/>
    </row>
    <row r="120" spans="1:35" ht="15.75" customHeight="1" x14ac:dyDescent="0.2">
      <c r="A120" s="21" t="s">
        <v>15</v>
      </c>
      <c r="B120" s="19" t="s">
        <v>828</v>
      </c>
      <c r="C120" s="20">
        <v>98555</v>
      </c>
      <c r="D120" s="19" t="s">
        <v>2</v>
      </c>
      <c r="E120" s="19" t="s">
        <v>827</v>
      </c>
      <c r="F120" s="18" t="s">
        <v>10</v>
      </c>
      <c r="G120" s="17">
        <v>135.65</v>
      </c>
      <c r="H120" s="27"/>
      <c r="I120" s="16"/>
      <c r="J120" s="16"/>
      <c r="K120" s="16"/>
      <c r="L120" s="16">
        <v>2928.6835000000001</v>
      </c>
      <c r="M120" s="16">
        <v>3096.8865000000001</v>
      </c>
      <c r="N120" s="16">
        <f>G120*K120</f>
        <v>0</v>
      </c>
      <c r="O120" s="14" t="e">
        <f>N120/$N$484</f>
        <v>#DIV/0!</v>
      </c>
      <c r="P120" s="15" t="e">
        <f>K120/H120</f>
        <v>#DIV/0!</v>
      </c>
      <c r="Q120" s="14">
        <v>2.1455242923030904E-3</v>
      </c>
      <c r="R120" s="12" t="e">
        <f>Q120-O120</f>
        <v>#DIV/0!</v>
      </c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"/>
      <c r="AI120" s="3"/>
    </row>
    <row r="121" spans="1:35" ht="15.75" customHeight="1" x14ac:dyDescent="0.2">
      <c r="A121" s="21" t="s">
        <v>15</v>
      </c>
      <c r="B121" s="24">
        <v>7</v>
      </c>
      <c r="C121" s="24"/>
      <c r="D121" s="24"/>
      <c r="E121" s="24" t="s">
        <v>691</v>
      </c>
      <c r="F121" s="24"/>
      <c r="G121" s="26"/>
      <c r="H121" s="25"/>
      <c r="I121" s="24"/>
      <c r="J121" s="24"/>
      <c r="K121" s="24"/>
      <c r="L121" s="24"/>
      <c r="M121" s="24"/>
      <c r="N121" s="23">
        <f>N122+N129+N141+N144</f>
        <v>0</v>
      </c>
      <c r="O121" s="22" t="e">
        <f>N121/$N$484</f>
        <v>#DIV/0!</v>
      </c>
      <c r="P121" s="28"/>
      <c r="Q121" s="22">
        <v>9.1648070350758684E-2</v>
      </c>
      <c r="R121" s="12" t="e">
        <f>Q121-O121</f>
        <v>#DIV/0!</v>
      </c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"/>
      <c r="AI121" s="3"/>
    </row>
    <row r="122" spans="1:35" ht="15.75" customHeight="1" x14ac:dyDescent="0.2">
      <c r="A122" s="21" t="s">
        <v>15</v>
      </c>
      <c r="B122" s="24" t="s">
        <v>826</v>
      </c>
      <c r="C122" s="24"/>
      <c r="D122" s="24"/>
      <c r="E122" s="24" t="s">
        <v>825</v>
      </c>
      <c r="F122" s="24"/>
      <c r="G122" s="26"/>
      <c r="H122" s="25"/>
      <c r="I122" s="24"/>
      <c r="J122" s="24"/>
      <c r="K122" s="24"/>
      <c r="L122" s="24"/>
      <c r="M122" s="24"/>
      <c r="N122" s="23">
        <f>N123</f>
        <v>0</v>
      </c>
      <c r="O122" s="22" t="e">
        <f>N122/$N$484</f>
        <v>#DIV/0!</v>
      </c>
      <c r="P122" s="28"/>
      <c r="Q122" s="22">
        <v>2.1871214498167733E-2</v>
      </c>
      <c r="R122" s="12" t="e">
        <f>Q122-O122</f>
        <v>#DIV/0!</v>
      </c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"/>
      <c r="AI122" s="3"/>
    </row>
    <row r="123" spans="1:35" ht="15.75" customHeight="1" x14ac:dyDescent="0.2">
      <c r="A123" s="21" t="s">
        <v>15</v>
      </c>
      <c r="B123" s="24" t="s">
        <v>824</v>
      </c>
      <c r="C123" s="24"/>
      <c r="D123" s="24"/>
      <c r="E123" s="24" t="s">
        <v>823</v>
      </c>
      <c r="F123" s="24"/>
      <c r="G123" s="26"/>
      <c r="H123" s="25"/>
      <c r="I123" s="24"/>
      <c r="J123" s="24"/>
      <c r="K123" s="24"/>
      <c r="L123" s="24"/>
      <c r="M123" s="24"/>
      <c r="N123" s="23">
        <f>SUM(N124:N128)</f>
        <v>0</v>
      </c>
      <c r="O123" s="22" t="e">
        <f>N123/$N$484</f>
        <v>#DIV/0!</v>
      </c>
      <c r="P123" s="28"/>
      <c r="Q123" s="22">
        <v>2.1871214498167733E-2</v>
      </c>
      <c r="R123" s="12" t="e">
        <f>Q123-O123</f>
        <v>#DIV/0!</v>
      </c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"/>
      <c r="AI123" s="3"/>
    </row>
    <row r="124" spans="1:35" ht="15.75" customHeight="1" x14ac:dyDescent="0.2">
      <c r="A124" s="21" t="s">
        <v>15</v>
      </c>
      <c r="B124" s="36" t="s">
        <v>822</v>
      </c>
      <c r="C124" s="37">
        <v>90844</v>
      </c>
      <c r="D124" s="36" t="s">
        <v>2</v>
      </c>
      <c r="E124" s="36" t="s">
        <v>821</v>
      </c>
      <c r="F124" s="35" t="s">
        <v>20</v>
      </c>
      <c r="G124" s="34">
        <v>13</v>
      </c>
      <c r="H124" s="27"/>
      <c r="I124" s="33"/>
      <c r="J124" s="33"/>
      <c r="K124" s="33"/>
      <c r="L124" s="33">
        <v>4440.41</v>
      </c>
      <c r="M124" s="33">
        <v>18298.41</v>
      </c>
      <c r="N124" s="16">
        <f t="shared" ref="N124:N128" si="0">G124*K124</f>
        <v>0</v>
      </c>
      <c r="O124" s="32" t="e">
        <f>N124/$N$484</f>
        <v>#DIV/0!</v>
      </c>
      <c r="P124" s="28"/>
      <c r="Q124" s="32">
        <v>8.096610061505775E-3</v>
      </c>
      <c r="R124" s="12" t="e">
        <f>Q124-O124</f>
        <v>#DIV/0!</v>
      </c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"/>
      <c r="AI124" s="3"/>
    </row>
    <row r="125" spans="1:35" ht="15.75" customHeight="1" x14ac:dyDescent="0.2">
      <c r="A125" s="21" t="s">
        <v>15</v>
      </c>
      <c r="B125" s="36" t="s">
        <v>820</v>
      </c>
      <c r="C125" s="37">
        <v>90843</v>
      </c>
      <c r="D125" s="36" t="s">
        <v>2</v>
      </c>
      <c r="E125" s="36" t="s">
        <v>819</v>
      </c>
      <c r="F125" s="35" t="s">
        <v>20</v>
      </c>
      <c r="G125" s="34">
        <v>12</v>
      </c>
      <c r="H125" s="27"/>
      <c r="I125" s="33"/>
      <c r="J125" s="33"/>
      <c r="K125" s="33"/>
      <c r="L125" s="33">
        <v>4025.64</v>
      </c>
      <c r="M125" s="33">
        <v>15594.96</v>
      </c>
      <c r="N125" s="16">
        <f t="shared" si="0"/>
        <v>0</v>
      </c>
      <c r="O125" s="32" t="e">
        <f>N125/$N$484</f>
        <v>#DIV/0!</v>
      </c>
      <c r="P125" s="28"/>
      <c r="Q125" s="32">
        <v>6.9863056822113117E-3</v>
      </c>
      <c r="R125" s="12" t="e">
        <f>Q125-O125</f>
        <v>#DIV/0!</v>
      </c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"/>
      <c r="AI125" s="3"/>
    </row>
    <row r="126" spans="1:35" ht="15.75" customHeight="1" x14ac:dyDescent="0.2">
      <c r="A126" s="21" t="s">
        <v>15</v>
      </c>
      <c r="B126" s="36" t="s">
        <v>818</v>
      </c>
      <c r="C126" s="37" t="s">
        <v>817</v>
      </c>
      <c r="D126" s="36" t="s">
        <v>12</v>
      </c>
      <c r="E126" s="36" t="s">
        <v>816</v>
      </c>
      <c r="F126" s="35" t="s">
        <v>20</v>
      </c>
      <c r="G126" s="34">
        <v>1</v>
      </c>
      <c r="H126" s="16"/>
      <c r="I126" s="33"/>
      <c r="J126" s="33"/>
      <c r="K126" s="33"/>
      <c r="L126" s="33">
        <v>193</v>
      </c>
      <c r="M126" s="33">
        <v>1867.63</v>
      </c>
      <c r="N126" s="16">
        <f t="shared" si="0"/>
        <v>0</v>
      </c>
      <c r="O126" s="32" t="e">
        <f>N126/$N$484</f>
        <v>#DIV/0!</v>
      </c>
      <c r="P126" s="28"/>
      <c r="Q126" s="32">
        <v>7.3372838128982264E-4</v>
      </c>
      <c r="R126" s="12" t="e">
        <f>Q126-O126</f>
        <v>#DIV/0!</v>
      </c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"/>
      <c r="AI126" s="3"/>
    </row>
    <row r="127" spans="1:35" ht="15.75" customHeight="1" x14ac:dyDescent="0.2">
      <c r="A127" s="21" t="s">
        <v>15</v>
      </c>
      <c r="B127" s="36" t="s">
        <v>815</v>
      </c>
      <c r="C127" s="37" t="s">
        <v>814</v>
      </c>
      <c r="D127" s="36" t="s">
        <v>12</v>
      </c>
      <c r="E127" s="36" t="s">
        <v>813</v>
      </c>
      <c r="F127" s="35" t="s">
        <v>10</v>
      </c>
      <c r="G127" s="34">
        <v>17.96</v>
      </c>
      <c r="H127" s="16"/>
      <c r="I127" s="33"/>
      <c r="J127" s="33"/>
      <c r="K127" s="33"/>
      <c r="L127" s="33">
        <v>800.47720000000004</v>
      </c>
      <c r="M127" s="33">
        <v>11867.962799999999</v>
      </c>
      <c r="N127" s="16">
        <f t="shared" si="0"/>
        <v>0</v>
      </c>
      <c r="O127" s="32" t="e">
        <f>N127/$N$484</f>
        <v>#DIV/0!</v>
      </c>
      <c r="P127" s="28"/>
      <c r="Q127" s="32">
        <v>4.5108505528247385E-3</v>
      </c>
      <c r="R127" s="12" t="e">
        <f>Q127-O127</f>
        <v>#DIV/0!</v>
      </c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"/>
      <c r="AI127" s="3"/>
    </row>
    <row r="128" spans="1:35" ht="15.75" customHeight="1" x14ac:dyDescent="0.2">
      <c r="A128" s="21" t="s">
        <v>15</v>
      </c>
      <c r="B128" s="36" t="s">
        <v>812</v>
      </c>
      <c r="C128" s="37" t="s">
        <v>811</v>
      </c>
      <c r="D128" s="36" t="s">
        <v>12</v>
      </c>
      <c r="E128" s="36" t="s">
        <v>810</v>
      </c>
      <c r="F128" s="35" t="s">
        <v>20</v>
      </c>
      <c r="G128" s="34">
        <v>2</v>
      </c>
      <c r="H128" s="16"/>
      <c r="I128" s="33"/>
      <c r="J128" s="33"/>
      <c r="K128" s="33"/>
      <c r="L128" s="33">
        <v>485.58</v>
      </c>
      <c r="M128" s="33">
        <v>3849.86</v>
      </c>
      <c r="N128" s="16">
        <f t="shared" si="0"/>
        <v>0</v>
      </c>
      <c r="O128" s="32" t="e">
        <f>N128/$N$484</f>
        <v>#DIV/0!</v>
      </c>
      <c r="P128" s="28"/>
      <c r="Q128" s="32">
        <v>1.543719820336086E-3</v>
      </c>
      <c r="R128" s="12" t="e">
        <f>Q128-O128</f>
        <v>#DIV/0!</v>
      </c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"/>
      <c r="AI128" s="3"/>
    </row>
    <row r="129" spans="1:35" ht="15.75" customHeight="1" x14ac:dyDescent="0.2">
      <c r="A129" s="21" t="s">
        <v>15</v>
      </c>
      <c r="B129" s="24" t="s">
        <v>809</v>
      </c>
      <c r="C129" s="24"/>
      <c r="D129" s="24"/>
      <c r="E129" s="24" t="s">
        <v>808</v>
      </c>
      <c r="F129" s="24"/>
      <c r="G129" s="26"/>
      <c r="H129" s="25"/>
      <c r="I129" s="24"/>
      <c r="J129" s="24"/>
      <c r="K129" s="24"/>
      <c r="L129" s="24"/>
      <c r="M129" s="24"/>
      <c r="N129" s="23">
        <f>N130+N137</f>
        <v>0</v>
      </c>
      <c r="O129" s="22" t="e">
        <f>N129/$N$484</f>
        <v>#DIV/0!</v>
      </c>
      <c r="P129" s="28"/>
      <c r="Q129" s="22">
        <v>4.1788922535558735E-2</v>
      </c>
      <c r="R129" s="12" t="e">
        <f>Q129-O129</f>
        <v>#DIV/0!</v>
      </c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"/>
      <c r="AI129" s="3"/>
    </row>
    <row r="130" spans="1:35" ht="15.75" customHeight="1" x14ac:dyDescent="0.2">
      <c r="A130" s="21" t="s">
        <v>15</v>
      </c>
      <c r="B130" s="24" t="s">
        <v>807</v>
      </c>
      <c r="C130" s="24"/>
      <c r="D130" s="24"/>
      <c r="E130" s="24" t="s">
        <v>806</v>
      </c>
      <c r="F130" s="24"/>
      <c r="G130" s="26"/>
      <c r="H130" s="25"/>
      <c r="I130" s="24"/>
      <c r="J130" s="24"/>
      <c r="K130" s="24"/>
      <c r="L130" s="24"/>
      <c r="M130" s="24"/>
      <c r="N130" s="23">
        <f>SUM(N131:N136)</f>
        <v>0</v>
      </c>
      <c r="O130" s="22" t="e">
        <f>N130/$N$484</f>
        <v>#DIV/0!</v>
      </c>
      <c r="P130" s="28"/>
      <c r="Q130" s="22">
        <v>2.5744197816444589E-2</v>
      </c>
      <c r="R130" s="12" t="e">
        <f>Q130-O130</f>
        <v>#DIV/0!</v>
      </c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"/>
      <c r="AI130" s="3"/>
    </row>
    <row r="131" spans="1:35" ht="15.75" customHeight="1" x14ac:dyDescent="0.2">
      <c r="A131" s="21" t="s">
        <v>15</v>
      </c>
      <c r="B131" s="19" t="s">
        <v>805</v>
      </c>
      <c r="C131" s="20">
        <v>91338</v>
      </c>
      <c r="D131" s="19" t="s">
        <v>2</v>
      </c>
      <c r="E131" s="19" t="s">
        <v>804</v>
      </c>
      <c r="F131" s="18" t="s">
        <v>10</v>
      </c>
      <c r="G131" s="17">
        <v>14.07</v>
      </c>
      <c r="H131" s="27"/>
      <c r="I131" s="16"/>
      <c r="J131" s="16"/>
      <c r="K131" s="16"/>
      <c r="L131" s="16">
        <v>211.05</v>
      </c>
      <c r="M131" s="16">
        <v>15477.28</v>
      </c>
      <c r="N131" s="16">
        <f>G131*K131</f>
        <v>0</v>
      </c>
      <c r="O131" s="14" t="e">
        <f>N131/$N$484</f>
        <v>#DIV/0!</v>
      </c>
      <c r="P131" s="15" t="e">
        <f>K131/H131</f>
        <v>#DIV/0!</v>
      </c>
      <c r="Q131" s="14">
        <v>5.5861425758338776E-3</v>
      </c>
      <c r="R131" s="12" t="e">
        <f>Q131-O131</f>
        <v>#DIV/0!</v>
      </c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"/>
      <c r="AI131" s="3"/>
    </row>
    <row r="132" spans="1:35" ht="15.75" customHeight="1" x14ac:dyDescent="0.2">
      <c r="A132" s="21" t="s">
        <v>15</v>
      </c>
      <c r="B132" s="19" t="s">
        <v>803</v>
      </c>
      <c r="C132" s="20" t="s">
        <v>802</v>
      </c>
      <c r="D132" s="19" t="s">
        <v>12</v>
      </c>
      <c r="E132" s="19" t="s">
        <v>801</v>
      </c>
      <c r="F132" s="18" t="s">
        <v>10</v>
      </c>
      <c r="G132" s="17">
        <v>6.93</v>
      </c>
      <c r="H132" s="16"/>
      <c r="I132" s="16"/>
      <c r="J132" s="16"/>
      <c r="K132" s="16"/>
      <c r="L132" s="16">
        <v>1132.6392000000001</v>
      </c>
      <c r="M132" s="16">
        <v>9536.2307999999994</v>
      </c>
      <c r="N132" s="16">
        <f>G132*K132</f>
        <v>0</v>
      </c>
      <c r="O132" s="14" t="e">
        <f>N132/$N$484</f>
        <v>#DIV/0!</v>
      </c>
      <c r="P132" s="15" t="e">
        <f>K132/H132</f>
        <v>#DIV/0!</v>
      </c>
      <c r="Q132" s="14">
        <v>3.7988638015032054E-3</v>
      </c>
      <c r="R132" s="12" t="e">
        <f>Q132-O132</f>
        <v>#DIV/0!</v>
      </c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"/>
      <c r="AI132" s="3"/>
    </row>
    <row r="133" spans="1:35" ht="15.75" customHeight="1" x14ac:dyDescent="0.2">
      <c r="A133" s="21" t="s">
        <v>15</v>
      </c>
      <c r="B133" s="19" t="s">
        <v>800</v>
      </c>
      <c r="C133" s="20" t="s">
        <v>799</v>
      </c>
      <c r="D133" s="19" t="s">
        <v>12</v>
      </c>
      <c r="E133" s="19" t="s">
        <v>798</v>
      </c>
      <c r="F133" s="18" t="s">
        <v>10</v>
      </c>
      <c r="G133" s="17">
        <v>17.760000000000002</v>
      </c>
      <c r="H133" s="16"/>
      <c r="I133" s="16"/>
      <c r="J133" s="16"/>
      <c r="K133" s="16"/>
      <c r="L133" s="16">
        <v>2929.8672000000001</v>
      </c>
      <c r="M133" s="16">
        <v>19108.5128</v>
      </c>
      <c r="N133" s="16">
        <f>G133*K133</f>
        <v>0</v>
      </c>
      <c r="O133" s="14" t="e">
        <f>N133/$N$484</f>
        <v>#DIV/0!</v>
      </c>
      <c r="P133" s="15" t="e">
        <f>K133/H133</f>
        <v>#DIV/0!</v>
      </c>
      <c r="Q133" s="14">
        <v>7.8472044392491631E-3</v>
      </c>
      <c r="R133" s="12" t="e">
        <f>Q133-O133</f>
        <v>#DIV/0!</v>
      </c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"/>
      <c r="AI133" s="3"/>
    </row>
    <row r="134" spans="1:35" ht="15.75" customHeight="1" x14ac:dyDescent="0.2">
      <c r="A134" s="21" t="s">
        <v>15</v>
      </c>
      <c r="B134" s="19" t="s">
        <v>797</v>
      </c>
      <c r="C134" s="20" t="s">
        <v>796</v>
      </c>
      <c r="D134" s="19" t="s">
        <v>12</v>
      </c>
      <c r="E134" s="19" t="s">
        <v>795</v>
      </c>
      <c r="F134" s="18" t="s">
        <v>10</v>
      </c>
      <c r="G134" s="17">
        <v>8.08</v>
      </c>
      <c r="H134" s="16"/>
      <c r="I134" s="16"/>
      <c r="J134" s="16"/>
      <c r="K134" s="16"/>
      <c r="L134" s="16">
        <v>638.72400000000005</v>
      </c>
      <c r="M134" s="16">
        <v>12840.005999999999</v>
      </c>
      <c r="N134" s="16">
        <f>G134*K134</f>
        <v>0</v>
      </c>
      <c r="O134" s="14" t="e">
        <f>N134/$N$484</f>
        <v>#DIV/0!</v>
      </c>
      <c r="P134" s="15" t="e">
        <f>K134/H134</f>
        <v>#DIV/0!</v>
      </c>
      <c r="Q134" s="14">
        <v>4.7993704569682921E-3</v>
      </c>
      <c r="R134" s="12" t="e">
        <f>Q134-O134</f>
        <v>#DIV/0!</v>
      </c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"/>
      <c r="AI134" s="3"/>
    </row>
    <row r="135" spans="1:35" ht="15.75" customHeight="1" x14ac:dyDescent="0.2">
      <c r="A135" s="21" t="s">
        <v>15</v>
      </c>
      <c r="B135" s="19" t="s">
        <v>794</v>
      </c>
      <c r="C135" s="20" t="s">
        <v>793</v>
      </c>
      <c r="D135" s="19" t="s">
        <v>12</v>
      </c>
      <c r="E135" s="19" t="s">
        <v>792</v>
      </c>
      <c r="F135" s="18" t="s">
        <v>10</v>
      </c>
      <c r="G135" s="17">
        <v>2.52</v>
      </c>
      <c r="H135" s="16"/>
      <c r="I135" s="16"/>
      <c r="J135" s="16"/>
      <c r="K135" s="16"/>
      <c r="L135" s="16">
        <v>2364.1884</v>
      </c>
      <c r="M135" s="16">
        <v>2802.7116000000001</v>
      </c>
      <c r="N135" s="16">
        <f>G135*K135</f>
        <v>0</v>
      </c>
      <c r="O135" s="14" t="e">
        <f>N135/$N$484</f>
        <v>#DIV/0!</v>
      </c>
      <c r="P135" s="15" t="e">
        <f>K135/H135</f>
        <v>#DIV/0!</v>
      </c>
      <c r="Q135" s="14">
        <v>1.8397777249124709E-3</v>
      </c>
      <c r="R135" s="12" t="e">
        <f>Q135-O135</f>
        <v>#DIV/0!</v>
      </c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"/>
      <c r="AI135" s="3"/>
    </row>
    <row r="136" spans="1:35" ht="15.75" customHeight="1" x14ac:dyDescent="0.2">
      <c r="A136" s="21" t="s">
        <v>15</v>
      </c>
      <c r="B136" s="19" t="s">
        <v>791</v>
      </c>
      <c r="C136" s="20" t="s">
        <v>790</v>
      </c>
      <c r="D136" s="19" t="s">
        <v>12</v>
      </c>
      <c r="E136" s="19" t="s">
        <v>789</v>
      </c>
      <c r="F136" s="18" t="s">
        <v>10</v>
      </c>
      <c r="G136" s="17">
        <v>9.8000000000000007</v>
      </c>
      <c r="H136" s="16"/>
      <c r="I136" s="16"/>
      <c r="J136" s="16"/>
      <c r="K136" s="16"/>
      <c r="L136" s="16">
        <v>660.32399999999996</v>
      </c>
      <c r="M136" s="16">
        <v>4599.4260000000004</v>
      </c>
      <c r="N136" s="16">
        <f>G136*K136</f>
        <v>0</v>
      </c>
      <c r="O136" s="14" t="e">
        <f>N136/$N$484</f>
        <v>#DIV/0!</v>
      </c>
      <c r="P136" s="15" t="e">
        <f>K136/H136</f>
        <v>#DIV/0!</v>
      </c>
      <c r="Q136" s="14">
        <v>1.8728388179775819E-3</v>
      </c>
      <c r="R136" s="12" t="e">
        <f>Q136-O136</f>
        <v>#DIV/0!</v>
      </c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"/>
      <c r="AI136" s="3"/>
    </row>
    <row r="137" spans="1:35" ht="15.75" customHeight="1" x14ac:dyDescent="0.2">
      <c r="A137" s="21" t="s">
        <v>15</v>
      </c>
      <c r="B137" s="24" t="s">
        <v>788</v>
      </c>
      <c r="C137" s="24"/>
      <c r="D137" s="24"/>
      <c r="E137" s="24" t="s">
        <v>787</v>
      </c>
      <c r="F137" s="24"/>
      <c r="G137" s="26"/>
      <c r="H137" s="25"/>
      <c r="I137" s="24"/>
      <c r="J137" s="24"/>
      <c r="K137" s="24"/>
      <c r="L137" s="24"/>
      <c r="M137" s="24"/>
      <c r="N137" s="23">
        <f>SUM(N138:N140)</f>
        <v>0</v>
      </c>
      <c r="O137" s="22" t="e">
        <f>N137/$N$484</f>
        <v>#DIV/0!</v>
      </c>
      <c r="P137" s="28"/>
      <c r="Q137" s="22">
        <v>1.6044724719114146E-2</v>
      </c>
      <c r="R137" s="12" t="e">
        <f>Q137-O137</f>
        <v>#DIV/0!</v>
      </c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"/>
      <c r="AI137" s="3"/>
    </row>
    <row r="138" spans="1:35" ht="15.75" customHeight="1" x14ac:dyDescent="0.2">
      <c r="A138" s="21" t="s">
        <v>15</v>
      </c>
      <c r="B138" s="19" t="s">
        <v>786</v>
      </c>
      <c r="C138" s="20">
        <v>94569</v>
      </c>
      <c r="D138" s="19" t="s">
        <v>2</v>
      </c>
      <c r="E138" s="19" t="s">
        <v>785</v>
      </c>
      <c r="F138" s="18" t="s">
        <v>10</v>
      </c>
      <c r="G138" s="17">
        <v>28.52</v>
      </c>
      <c r="H138" s="27"/>
      <c r="I138" s="16"/>
      <c r="J138" s="16"/>
      <c r="K138" s="16"/>
      <c r="L138" s="16">
        <v>1215.2372</v>
      </c>
      <c r="M138" s="16">
        <v>22503.982800000002</v>
      </c>
      <c r="N138" s="16">
        <f>G138*K138</f>
        <v>0</v>
      </c>
      <c r="O138" s="14" t="e">
        <f>N138/$N$484</f>
        <v>#DIV/0!</v>
      </c>
      <c r="P138" s="15" t="e">
        <f>K138/H138</f>
        <v>#DIV/0!</v>
      </c>
      <c r="Q138" s="14">
        <v>8.445701021560002E-3</v>
      </c>
      <c r="R138" s="12" t="e">
        <f>Q138-O138</f>
        <v>#DIV/0!</v>
      </c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"/>
      <c r="AI138" s="3"/>
    </row>
    <row r="139" spans="1:35" ht="15.75" customHeight="1" x14ac:dyDescent="0.2">
      <c r="A139" s="21" t="s">
        <v>15</v>
      </c>
      <c r="B139" s="19" t="s">
        <v>784</v>
      </c>
      <c r="C139" s="20">
        <v>94573</v>
      </c>
      <c r="D139" s="19" t="s">
        <v>2</v>
      </c>
      <c r="E139" s="19" t="s">
        <v>783</v>
      </c>
      <c r="F139" s="18" t="s">
        <v>10</v>
      </c>
      <c r="G139" s="17">
        <v>39.93</v>
      </c>
      <c r="H139" s="27"/>
      <c r="I139" s="16"/>
      <c r="J139" s="16"/>
      <c r="K139" s="16"/>
      <c r="L139" s="16">
        <v>524.28089999999997</v>
      </c>
      <c r="M139" s="16">
        <v>18926.019100000001</v>
      </c>
      <c r="N139" s="16">
        <f>G139*K139</f>
        <v>0</v>
      </c>
      <c r="O139" s="14" t="e">
        <f>N139/$N$484</f>
        <v>#DIV/0!</v>
      </c>
      <c r="P139" s="15" t="e">
        <f>K139/H139</f>
        <v>#DIV/0!</v>
      </c>
      <c r="Q139" s="14">
        <v>6.9256669730138054E-3</v>
      </c>
      <c r="R139" s="12" t="e">
        <f>Q139-O139</f>
        <v>#DIV/0!</v>
      </c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"/>
      <c r="AI139" s="3"/>
    </row>
    <row r="140" spans="1:35" ht="41.25" customHeight="1" x14ac:dyDescent="0.2">
      <c r="A140" s="21" t="s">
        <v>15</v>
      </c>
      <c r="B140" s="19" t="s">
        <v>782</v>
      </c>
      <c r="C140" s="20">
        <v>94570</v>
      </c>
      <c r="D140" s="19" t="s">
        <v>2</v>
      </c>
      <c r="E140" s="19" t="s">
        <v>781</v>
      </c>
      <c r="F140" s="18" t="s">
        <v>10</v>
      </c>
      <c r="G140" s="17">
        <v>4.32</v>
      </c>
      <c r="H140" s="27"/>
      <c r="I140" s="16"/>
      <c r="J140" s="16"/>
      <c r="K140" s="16"/>
      <c r="L140" s="16">
        <v>56.980800000000002</v>
      </c>
      <c r="M140" s="16">
        <v>1834.0992000000001</v>
      </c>
      <c r="N140" s="16">
        <f>G140*K140</f>
        <v>0</v>
      </c>
      <c r="O140" s="14" t="e">
        <f>N140/$N$484</f>
        <v>#DIV/0!</v>
      </c>
      <c r="P140" s="15" t="e">
        <f>K140/H140</f>
        <v>#DIV/0!</v>
      </c>
      <c r="Q140" s="14">
        <v>6.733567245403386E-4</v>
      </c>
      <c r="R140" s="12" t="e">
        <f>Q140-O140</f>
        <v>#DIV/0!</v>
      </c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"/>
      <c r="AI140" s="3"/>
    </row>
    <row r="141" spans="1:35" ht="15.75" customHeight="1" x14ac:dyDescent="0.2">
      <c r="A141" s="21" t="s">
        <v>15</v>
      </c>
      <c r="B141" s="24" t="s">
        <v>780</v>
      </c>
      <c r="C141" s="24"/>
      <c r="D141" s="24"/>
      <c r="E141" s="24" t="s">
        <v>779</v>
      </c>
      <c r="F141" s="24"/>
      <c r="G141" s="26"/>
      <c r="H141" s="25"/>
      <c r="I141" s="24"/>
      <c r="J141" s="24"/>
      <c r="K141" s="24"/>
      <c r="L141" s="24"/>
      <c r="M141" s="24"/>
      <c r="N141" s="23">
        <f>N142</f>
        <v>0</v>
      </c>
      <c r="O141" s="22" t="e">
        <f>N141/$N$484</f>
        <v>#DIV/0!</v>
      </c>
      <c r="P141" s="28"/>
      <c r="Q141" s="22">
        <v>9.7605533332420133E-4</v>
      </c>
      <c r="R141" s="12" t="e">
        <f>Q141-O141</f>
        <v>#DIV/0!</v>
      </c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"/>
      <c r="AI141" s="3"/>
    </row>
    <row r="142" spans="1:35" ht="15.75" customHeight="1" x14ac:dyDescent="0.2">
      <c r="A142" s="21" t="s">
        <v>15</v>
      </c>
      <c r="B142" s="24" t="s">
        <v>778</v>
      </c>
      <c r="C142" s="24"/>
      <c r="D142" s="24"/>
      <c r="E142" s="24" t="s">
        <v>777</v>
      </c>
      <c r="F142" s="24"/>
      <c r="G142" s="26"/>
      <c r="H142" s="25"/>
      <c r="I142" s="24"/>
      <c r="J142" s="24"/>
      <c r="K142" s="24"/>
      <c r="L142" s="24"/>
      <c r="M142" s="24"/>
      <c r="N142" s="23">
        <f>SUM(N143)</f>
        <v>0</v>
      </c>
      <c r="O142" s="22" t="e">
        <f>N142/$N$484</f>
        <v>#DIV/0!</v>
      </c>
      <c r="P142" s="28"/>
      <c r="Q142" s="22">
        <v>9.7605533332420133E-4</v>
      </c>
      <c r="R142" s="12" t="e">
        <f>Q142-O142</f>
        <v>#DIV/0!</v>
      </c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"/>
      <c r="AI142" s="3"/>
    </row>
    <row r="143" spans="1:35" ht="15.75" customHeight="1" x14ac:dyDescent="0.2">
      <c r="A143" s="21" t="s">
        <v>15</v>
      </c>
      <c r="B143" s="19" t="s">
        <v>776</v>
      </c>
      <c r="C143" s="20" t="s">
        <v>775</v>
      </c>
      <c r="D143" s="19" t="s">
        <v>12</v>
      </c>
      <c r="E143" s="19" t="s">
        <v>774</v>
      </c>
      <c r="F143" s="18" t="s">
        <v>10</v>
      </c>
      <c r="G143" s="17">
        <v>3.15</v>
      </c>
      <c r="H143" s="16"/>
      <c r="I143" s="16"/>
      <c r="J143" s="16"/>
      <c r="K143" s="16"/>
      <c r="L143" s="16">
        <v>371.25900000000001</v>
      </c>
      <c r="M143" s="16">
        <v>2369.931</v>
      </c>
      <c r="N143" s="16">
        <f>G143*K143</f>
        <v>0</v>
      </c>
      <c r="O143" s="14" t="e">
        <f>N143/$N$484</f>
        <v>#DIV/0!</v>
      </c>
      <c r="P143" s="15" t="e">
        <f>K143/H143</f>
        <v>#DIV/0!</v>
      </c>
      <c r="Q143" s="14">
        <v>9.7605533332420133E-4</v>
      </c>
      <c r="R143" s="12" t="e">
        <f>Q143-O143</f>
        <v>#DIV/0!</v>
      </c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"/>
      <c r="AI143" s="3"/>
    </row>
    <row r="144" spans="1:35" ht="15.75" customHeight="1" x14ac:dyDescent="0.2">
      <c r="A144" s="21" t="s">
        <v>15</v>
      </c>
      <c r="B144" s="24" t="s">
        <v>773</v>
      </c>
      <c r="C144" s="24"/>
      <c r="D144" s="24"/>
      <c r="E144" s="24" t="s">
        <v>772</v>
      </c>
      <c r="F144" s="24"/>
      <c r="G144" s="26"/>
      <c r="H144" s="25"/>
      <c r="I144" s="24"/>
      <c r="J144" s="24"/>
      <c r="K144" s="24"/>
      <c r="L144" s="24"/>
      <c r="M144" s="24"/>
      <c r="N144" s="23">
        <f>SUM(N145:N151)</f>
        <v>0</v>
      </c>
      <c r="O144" s="22" t="e">
        <f>N144/$N$484</f>
        <v>#DIV/0!</v>
      </c>
      <c r="P144" s="28"/>
      <c r="Q144" s="22">
        <v>2.7011877983708014E-2</v>
      </c>
      <c r="R144" s="12" t="e">
        <f>Q144-O144</f>
        <v>#DIV/0!</v>
      </c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"/>
      <c r="AI144" s="3"/>
    </row>
    <row r="145" spans="1:35" ht="15.75" customHeight="1" x14ac:dyDescent="0.2">
      <c r="A145" s="21" t="s">
        <v>15</v>
      </c>
      <c r="B145" s="19" t="s">
        <v>771</v>
      </c>
      <c r="C145" s="20" t="s">
        <v>770</v>
      </c>
      <c r="D145" s="19" t="s">
        <v>12</v>
      </c>
      <c r="E145" s="19" t="s">
        <v>769</v>
      </c>
      <c r="F145" s="18" t="s">
        <v>20</v>
      </c>
      <c r="G145" s="17">
        <v>9</v>
      </c>
      <c r="H145" s="16"/>
      <c r="I145" s="16"/>
      <c r="J145" s="16"/>
      <c r="K145" s="16"/>
      <c r="L145" s="16">
        <v>776.61</v>
      </c>
      <c r="M145" s="16">
        <v>4869.45</v>
      </c>
      <c r="N145" s="16">
        <f>G145*K145</f>
        <v>0</v>
      </c>
      <c r="O145" s="14" t="e">
        <f>N145/$N$484</f>
        <v>#DIV/0!</v>
      </c>
      <c r="P145" s="15" t="e">
        <f>K145/H145</f>
        <v>#DIV/0!</v>
      </c>
      <c r="Q145" s="14">
        <v>2.0103921929047019E-3</v>
      </c>
      <c r="R145" s="12" t="e">
        <f>Q145-O145</f>
        <v>#DIV/0!</v>
      </c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"/>
      <c r="AI145" s="3"/>
    </row>
    <row r="146" spans="1:35" ht="15.75" customHeight="1" x14ac:dyDescent="0.2">
      <c r="A146" s="21" t="s">
        <v>15</v>
      </c>
      <c r="B146" s="19" t="s">
        <v>768</v>
      </c>
      <c r="C146" s="20" t="s">
        <v>631</v>
      </c>
      <c r="D146" s="19" t="s">
        <v>12</v>
      </c>
      <c r="E146" s="19" t="s">
        <v>630</v>
      </c>
      <c r="F146" s="18" t="s">
        <v>20</v>
      </c>
      <c r="G146" s="17">
        <v>6</v>
      </c>
      <c r="H146" s="16"/>
      <c r="I146" s="16"/>
      <c r="J146" s="16"/>
      <c r="K146" s="16"/>
      <c r="L146" s="16">
        <v>53.76</v>
      </c>
      <c r="M146" s="16">
        <v>804.6</v>
      </c>
      <c r="N146" s="16">
        <f>G146*K146</f>
        <v>0</v>
      </c>
      <c r="O146" s="14" t="e">
        <f>N146/$N$484</f>
        <v>#DIV/0!</v>
      </c>
      <c r="P146" s="15" t="e">
        <f>K146/H146</f>
        <v>#DIV/0!</v>
      </c>
      <c r="Q146" s="14">
        <v>3.0563618571210365E-4</v>
      </c>
      <c r="R146" s="12" t="e">
        <f>Q146-O146</f>
        <v>#DIV/0!</v>
      </c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"/>
      <c r="AI146" s="3"/>
    </row>
    <row r="147" spans="1:35" ht="15.75" customHeight="1" x14ac:dyDescent="0.2">
      <c r="A147" s="21" t="s">
        <v>15</v>
      </c>
      <c r="B147" s="19" t="s">
        <v>767</v>
      </c>
      <c r="C147" s="20" t="s">
        <v>766</v>
      </c>
      <c r="D147" s="19" t="s">
        <v>12</v>
      </c>
      <c r="E147" s="19" t="s">
        <v>765</v>
      </c>
      <c r="F147" s="18" t="s">
        <v>30</v>
      </c>
      <c r="G147" s="17">
        <v>271.54000000000002</v>
      </c>
      <c r="H147" s="16"/>
      <c r="I147" s="16"/>
      <c r="J147" s="16"/>
      <c r="K147" s="16"/>
      <c r="L147" s="16">
        <v>27395.670600000001</v>
      </c>
      <c r="M147" s="16">
        <v>17500.749400000001</v>
      </c>
      <c r="N147" s="16">
        <f>G147*K147</f>
        <v>0</v>
      </c>
      <c r="O147" s="14" t="e">
        <f>N147/$N$484</f>
        <v>#DIV/0!</v>
      </c>
      <c r="P147" s="15" t="e">
        <f>K147/H147</f>
        <v>#DIV/0!</v>
      </c>
      <c r="Q147" s="14">
        <v>1.5986265157892497E-2</v>
      </c>
      <c r="R147" s="12" t="e">
        <f>Q147-O147</f>
        <v>#DIV/0!</v>
      </c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"/>
      <c r="AI147" s="3"/>
    </row>
    <row r="148" spans="1:35" ht="15.75" customHeight="1" x14ac:dyDescent="0.2">
      <c r="A148" s="21" t="s">
        <v>15</v>
      </c>
      <c r="B148" s="19" t="s">
        <v>764</v>
      </c>
      <c r="C148" s="20" t="s">
        <v>763</v>
      </c>
      <c r="D148" s="19" t="s">
        <v>12</v>
      </c>
      <c r="E148" s="19" t="s">
        <v>762</v>
      </c>
      <c r="F148" s="18" t="s">
        <v>20</v>
      </c>
      <c r="G148" s="17">
        <v>4</v>
      </c>
      <c r="H148" s="16"/>
      <c r="I148" s="16"/>
      <c r="J148" s="16"/>
      <c r="K148" s="16"/>
      <c r="L148" s="16">
        <v>187.76</v>
      </c>
      <c r="M148" s="16">
        <v>9030.8799999999992</v>
      </c>
      <c r="N148" s="16">
        <f>G148*K148</f>
        <v>0</v>
      </c>
      <c r="O148" s="14" t="e">
        <f>N148/$N$484</f>
        <v>#DIV/0!</v>
      </c>
      <c r="P148" s="15" t="e">
        <f>K148/H148</f>
        <v>#DIV/0!</v>
      </c>
      <c r="Q148" s="14">
        <v>3.2824805059101397E-3</v>
      </c>
      <c r="R148" s="12" t="e">
        <f>Q148-O148</f>
        <v>#DIV/0!</v>
      </c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"/>
      <c r="AI148" s="3"/>
    </row>
    <row r="149" spans="1:35" ht="15.75" customHeight="1" x14ac:dyDescent="0.2">
      <c r="A149" s="21" t="s">
        <v>15</v>
      </c>
      <c r="B149" s="19" t="s">
        <v>761</v>
      </c>
      <c r="C149" s="20" t="s">
        <v>760</v>
      </c>
      <c r="D149" s="19" t="s">
        <v>12</v>
      </c>
      <c r="E149" s="19" t="s">
        <v>759</v>
      </c>
      <c r="F149" s="18" t="s">
        <v>20</v>
      </c>
      <c r="G149" s="17">
        <v>26</v>
      </c>
      <c r="H149" s="16"/>
      <c r="I149" s="16"/>
      <c r="J149" s="16"/>
      <c r="K149" s="16"/>
      <c r="L149" s="16">
        <v>2219.62</v>
      </c>
      <c r="M149" s="16">
        <v>8909.68</v>
      </c>
      <c r="N149" s="16">
        <f>G149*K149</f>
        <v>0</v>
      </c>
      <c r="O149" s="14" t="e">
        <f>N149/$N$484</f>
        <v>#DIV/0!</v>
      </c>
      <c r="P149" s="15" t="e">
        <f>K149/H149</f>
        <v>#DIV/0!</v>
      </c>
      <c r="Q149" s="14">
        <v>3.962809079693503E-3</v>
      </c>
      <c r="R149" s="12" t="e">
        <f>Q149-O149</f>
        <v>#DIV/0!</v>
      </c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"/>
      <c r="AI149" s="3"/>
    </row>
    <row r="150" spans="1:35" ht="15.75" customHeight="1" x14ac:dyDescent="0.2">
      <c r="A150" s="21" t="s">
        <v>15</v>
      </c>
      <c r="B150" s="19" t="s">
        <v>758</v>
      </c>
      <c r="C150" s="20">
        <v>100709</v>
      </c>
      <c r="D150" s="19" t="s">
        <v>2</v>
      </c>
      <c r="E150" s="19" t="s">
        <v>757</v>
      </c>
      <c r="F150" s="18" t="s">
        <v>20</v>
      </c>
      <c r="G150" s="17">
        <v>46</v>
      </c>
      <c r="H150" s="27"/>
      <c r="I150" s="16"/>
      <c r="J150" s="16"/>
      <c r="K150" s="16"/>
      <c r="L150" s="16">
        <v>1769.62</v>
      </c>
      <c r="M150" s="16">
        <v>1901.18</v>
      </c>
      <c r="N150" s="16">
        <f>G150*K150</f>
        <v>0</v>
      </c>
      <c r="O150" s="14" t="e">
        <f>N150/$N$484</f>
        <v>#DIV/0!</v>
      </c>
      <c r="P150" s="15" t="e">
        <f>K150/H150</f>
        <v>#DIV/0!</v>
      </c>
      <c r="Q150" s="14">
        <v>1.3070615015983854E-3</v>
      </c>
      <c r="R150" s="12" t="e">
        <f>Q150-O150</f>
        <v>#DIV/0!</v>
      </c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"/>
      <c r="AI150" s="3"/>
    </row>
    <row r="151" spans="1:35" ht="15.75" customHeight="1" x14ac:dyDescent="0.2">
      <c r="A151" s="21" t="s">
        <v>15</v>
      </c>
      <c r="B151" s="19" t="s">
        <v>756</v>
      </c>
      <c r="C151" s="20" t="s">
        <v>755</v>
      </c>
      <c r="D151" s="19" t="s">
        <v>12</v>
      </c>
      <c r="E151" s="19" t="s">
        <v>754</v>
      </c>
      <c r="F151" s="18" t="s">
        <v>10</v>
      </c>
      <c r="G151" s="17">
        <v>0.45</v>
      </c>
      <c r="H151" s="16"/>
      <c r="I151" s="16"/>
      <c r="J151" s="16"/>
      <c r="K151" s="16"/>
      <c r="L151" s="16">
        <v>145.83600000000001</v>
      </c>
      <c r="M151" s="16">
        <v>295.74400000000003</v>
      </c>
      <c r="N151" s="16">
        <f>G151*K151</f>
        <v>0</v>
      </c>
      <c r="O151" s="14" t="e">
        <f>N151/$N$484</f>
        <v>#DIV/0!</v>
      </c>
      <c r="P151" s="15" t="e">
        <f>K151/H151</f>
        <v>#DIV/0!</v>
      </c>
      <c r="Q151" s="14">
        <v>1.5723335999668058E-4</v>
      </c>
      <c r="R151" s="12" t="e">
        <f>Q151-O151</f>
        <v>#DIV/0!</v>
      </c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"/>
      <c r="AI151" s="3"/>
    </row>
    <row r="152" spans="1:35" ht="15.75" customHeight="1" x14ac:dyDescent="0.2">
      <c r="A152" s="21" t="s">
        <v>15</v>
      </c>
      <c r="B152" s="24">
        <v>8</v>
      </c>
      <c r="C152" s="24"/>
      <c r="D152" s="24"/>
      <c r="E152" s="24" t="s">
        <v>753</v>
      </c>
      <c r="F152" s="24"/>
      <c r="G152" s="26"/>
      <c r="H152" s="25"/>
      <c r="I152" s="24"/>
      <c r="J152" s="24"/>
      <c r="K152" s="24"/>
      <c r="L152" s="24"/>
      <c r="M152" s="24"/>
      <c r="N152" s="23">
        <f>N153+N157</f>
        <v>0</v>
      </c>
      <c r="O152" s="22" t="e">
        <f>N152/$N$484</f>
        <v>#DIV/0!</v>
      </c>
      <c r="P152" s="28"/>
      <c r="Q152" s="22">
        <v>3.8609777084235845E-2</v>
      </c>
      <c r="R152" s="12" t="e">
        <f>Q152-O152</f>
        <v>#DIV/0!</v>
      </c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"/>
      <c r="AI152" s="3"/>
    </row>
    <row r="153" spans="1:35" ht="15.75" customHeight="1" x14ac:dyDescent="0.2">
      <c r="A153" s="21" t="s">
        <v>15</v>
      </c>
      <c r="B153" s="24" t="s">
        <v>752</v>
      </c>
      <c r="C153" s="24"/>
      <c r="D153" s="24"/>
      <c r="E153" s="24" t="s">
        <v>720</v>
      </c>
      <c r="F153" s="24"/>
      <c r="G153" s="26"/>
      <c r="H153" s="25"/>
      <c r="I153" s="24"/>
      <c r="J153" s="24"/>
      <c r="K153" s="24"/>
      <c r="L153" s="24"/>
      <c r="M153" s="24"/>
      <c r="N153" s="23">
        <f>SUM(N154:N156)</f>
        <v>0</v>
      </c>
      <c r="O153" s="22" t="e">
        <f>N153/$N$484</f>
        <v>#DIV/0!</v>
      </c>
      <c r="P153" s="28"/>
      <c r="Q153" s="22">
        <v>3.0345144743833305E-2</v>
      </c>
      <c r="R153" s="12" t="e">
        <f>Q153-O153</f>
        <v>#DIV/0!</v>
      </c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"/>
      <c r="AI153" s="3"/>
    </row>
    <row r="154" spans="1:35" ht="15.75" customHeight="1" x14ac:dyDescent="0.2">
      <c r="A154" s="21" t="s">
        <v>15</v>
      </c>
      <c r="B154" s="19" t="s">
        <v>751</v>
      </c>
      <c r="C154" s="20">
        <v>87905</v>
      </c>
      <c r="D154" s="19" t="s">
        <v>2</v>
      </c>
      <c r="E154" s="19" t="s">
        <v>750</v>
      </c>
      <c r="F154" s="18" t="s">
        <v>10</v>
      </c>
      <c r="G154" s="17">
        <v>2042.32</v>
      </c>
      <c r="H154" s="27"/>
      <c r="I154" s="16"/>
      <c r="J154" s="16"/>
      <c r="K154" s="16"/>
      <c r="L154" s="16">
        <v>14296.24</v>
      </c>
      <c r="M154" s="16">
        <v>8945.36</v>
      </c>
      <c r="N154" s="16">
        <f>G154*K154</f>
        <v>0</v>
      </c>
      <c r="O154" s="14" t="e">
        <f>N154/$N$484</f>
        <v>#DIV/0!</v>
      </c>
      <c r="P154" s="15" t="e">
        <f>K154/H154</f>
        <v>#DIV/0!</v>
      </c>
      <c r="Q154" s="14">
        <v>8.275634901261042E-3</v>
      </c>
      <c r="R154" s="12" t="e">
        <f>Q154-O154</f>
        <v>#DIV/0!</v>
      </c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"/>
      <c r="AI154" s="3"/>
    </row>
    <row r="155" spans="1:35" ht="15.75" customHeight="1" x14ac:dyDescent="0.2">
      <c r="A155" s="21" t="s">
        <v>15</v>
      </c>
      <c r="B155" s="19" t="s">
        <v>749</v>
      </c>
      <c r="C155" s="20">
        <v>104958</v>
      </c>
      <c r="D155" s="19" t="s">
        <v>2</v>
      </c>
      <c r="E155" s="19" t="s">
        <v>748</v>
      </c>
      <c r="F155" s="18" t="s">
        <v>10</v>
      </c>
      <c r="G155" s="17">
        <v>1957.38</v>
      </c>
      <c r="H155" s="27"/>
      <c r="I155" s="16"/>
      <c r="J155" s="16"/>
      <c r="K155" s="16"/>
      <c r="L155" s="16">
        <v>29497.7166</v>
      </c>
      <c r="M155" s="16">
        <v>29987.053400000001</v>
      </c>
      <c r="N155" s="16">
        <f>G155*K155</f>
        <v>0</v>
      </c>
      <c r="O155" s="14" t="e">
        <f>N155/$N$484</f>
        <v>#DIV/0!</v>
      </c>
      <c r="P155" s="15" t="e">
        <f>K155/H155</f>
        <v>#DIV/0!</v>
      </c>
      <c r="Q155" s="14">
        <v>2.1180737931359536E-2</v>
      </c>
      <c r="R155" s="12" t="e">
        <f>Q155-O155</f>
        <v>#DIV/0!</v>
      </c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"/>
      <c r="AI155" s="3"/>
    </row>
    <row r="156" spans="1:35" ht="15.75" customHeight="1" x14ac:dyDescent="0.2">
      <c r="A156" s="21" t="s">
        <v>15</v>
      </c>
      <c r="B156" s="19" t="s">
        <v>747</v>
      </c>
      <c r="C156" s="20">
        <v>87553</v>
      </c>
      <c r="D156" s="19" t="s">
        <v>2</v>
      </c>
      <c r="E156" s="19" t="s">
        <v>746</v>
      </c>
      <c r="F156" s="18" t="s">
        <v>10</v>
      </c>
      <c r="G156" s="17">
        <v>84.9</v>
      </c>
      <c r="H156" s="27"/>
      <c r="I156" s="16"/>
      <c r="J156" s="16"/>
      <c r="K156" s="16"/>
      <c r="L156" s="16">
        <v>1220.8620000000001</v>
      </c>
      <c r="M156" s="16">
        <v>1275.1980000000001</v>
      </c>
      <c r="N156" s="16">
        <f>G156*K156</f>
        <v>0</v>
      </c>
      <c r="O156" s="14" t="e">
        <f>N156/$N$484</f>
        <v>#DIV/0!</v>
      </c>
      <c r="P156" s="15" t="e">
        <f>K156/H156</f>
        <v>#DIV/0!</v>
      </c>
      <c r="Q156" s="14">
        <v>8.8877191121272366E-4</v>
      </c>
      <c r="R156" s="12" t="e">
        <f>Q156-O156</f>
        <v>#DIV/0!</v>
      </c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"/>
      <c r="AI156" s="3"/>
    </row>
    <row r="157" spans="1:35" ht="15.75" customHeight="1" x14ac:dyDescent="0.2">
      <c r="A157" s="21" t="s">
        <v>15</v>
      </c>
      <c r="B157" s="24" t="s">
        <v>745</v>
      </c>
      <c r="C157" s="24"/>
      <c r="D157" s="24"/>
      <c r="E157" s="24" t="s">
        <v>744</v>
      </c>
      <c r="F157" s="24"/>
      <c r="G157" s="26"/>
      <c r="H157" s="25"/>
      <c r="I157" s="24"/>
      <c r="J157" s="24"/>
      <c r="K157" s="24"/>
      <c r="L157" s="24"/>
      <c r="M157" s="24"/>
      <c r="N157" s="23">
        <f>SUM(N158)</f>
        <v>0</v>
      </c>
      <c r="O157" s="22" t="e">
        <f>N157/$N$484</f>
        <v>#DIV/0!</v>
      </c>
      <c r="P157" s="28"/>
      <c r="Q157" s="22">
        <v>8.2646323404025404E-3</v>
      </c>
      <c r="R157" s="12" t="e">
        <f>Q157-O157</f>
        <v>#DIV/0!</v>
      </c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"/>
      <c r="AI157" s="3"/>
    </row>
    <row r="158" spans="1:35" ht="15.75" customHeight="1" x14ac:dyDescent="0.2">
      <c r="A158" s="21" t="s">
        <v>15</v>
      </c>
      <c r="B158" s="19" t="s">
        <v>743</v>
      </c>
      <c r="C158" s="20">
        <v>104611</v>
      </c>
      <c r="D158" s="19" t="s">
        <v>2</v>
      </c>
      <c r="E158" s="19" t="s">
        <v>3</v>
      </c>
      <c r="F158" s="18" t="s">
        <v>10</v>
      </c>
      <c r="G158" s="17">
        <v>211.41</v>
      </c>
      <c r="H158" s="27"/>
      <c r="I158" s="16"/>
      <c r="J158" s="16"/>
      <c r="K158" s="16"/>
      <c r="L158" s="16">
        <v>6342.3</v>
      </c>
      <c r="M158" s="16">
        <v>16868.400000000001</v>
      </c>
      <c r="N158" s="16">
        <f>G158*K158</f>
        <v>0</v>
      </c>
      <c r="O158" s="14" t="e">
        <f>N158/$N$484</f>
        <v>#DIV/0!</v>
      </c>
      <c r="P158" s="15" t="e">
        <f>K158/H158</f>
        <v>#DIV/0!</v>
      </c>
      <c r="Q158" s="14">
        <v>8.2646323404025404E-3</v>
      </c>
      <c r="R158" s="12" t="e">
        <f>Q158-O158</f>
        <v>#DIV/0!</v>
      </c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"/>
      <c r="AI158" s="3"/>
    </row>
    <row r="159" spans="1:35" ht="15.75" customHeight="1" x14ac:dyDescent="0.2">
      <c r="A159" s="21" t="s">
        <v>15</v>
      </c>
      <c r="B159" s="24">
        <v>9</v>
      </c>
      <c r="C159" s="24"/>
      <c r="D159" s="24"/>
      <c r="E159" s="24" t="s">
        <v>742</v>
      </c>
      <c r="F159" s="24"/>
      <c r="G159" s="26"/>
      <c r="H159" s="25"/>
      <c r="I159" s="24"/>
      <c r="J159" s="24"/>
      <c r="K159" s="24"/>
      <c r="L159" s="24"/>
      <c r="M159" s="24"/>
      <c r="N159" s="23">
        <f>N160+N163+N166</f>
        <v>0</v>
      </c>
      <c r="O159" s="22" t="e">
        <f>N159/$N$484</f>
        <v>#DIV/0!</v>
      </c>
      <c r="P159" s="28"/>
      <c r="Q159" s="22">
        <v>3.992632072808866E-2</v>
      </c>
      <c r="R159" s="12" t="e">
        <f>Q159-O159</f>
        <v>#DIV/0!</v>
      </c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"/>
      <c r="AI159" s="3"/>
    </row>
    <row r="160" spans="1:35" ht="15.75" customHeight="1" x14ac:dyDescent="0.2">
      <c r="A160" s="21" t="s">
        <v>15</v>
      </c>
      <c r="B160" s="24" t="s">
        <v>741</v>
      </c>
      <c r="C160" s="24"/>
      <c r="D160" s="24"/>
      <c r="E160" s="24" t="s">
        <v>720</v>
      </c>
      <c r="F160" s="24"/>
      <c r="G160" s="26"/>
      <c r="H160" s="25"/>
      <c r="I160" s="24"/>
      <c r="J160" s="24"/>
      <c r="K160" s="24"/>
      <c r="L160" s="24"/>
      <c r="M160" s="24"/>
      <c r="N160" s="23">
        <f>SUM(N161:N162)</f>
        <v>0</v>
      </c>
      <c r="O160" s="22" t="e">
        <f>N160/$N$484</f>
        <v>#DIV/0!</v>
      </c>
      <c r="P160" s="28"/>
      <c r="Q160" s="22">
        <v>2.2888403029885922E-2</v>
      </c>
      <c r="R160" s="12" t="e">
        <f>Q160-O160</f>
        <v>#DIV/0!</v>
      </c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"/>
      <c r="AI160" s="3"/>
    </row>
    <row r="161" spans="1:35" ht="15.75" customHeight="1" x14ac:dyDescent="0.2">
      <c r="A161" s="21" t="s">
        <v>15</v>
      </c>
      <c r="B161" s="19" t="s">
        <v>740</v>
      </c>
      <c r="C161" s="20">
        <v>94995</v>
      </c>
      <c r="D161" s="19" t="s">
        <v>2</v>
      </c>
      <c r="E161" s="19" t="s">
        <v>739</v>
      </c>
      <c r="F161" s="18" t="s">
        <v>10</v>
      </c>
      <c r="G161" s="17">
        <v>434.27</v>
      </c>
      <c r="H161" s="27"/>
      <c r="I161" s="16"/>
      <c r="J161" s="16"/>
      <c r="K161" s="16"/>
      <c r="L161" s="16">
        <v>5115.7006000000001</v>
      </c>
      <c r="M161" s="16">
        <v>39857.299400000004</v>
      </c>
      <c r="N161" s="16">
        <f>G161*K161</f>
        <v>0</v>
      </c>
      <c r="O161" s="14" t="e">
        <f>N161/$N$484</f>
        <v>#DIV/0!</v>
      </c>
      <c r="P161" s="15" t="e">
        <f>K161/H161</f>
        <v>#DIV/0!</v>
      </c>
      <c r="Q161" s="14">
        <v>1.6013532993185187E-2</v>
      </c>
      <c r="R161" s="12" t="e">
        <f>Q161-O161</f>
        <v>#DIV/0!</v>
      </c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"/>
      <c r="AI161" s="3"/>
    </row>
    <row r="162" spans="1:35" ht="15.75" customHeight="1" x14ac:dyDescent="0.2">
      <c r="A162" s="21" t="s">
        <v>15</v>
      </c>
      <c r="B162" s="19" t="s">
        <v>738</v>
      </c>
      <c r="C162" s="20" t="s">
        <v>737</v>
      </c>
      <c r="D162" s="19" t="s">
        <v>12</v>
      </c>
      <c r="E162" s="19" t="s">
        <v>736</v>
      </c>
      <c r="F162" s="18" t="s">
        <v>10</v>
      </c>
      <c r="G162" s="17">
        <v>434.27</v>
      </c>
      <c r="H162" s="16"/>
      <c r="I162" s="16"/>
      <c r="J162" s="16"/>
      <c r="K162" s="16"/>
      <c r="L162" s="16">
        <v>10374.710300000001</v>
      </c>
      <c r="M162" s="16">
        <v>8932.9297000000006</v>
      </c>
      <c r="N162" s="16">
        <f>G162*K162</f>
        <v>0</v>
      </c>
      <c r="O162" s="14" t="e">
        <f>N162/$N$484</f>
        <v>#DIV/0!</v>
      </c>
      <c r="P162" s="15" t="e">
        <f>K162/H162</f>
        <v>#DIV/0!</v>
      </c>
      <c r="Q162" s="14">
        <v>6.8748700367007327E-3</v>
      </c>
      <c r="R162" s="12" t="e">
        <f>Q162-O162</f>
        <v>#DIV/0!</v>
      </c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"/>
      <c r="AI162" s="3"/>
    </row>
    <row r="163" spans="1:35" ht="15.75" customHeight="1" x14ac:dyDescent="0.2">
      <c r="A163" s="21" t="s">
        <v>15</v>
      </c>
      <c r="B163" s="24" t="s">
        <v>735</v>
      </c>
      <c r="C163" s="24"/>
      <c r="D163" s="24"/>
      <c r="E163" s="24" t="s">
        <v>734</v>
      </c>
      <c r="F163" s="24"/>
      <c r="G163" s="26"/>
      <c r="H163" s="25"/>
      <c r="I163" s="24"/>
      <c r="J163" s="24"/>
      <c r="K163" s="24"/>
      <c r="L163" s="24"/>
      <c r="M163" s="24"/>
      <c r="N163" s="23">
        <f>SUM(N164:N165)</f>
        <v>0</v>
      </c>
      <c r="O163" s="22" t="e">
        <f>N163/$N$484</f>
        <v>#DIV/0!</v>
      </c>
      <c r="P163" s="28"/>
      <c r="Q163" s="22">
        <v>1.3727856015460898E-2</v>
      </c>
      <c r="R163" s="12" t="e">
        <f>Q163-O163</f>
        <v>#DIV/0!</v>
      </c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"/>
      <c r="AI163" s="3"/>
    </row>
    <row r="164" spans="1:35" ht="15.75" customHeight="1" x14ac:dyDescent="0.2">
      <c r="A164" s="21" t="s">
        <v>15</v>
      </c>
      <c r="B164" s="19" t="s">
        <v>733</v>
      </c>
      <c r="C164" s="20" t="s">
        <v>732</v>
      </c>
      <c r="D164" s="19" t="s">
        <v>12</v>
      </c>
      <c r="E164" s="19" t="s">
        <v>731</v>
      </c>
      <c r="F164" s="18" t="s">
        <v>10</v>
      </c>
      <c r="G164" s="17">
        <v>366.29</v>
      </c>
      <c r="H164" s="16"/>
      <c r="I164" s="16"/>
      <c r="J164" s="16"/>
      <c r="K164" s="16"/>
      <c r="L164" s="16">
        <v>0</v>
      </c>
      <c r="M164" s="16">
        <v>35057.61</v>
      </c>
      <c r="N164" s="16">
        <f>G164*K164</f>
        <v>0</v>
      </c>
      <c r="O164" s="14" t="e">
        <f>N164/$N$484</f>
        <v>#DIV/0!</v>
      </c>
      <c r="P164" s="15" t="e">
        <f>K164/H164</f>
        <v>#DIV/0!</v>
      </c>
      <c r="Q164" s="14">
        <v>1.2482960763062705E-2</v>
      </c>
      <c r="R164" s="12" t="e">
        <f>Q164-O164</f>
        <v>#DIV/0!</v>
      </c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"/>
      <c r="AI164" s="3"/>
    </row>
    <row r="165" spans="1:35" ht="15.75" customHeight="1" x14ac:dyDescent="0.2">
      <c r="A165" s="21" t="s">
        <v>15</v>
      </c>
      <c r="B165" s="19" t="s">
        <v>730</v>
      </c>
      <c r="C165" s="20" t="s">
        <v>729</v>
      </c>
      <c r="D165" s="19" t="s">
        <v>12</v>
      </c>
      <c r="E165" s="19" t="s">
        <v>728</v>
      </c>
      <c r="F165" s="18" t="s">
        <v>10</v>
      </c>
      <c r="G165" s="17">
        <v>67.98</v>
      </c>
      <c r="H165" s="16"/>
      <c r="I165" s="16"/>
      <c r="J165" s="16"/>
      <c r="K165" s="16"/>
      <c r="L165" s="16">
        <v>0</v>
      </c>
      <c r="M165" s="16">
        <v>3496.21</v>
      </c>
      <c r="N165" s="16">
        <f>G165*K165</f>
        <v>0</v>
      </c>
      <c r="O165" s="14" t="e">
        <f>N165/$N$484</f>
        <v>#DIV/0!</v>
      </c>
      <c r="P165" s="15" t="e">
        <f>K165/H165</f>
        <v>#DIV/0!</v>
      </c>
      <c r="Q165" s="14">
        <v>1.2448952523981941E-3</v>
      </c>
      <c r="R165" s="12" t="e">
        <f>Q165-O165</f>
        <v>#DIV/0!</v>
      </c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"/>
      <c r="AI165" s="3"/>
    </row>
    <row r="166" spans="1:35" ht="15.75" customHeight="1" x14ac:dyDescent="0.2">
      <c r="A166" s="21" t="s">
        <v>15</v>
      </c>
      <c r="B166" s="24" t="s">
        <v>727</v>
      </c>
      <c r="C166" s="24"/>
      <c r="D166" s="24"/>
      <c r="E166" s="24" t="s">
        <v>726</v>
      </c>
      <c r="F166" s="24"/>
      <c r="G166" s="26"/>
      <c r="H166" s="25"/>
      <c r="I166" s="24"/>
      <c r="J166" s="24"/>
      <c r="K166" s="24"/>
      <c r="L166" s="24"/>
      <c r="M166" s="24"/>
      <c r="N166" s="23">
        <f>SUM(N167)</f>
        <v>0</v>
      </c>
      <c r="O166" s="22" t="e">
        <f>N166/$N$484</f>
        <v>#DIV/0!</v>
      </c>
      <c r="P166" s="28"/>
      <c r="Q166" s="22">
        <v>3.3100616827418414E-3</v>
      </c>
      <c r="R166" s="12" t="e">
        <f>Q166-O166</f>
        <v>#DIV/0!</v>
      </c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"/>
      <c r="AI166" s="3"/>
    </row>
    <row r="167" spans="1:35" ht="15.75" customHeight="1" x14ac:dyDescent="0.2">
      <c r="A167" s="21" t="s">
        <v>15</v>
      </c>
      <c r="B167" s="19" t="s">
        <v>725</v>
      </c>
      <c r="C167" s="20" t="s">
        <v>724</v>
      </c>
      <c r="D167" s="19" t="s">
        <v>12</v>
      </c>
      <c r="E167" s="19" t="s">
        <v>723</v>
      </c>
      <c r="F167" s="18" t="s">
        <v>30</v>
      </c>
      <c r="G167" s="17">
        <v>371.25</v>
      </c>
      <c r="H167" s="16"/>
      <c r="I167" s="16"/>
      <c r="J167" s="16"/>
      <c r="K167" s="16"/>
      <c r="L167" s="16">
        <v>0</v>
      </c>
      <c r="M167" s="16">
        <v>9296.1</v>
      </c>
      <c r="N167" s="16">
        <f>G167*K167</f>
        <v>0</v>
      </c>
      <c r="O167" s="14" t="e">
        <f>N167/$N$484</f>
        <v>#DIV/0!</v>
      </c>
      <c r="P167" s="15" t="e">
        <f>K167/H167</f>
        <v>#DIV/0!</v>
      </c>
      <c r="Q167" s="14">
        <v>3.3100616827418414E-3</v>
      </c>
      <c r="R167" s="12" t="e">
        <f>Q167-O167</f>
        <v>#DIV/0!</v>
      </c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"/>
      <c r="AI167" s="3"/>
    </row>
    <row r="168" spans="1:35" ht="15.75" customHeight="1" x14ac:dyDescent="0.2">
      <c r="A168" s="21" t="s">
        <v>15</v>
      </c>
      <c r="B168" s="24">
        <v>10</v>
      </c>
      <c r="C168" s="24"/>
      <c r="D168" s="24"/>
      <c r="E168" s="24" t="s">
        <v>722</v>
      </c>
      <c r="F168" s="24"/>
      <c r="G168" s="26"/>
      <c r="H168" s="25"/>
      <c r="I168" s="24"/>
      <c r="J168" s="24"/>
      <c r="K168" s="24"/>
      <c r="L168" s="24"/>
      <c r="M168" s="24"/>
      <c r="N168" s="23">
        <f>N169</f>
        <v>0</v>
      </c>
      <c r="O168" s="22" t="e">
        <f>N168/$N$484</f>
        <v>#DIV/0!</v>
      </c>
      <c r="P168" s="28"/>
      <c r="Q168" s="22">
        <v>1.7454088672500759E-2</v>
      </c>
      <c r="R168" s="12" t="e">
        <f>Q168-O168</f>
        <v>#DIV/0!</v>
      </c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"/>
      <c r="AI168" s="3"/>
    </row>
    <row r="169" spans="1:35" ht="15.75" customHeight="1" x14ac:dyDescent="0.2">
      <c r="A169" s="21" t="s">
        <v>15</v>
      </c>
      <c r="B169" s="24" t="s">
        <v>721</v>
      </c>
      <c r="C169" s="24"/>
      <c r="D169" s="24"/>
      <c r="E169" s="24" t="s">
        <v>720</v>
      </c>
      <c r="F169" s="24"/>
      <c r="G169" s="26"/>
      <c r="H169" s="25"/>
      <c r="I169" s="24"/>
      <c r="J169" s="24"/>
      <c r="K169" s="24"/>
      <c r="L169" s="24"/>
      <c r="M169" s="24"/>
      <c r="N169" s="23">
        <f>SUM(N170)</f>
        <v>0</v>
      </c>
      <c r="O169" s="22" t="e">
        <f>N169/$N$484</f>
        <v>#DIV/0!</v>
      </c>
      <c r="P169" s="28"/>
      <c r="Q169" s="22">
        <v>1.7454088672500759E-2</v>
      </c>
      <c r="R169" s="12" t="e">
        <f>Q169-O169</f>
        <v>#DIV/0!</v>
      </c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"/>
      <c r="AI169" s="3"/>
    </row>
    <row r="170" spans="1:35" ht="15.75" customHeight="1" x14ac:dyDescent="0.2">
      <c r="A170" s="21" t="s">
        <v>15</v>
      </c>
      <c r="B170" s="19" t="s">
        <v>719</v>
      </c>
      <c r="C170" s="20">
        <v>94991</v>
      </c>
      <c r="D170" s="19" t="s">
        <v>2</v>
      </c>
      <c r="E170" s="19" t="s">
        <v>718</v>
      </c>
      <c r="F170" s="18" t="s">
        <v>717</v>
      </c>
      <c r="G170" s="17">
        <v>57.9</v>
      </c>
      <c r="H170" s="27"/>
      <c r="I170" s="16"/>
      <c r="J170" s="16"/>
      <c r="K170" s="16"/>
      <c r="L170" s="16">
        <v>5594.2979999999998</v>
      </c>
      <c r="M170" s="16">
        <v>43424.411999999997</v>
      </c>
      <c r="N170" s="16">
        <f>G170*K170</f>
        <v>0</v>
      </c>
      <c r="O170" s="14" t="e">
        <f>N170/$N$484</f>
        <v>#DIV/0!</v>
      </c>
      <c r="P170" s="15" t="e">
        <f>K170/H170</f>
        <v>#DIV/0!</v>
      </c>
      <c r="Q170" s="14">
        <v>1.7454088672500759E-2</v>
      </c>
      <c r="R170" s="12" t="e">
        <f>Q170-O170</f>
        <v>#DIV/0!</v>
      </c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"/>
      <c r="AI170" s="3"/>
    </row>
    <row r="171" spans="1:35" ht="15.75" customHeight="1" x14ac:dyDescent="0.2">
      <c r="A171" s="21" t="s">
        <v>15</v>
      </c>
      <c r="B171" s="24">
        <v>11</v>
      </c>
      <c r="C171" s="24"/>
      <c r="D171" s="24"/>
      <c r="E171" s="24" t="s">
        <v>716</v>
      </c>
      <c r="F171" s="24"/>
      <c r="G171" s="26"/>
      <c r="H171" s="25"/>
      <c r="I171" s="24"/>
      <c r="J171" s="24"/>
      <c r="K171" s="24"/>
      <c r="L171" s="24"/>
      <c r="M171" s="24"/>
      <c r="N171" s="23">
        <f>N172</f>
        <v>0</v>
      </c>
      <c r="O171" s="22" t="e">
        <f>N171/$N$484</f>
        <v>#DIV/0!</v>
      </c>
      <c r="P171" s="28"/>
      <c r="Q171" s="22">
        <v>1.8454627374259611E-2</v>
      </c>
      <c r="R171" s="12" t="e">
        <f>Q171-O171</f>
        <v>#DIV/0!</v>
      </c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"/>
      <c r="AI171" s="3"/>
    </row>
    <row r="172" spans="1:35" ht="15.75" customHeight="1" x14ac:dyDescent="0.2">
      <c r="A172" s="21" t="s">
        <v>15</v>
      </c>
      <c r="B172" s="24" t="s">
        <v>715</v>
      </c>
      <c r="C172" s="24"/>
      <c r="D172" s="24"/>
      <c r="E172" s="24" t="s">
        <v>714</v>
      </c>
      <c r="F172" s="24"/>
      <c r="G172" s="26"/>
      <c r="H172" s="25"/>
      <c r="I172" s="24"/>
      <c r="J172" s="24"/>
      <c r="K172" s="24"/>
      <c r="L172" s="24"/>
      <c r="M172" s="24"/>
      <c r="N172" s="23">
        <f>SUM(N173)</f>
        <v>0</v>
      </c>
      <c r="O172" s="22" t="e">
        <f>N172/$N$484</f>
        <v>#DIV/0!</v>
      </c>
      <c r="P172" s="28"/>
      <c r="Q172" s="22">
        <v>1.8454627374259611E-2</v>
      </c>
      <c r="R172" s="12" t="e">
        <f>Q172-O172</f>
        <v>#DIV/0!</v>
      </c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"/>
      <c r="AI172" s="3"/>
    </row>
    <row r="173" spans="1:35" ht="15.75" customHeight="1" x14ac:dyDescent="0.2">
      <c r="A173" s="21" t="s">
        <v>15</v>
      </c>
      <c r="B173" s="19" t="s">
        <v>713</v>
      </c>
      <c r="C173" s="20">
        <v>96114</v>
      </c>
      <c r="D173" s="19" t="s">
        <v>2</v>
      </c>
      <c r="E173" s="19" t="s">
        <v>712</v>
      </c>
      <c r="F173" s="18" t="s">
        <v>10</v>
      </c>
      <c r="G173" s="17">
        <v>528.80999999999995</v>
      </c>
      <c r="H173" s="27"/>
      <c r="I173" s="16"/>
      <c r="J173" s="16"/>
      <c r="K173" s="16"/>
      <c r="L173" s="16">
        <v>13838.957700000001</v>
      </c>
      <c r="M173" s="16">
        <v>37989.702299999997</v>
      </c>
      <c r="N173" s="16">
        <f>G173*K173</f>
        <v>0</v>
      </c>
      <c r="O173" s="14" t="e">
        <f>N173/$N$484</f>
        <v>#DIV/0!</v>
      </c>
      <c r="P173" s="15" t="e">
        <f>K173/H173</f>
        <v>#DIV/0!</v>
      </c>
      <c r="Q173" s="14">
        <v>1.8454627374259611E-2</v>
      </c>
      <c r="R173" s="12" t="e">
        <f>Q173-O173</f>
        <v>#DIV/0!</v>
      </c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"/>
      <c r="AI173" s="3"/>
    </row>
    <row r="174" spans="1:35" ht="15.75" customHeight="1" x14ac:dyDescent="0.2">
      <c r="A174" s="21" t="s">
        <v>15</v>
      </c>
      <c r="B174" s="24">
        <v>12</v>
      </c>
      <c r="C174" s="24"/>
      <c r="D174" s="24"/>
      <c r="E174" s="24" t="s">
        <v>711</v>
      </c>
      <c r="F174" s="24"/>
      <c r="G174" s="26"/>
      <c r="H174" s="25"/>
      <c r="I174" s="24"/>
      <c r="J174" s="24"/>
      <c r="K174" s="24"/>
      <c r="L174" s="24"/>
      <c r="M174" s="24"/>
      <c r="N174" s="23">
        <f>N175+N181+N184</f>
        <v>0</v>
      </c>
      <c r="O174" s="22" t="e">
        <f>N174/$N$484</f>
        <v>#DIV/0!</v>
      </c>
      <c r="P174" s="28"/>
      <c r="Q174" s="22">
        <v>4.0951431815764834E-2</v>
      </c>
      <c r="R174" s="12" t="e">
        <f>Q174-O174</f>
        <v>#DIV/0!</v>
      </c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"/>
      <c r="AI174" s="3"/>
    </row>
    <row r="175" spans="1:35" ht="15.75" customHeight="1" x14ac:dyDescent="0.2">
      <c r="A175" s="21" t="s">
        <v>15</v>
      </c>
      <c r="B175" s="24" t="s">
        <v>710</v>
      </c>
      <c r="C175" s="24"/>
      <c r="D175" s="24"/>
      <c r="E175" s="24" t="s">
        <v>709</v>
      </c>
      <c r="F175" s="24"/>
      <c r="G175" s="26"/>
      <c r="H175" s="25"/>
      <c r="I175" s="24"/>
      <c r="J175" s="24"/>
      <c r="K175" s="24"/>
      <c r="L175" s="24"/>
      <c r="M175" s="24"/>
      <c r="N175" s="23">
        <f>SUM(N176:N180)</f>
        <v>0</v>
      </c>
      <c r="O175" s="22" t="e">
        <f>N175/$N$484</f>
        <v>#DIV/0!</v>
      </c>
      <c r="P175" s="28"/>
      <c r="Q175" s="22">
        <v>3.0424402349706899E-2</v>
      </c>
      <c r="R175" s="12" t="e">
        <f>Q175-O175</f>
        <v>#DIV/0!</v>
      </c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"/>
      <c r="AI175" s="3"/>
    </row>
    <row r="176" spans="1:35" ht="27" customHeight="1" x14ac:dyDescent="0.2">
      <c r="A176" s="21" t="s">
        <v>15</v>
      </c>
      <c r="B176" s="19" t="s">
        <v>708</v>
      </c>
      <c r="C176" s="20">
        <v>88485</v>
      </c>
      <c r="D176" s="19" t="s">
        <v>2</v>
      </c>
      <c r="E176" s="19" t="s">
        <v>707</v>
      </c>
      <c r="F176" s="18" t="s">
        <v>10</v>
      </c>
      <c r="G176" s="17">
        <v>715.44</v>
      </c>
      <c r="H176" s="27"/>
      <c r="I176" s="16"/>
      <c r="J176" s="16"/>
      <c r="K176" s="16"/>
      <c r="L176" s="16">
        <v>1795.7544</v>
      </c>
      <c r="M176" s="16">
        <v>2539.8056000000001</v>
      </c>
      <c r="N176" s="16">
        <f>G176*K176</f>
        <v>0</v>
      </c>
      <c r="O176" s="14" t="e">
        <f>N176/$N$484</f>
        <v>#DIV/0!</v>
      </c>
      <c r="P176" s="15" t="e">
        <f>K176/H176</f>
        <v>#DIV/0!</v>
      </c>
      <c r="Q176" s="14">
        <v>1.5437625487277693E-3</v>
      </c>
      <c r="R176" s="12" t="e">
        <f>Q176-O176</f>
        <v>#DIV/0!</v>
      </c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"/>
      <c r="AI176" s="3"/>
    </row>
    <row r="177" spans="1:35" ht="15.75" customHeight="1" x14ac:dyDescent="0.2">
      <c r="A177" s="21" t="s">
        <v>15</v>
      </c>
      <c r="B177" s="19" t="s">
        <v>706</v>
      </c>
      <c r="C177" s="20">
        <v>88495</v>
      </c>
      <c r="D177" s="19" t="s">
        <v>2</v>
      </c>
      <c r="E177" s="19" t="s">
        <v>705</v>
      </c>
      <c r="F177" s="18" t="s">
        <v>10</v>
      </c>
      <c r="G177" s="17">
        <v>1349.77</v>
      </c>
      <c r="H177" s="27"/>
      <c r="I177" s="16"/>
      <c r="J177" s="16"/>
      <c r="K177" s="16"/>
      <c r="L177" s="16">
        <v>12566.358700000001</v>
      </c>
      <c r="M177" s="16">
        <v>10690.1713</v>
      </c>
      <c r="N177" s="16">
        <f>G177*K177</f>
        <v>0</v>
      </c>
      <c r="O177" s="14" t="e">
        <f>N177/$N$484</f>
        <v>#DIV/0!</v>
      </c>
      <c r="P177" s="15" t="e">
        <f>K177/H177</f>
        <v>#DIV/0!</v>
      </c>
      <c r="Q177" s="14">
        <v>8.2809510253263312E-3</v>
      </c>
      <c r="R177" s="12" t="e">
        <f>Q177-O177</f>
        <v>#DIV/0!</v>
      </c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"/>
      <c r="AI177" s="3"/>
    </row>
    <row r="178" spans="1:35" ht="15.75" customHeight="1" x14ac:dyDescent="0.2">
      <c r="A178" s="21" t="s">
        <v>15</v>
      </c>
      <c r="B178" s="19" t="s">
        <v>704</v>
      </c>
      <c r="C178" s="20">
        <v>96130</v>
      </c>
      <c r="D178" s="19" t="s">
        <v>2</v>
      </c>
      <c r="E178" s="19" t="s">
        <v>703</v>
      </c>
      <c r="F178" s="18" t="s">
        <v>10</v>
      </c>
      <c r="G178" s="17">
        <v>715.44</v>
      </c>
      <c r="H178" s="27"/>
      <c r="I178" s="16"/>
      <c r="J178" s="16"/>
      <c r="K178" s="16"/>
      <c r="L178" s="16">
        <v>10423.960800000001</v>
      </c>
      <c r="M178" s="16">
        <v>9601.1991999999991</v>
      </c>
      <c r="N178" s="16">
        <f>G178*K178</f>
        <v>0</v>
      </c>
      <c r="O178" s="14" t="e">
        <f>N178/$N$484</f>
        <v>#DIV/0!</v>
      </c>
      <c r="P178" s="15" t="e">
        <f>K178/H178</f>
        <v>#DIV/0!</v>
      </c>
      <c r="Q178" s="14">
        <v>7.1303573333736311E-3</v>
      </c>
      <c r="R178" s="12" t="e">
        <f>Q178-O178</f>
        <v>#DIV/0!</v>
      </c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"/>
      <c r="AI178" s="3"/>
    </row>
    <row r="179" spans="1:35" ht="15.75" customHeight="1" x14ac:dyDescent="0.2">
      <c r="A179" s="21" t="s">
        <v>15</v>
      </c>
      <c r="B179" s="19" t="s">
        <v>702</v>
      </c>
      <c r="C179" s="20">
        <v>104641</v>
      </c>
      <c r="D179" s="19" t="s">
        <v>2</v>
      </c>
      <c r="E179" s="19" t="s">
        <v>701</v>
      </c>
      <c r="F179" s="18" t="s">
        <v>10</v>
      </c>
      <c r="G179" s="17">
        <v>1349.77</v>
      </c>
      <c r="H179" s="27"/>
      <c r="I179" s="16"/>
      <c r="J179" s="16"/>
      <c r="K179" s="16"/>
      <c r="L179" s="16">
        <v>8328.0809000000008</v>
      </c>
      <c r="M179" s="16">
        <v>9893.8091000000004</v>
      </c>
      <c r="N179" s="16">
        <f>G179*K179</f>
        <v>0</v>
      </c>
      <c r="O179" s="14" t="e">
        <f>N179/$N$484</f>
        <v>#DIV/0!</v>
      </c>
      <c r="P179" s="15" t="e">
        <f>K179/H179</f>
        <v>#DIV/0!</v>
      </c>
      <c r="Q179" s="14">
        <v>6.4882671094476964E-3</v>
      </c>
      <c r="R179" s="12" t="e">
        <f>Q179-O179</f>
        <v>#DIV/0!</v>
      </c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"/>
      <c r="AI179" s="3"/>
    </row>
    <row r="180" spans="1:35" ht="15.75" customHeight="1" x14ac:dyDescent="0.2">
      <c r="A180" s="21" t="s">
        <v>15</v>
      </c>
      <c r="B180" s="19" t="s">
        <v>700</v>
      </c>
      <c r="C180" s="20">
        <v>95305</v>
      </c>
      <c r="D180" s="19" t="s">
        <v>2</v>
      </c>
      <c r="E180" s="19" t="s">
        <v>699</v>
      </c>
      <c r="F180" s="18" t="s">
        <v>10</v>
      </c>
      <c r="G180" s="17">
        <v>1021.14</v>
      </c>
      <c r="H180" s="27"/>
      <c r="I180" s="16"/>
      <c r="J180" s="16"/>
      <c r="K180" s="16"/>
      <c r="L180" s="16">
        <v>5943.0348000000004</v>
      </c>
      <c r="M180" s="16">
        <v>13662.8452</v>
      </c>
      <c r="N180" s="16">
        <f>G180*K180</f>
        <v>0</v>
      </c>
      <c r="O180" s="14" t="e">
        <f>N180/$N$484</f>
        <v>#DIV/0!</v>
      </c>
      <c r="P180" s="15" t="e">
        <f>K180/H180</f>
        <v>#DIV/0!</v>
      </c>
      <c r="Q180" s="14">
        <v>6.9810643328314685E-3</v>
      </c>
      <c r="R180" s="12" t="e">
        <f>Q180-O180</f>
        <v>#DIV/0!</v>
      </c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"/>
      <c r="AI180" s="3"/>
    </row>
    <row r="181" spans="1:35" ht="15.75" customHeight="1" x14ac:dyDescent="0.2">
      <c r="A181" s="21" t="s">
        <v>15</v>
      </c>
      <c r="B181" s="24" t="s">
        <v>698</v>
      </c>
      <c r="C181" s="24"/>
      <c r="D181" s="24"/>
      <c r="E181" s="24" t="s">
        <v>697</v>
      </c>
      <c r="F181" s="24"/>
      <c r="G181" s="26"/>
      <c r="H181" s="25"/>
      <c r="I181" s="24"/>
      <c r="J181" s="24"/>
      <c r="K181" s="24"/>
      <c r="L181" s="24"/>
      <c r="M181" s="24"/>
      <c r="N181" s="23">
        <f>SUM(N182:N183)</f>
        <v>0</v>
      </c>
      <c r="O181" s="22" t="e">
        <f>N181/$N$484</f>
        <v>#DIV/0!</v>
      </c>
      <c r="P181" s="28"/>
      <c r="Q181" s="22">
        <v>9.1416397011050733E-3</v>
      </c>
      <c r="R181" s="12" t="e">
        <f>Q181-O181</f>
        <v>#DIV/0!</v>
      </c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"/>
      <c r="AI181" s="3"/>
    </row>
    <row r="182" spans="1:35" ht="15.75" customHeight="1" x14ac:dyDescent="0.2">
      <c r="A182" s="21" t="s">
        <v>15</v>
      </c>
      <c r="B182" s="19" t="s">
        <v>696</v>
      </c>
      <c r="C182" s="20">
        <v>88494</v>
      </c>
      <c r="D182" s="19" t="s">
        <v>2</v>
      </c>
      <c r="E182" s="19" t="s">
        <v>695</v>
      </c>
      <c r="F182" s="18" t="s">
        <v>10</v>
      </c>
      <c r="G182" s="17">
        <v>528.80999999999995</v>
      </c>
      <c r="H182" s="27"/>
      <c r="I182" s="16"/>
      <c r="J182" s="16"/>
      <c r="K182" s="16"/>
      <c r="L182" s="16">
        <v>10121.4234</v>
      </c>
      <c r="M182" s="16">
        <v>6546.6665999999996</v>
      </c>
      <c r="N182" s="16">
        <f>G182*K182</f>
        <v>0</v>
      </c>
      <c r="O182" s="14" t="e">
        <f>N182/$N$484</f>
        <v>#DIV/0!</v>
      </c>
      <c r="P182" s="15" t="e">
        <f>K182/H182</f>
        <v>#DIV/0!</v>
      </c>
      <c r="Q182" s="14">
        <v>5.9350056511324597E-3</v>
      </c>
      <c r="R182" s="12" t="e">
        <f>Q182-O182</f>
        <v>#DIV/0!</v>
      </c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"/>
      <c r="AI182" s="3"/>
    </row>
    <row r="183" spans="1:35" ht="15.75" customHeight="1" x14ac:dyDescent="0.2">
      <c r="A183" s="21" t="s">
        <v>15</v>
      </c>
      <c r="B183" s="19" t="s">
        <v>694</v>
      </c>
      <c r="C183" s="20">
        <v>104639</v>
      </c>
      <c r="D183" s="19" t="s">
        <v>2</v>
      </c>
      <c r="E183" s="19" t="s">
        <v>693</v>
      </c>
      <c r="F183" s="18" t="s">
        <v>10</v>
      </c>
      <c r="G183" s="17">
        <v>528.80999999999995</v>
      </c>
      <c r="H183" s="27"/>
      <c r="I183" s="16"/>
      <c r="J183" s="16"/>
      <c r="K183" s="16"/>
      <c r="L183" s="16">
        <v>4542.4778999999999</v>
      </c>
      <c r="M183" s="16">
        <v>4463.1521000000002</v>
      </c>
      <c r="N183" s="16">
        <f>G183*K183</f>
        <v>0</v>
      </c>
      <c r="O183" s="14" t="e">
        <f>N183/$N$484</f>
        <v>#DIV/0!</v>
      </c>
      <c r="P183" s="15" t="e">
        <f>K183/H183</f>
        <v>#DIV/0!</v>
      </c>
      <c r="Q183" s="14">
        <v>3.2066340499726132E-3</v>
      </c>
      <c r="R183" s="12" t="e">
        <f>Q183-O183</f>
        <v>#DIV/0!</v>
      </c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"/>
      <c r="AI183" s="3"/>
    </row>
    <row r="184" spans="1:35" ht="15.75" customHeight="1" x14ac:dyDescent="0.2">
      <c r="A184" s="21" t="s">
        <v>15</v>
      </c>
      <c r="B184" s="24" t="s">
        <v>692</v>
      </c>
      <c r="C184" s="24"/>
      <c r="D184" s="24"/>
      <c r="E184" s="24" t="s">
        <v>691</v>
      </c>
      <c r="F184" s="24"/>
      <c r="G184" s="26"/>
      <c r="H184" s="25"/>
      <c r="I184" s="24"/>
      <c r="J184" s="24"/>
      <c r="K184" s="24"/>
      <c r="L184" s="24"/>
      <c r="M184" s="24"/>
      <c r="N184" s="23">
        <f>SUM(N185:N186)</f>
        <v>0</v>
      </c>
      <c r="O184" s="22" t="e">
        <f>N184/$N$484</f>
        <v>#DIV/0!</v>
      </c>
      <c r="P184" s="28"/>
      <c r="Q184" s="22">
        <v>1.385389764952862E-3</v>
      </c>
      <c r="R184" s="12" t="e">
        <f>Q184-O184</f>
        <v>#DIV/0!</v>
      </c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"/>
      <c r="AI184" s="3"/>
    </row>
    <row r="185" spans="1:35" ht="15.75" customHeight="1" x14ac:dyDescent="0.2">
      <c r="A185" s="21" t="s">
        <v>15</v>
      </c>
      <c r="B185" s="19" t="s">
        <v>690</v>
      </c>
      <c r="C185" s="20">
        <v>102197</v>
      </c>
      <c r="D185" s="19" t="s">
        <v>2</v>
      </c>
      <c r="E185" s="19" t="s">
        <v>689</v>
      </c>
      <c r="F185" s="18" t="s">
        <v>10</v>
      </c>
      <c r="G185" s="17">
        <v>61.69</v>
      </c>
      <c r="H185" s="27"/>
      <c r="I185" s="16"/>
      <c r="J185" s="16"/>
      <c r="K185" s="16"/>
      <c r="L185" s="16">
        <v>513.8777</v>
      </c>
      <c r="M185" s="16">
        <v>1819.8523</v>
      </c>
      <c r="N185" s="16">
        <f>G185*K185</f>
        <v>0</v>
      </c>
      <c r="O185" s="14" t="e">
        <f>N185/$N$484</f>
        <v>#DIV/0!</v>
      </c>
      <c r="P185" s="15" t="e">
        <f>K185/H185</f>
        <v>#DIV/0!</v>
      </c>
      <c r="Q185" s="14">
        <v>8.3097107936286373E-4</v>
      </c>
      <c r="R185" s="12" t="e">
        <f>Q185-O185</f>
        <v>#DIV/0!</v>
      </c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"/>
      <c r="AI185" s="3"/>
    </row>
    <row r="186" spans="1:35" ht="15.75" customHeight="1" x14ac:dyDescent="0.2">
      <c r="A186" s="21" t="s">
        <v>15</v>
      </c>
      <c r="B186" s="19" t="s">
        <v>688</v>
      </c>
      <c r="C186" s="20">
        <v>102219</v>
      </c>
      <c r="D186" s="19" t="s">
        <v>2</v>
      </c>
      <c r="E186" s="19" t="s">
        <v>687</v>
      </c>
      <c r="F186" s="18" t="s">
        <v>10</v>
      </c>
      <c r="G186" s="17">
        <v>61.69</v>
      </c>
      <c r="H186" s="27"/>
      <c r="I186" s="16"/>
      <c r="J186" s="16"/>
      <c r="K186" s="16"/>
      <c r="L186" s="16">
        <v>697.09699999999998</v>
      </c>
      <c r="M186" s="16">
        <v>859.95299999999997</v>
      </c>
      <c r="N186" s="16">
        <f>G186*K186</f>
        <v>0</v>
      </c>
      <c r="O186" s="14" t="e">
        <f>N186/$N$484</f>
        <v>#DIV/0!</v>
      </c>
      <c r="P186" s="15" t="e">
        <f>K186/H186</f>
        <v>#DIV/0!</v>
      </c>
      <c r="Q186" s="14">
        <v>5.5441868558999839E-4</v>
      </c>
      <c r="R186" s="12" t="e">
        <f>Q186-O186</f>
        <v>#DIV/0!</v>
      </c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"/>
      <c r="AI186" s="3"/>
    </row>
    <row r="187" spans="1:35" ht="27" customHeight="1" x14ac:dyDescent="0.2">
      <c r="A187" s="21" t="s">
        <v>15</v>
      </c>
      <c r="B187" s="24">
        <v>13</v>
      </c>
      <c r="C187" s="24"/>
      <c r="D187" s="24"/>
      <c r="E187" s="24" t="s">
        <v>686</v>
      </c>
      <c r="F187" s="24"/>
      <c r="G187" s="26"/>
      <c r="H187" s="25"/>
      <c r="I187" s="24"/>
      <c r="J187" s="24"/>
      <c r="K187" s="24"/>
      <c r="L187" s="24"/>
      <c r="M187" s="24"/>
      <c r="N187" s="23">
        <f>SUM(N188)</f>
        <v>0</v>
      </c>
      <c r="O187" s="22" t="e">
        <f>N187/$N$484</f>
        <v>#DIV/0!</v>
      </c>
      <c r="P187" s="28"/>
      <c r="Q187" s="22">
        <v>6.0469433552453192E-3</v>
      </c>
      <c r="R187" s="12" t="e">
        <f>Q187-O187</f>
        <v>#DIV/0!</v>
      </c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"/>
      <c r="AI187" s="3"/>
    </row>
    <row r="188" spans="1:35" ht="15.75" customHeight="1" x14ac:dyDescent="0.2">
      <c r="A188" s="21" t="s">
        <v>15</v>
      </c>
      <c r="B188" s="19" t="s">
        <v>685</v>
      </c>
      <c r="C188" s="20" t="s">
        <v>684</v>
      </c>
      <c r="D188" s="19" t="s">
        <v>12</v>
      </c>
      <c r="E188" s="19" t="s">
        <v>683</v>
      </c>
      <c r="F188" s="18" t="s">
        <v>10</v>
      </c>
      <c r="G188" s="17">
        <v>19.8</v>
      </c>
      <c r="H188" s="16"/>
      <c r="I188" s="16"/>
      <c r="J188" s="16"/>
      <c r="K188" s="16"/>
      <c r="L188" s="16">
        <v>939.11400000000003</v>
      </c>
      <c r="M188" s="16">
        <v>16043.346</v>
      </c>
      <c r="N188" s="16">
        <f>G188*K188</f>
        <v>0</v>
      </c>
      <c r="O188" s="14" t="e">
        <f>N188/$N$484</f>
        <v>#DIV/0!</v>
      </c>
      <c r="P188" s="15" t="e">
        <f>K188/H188</f>
        <v>#DIV/0!</v>
      </c>
      <c r="Q188" s="14">
        <v>6.0469433552453192E-3</v>
      </c>
      <c r="R188" s="12" t="e">
        <f>Q188-O188</f>
        <v>#DIV/0!</v>
      </c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"/>
      <c r="AI188" s="3"/>
    </row>
    <row r="189" spans="1:35" ht="15.75" customHeight="1" x14ac:dyDescent="0.2">
      <c r="A189" s="21" t="s">
        <v>15</v>
      </c>
      <c r="B189" s="24">
        <v>14</v>
      </c>
      <c r="C189" s="24"/>
      <c r="D189" s="24"/>
      <c r="E189" s="24" t="s">
        <v>682</v>
      </c>
      <c r="F189" s="24"/>
      <c r="G189" s="26"/>
      <c r="H189" s="25"/>
      <c r="I189" s="24"/>
      <c r="J189" s="24"/>
      <c r="K189" s="24"/>
      <c r="L189" s="24"/>
      <c r="M189" s="24"/>
      <c r="N189" s="23">
        <f>N190+N192+N200</f>
        <v>0</v>
      </c>
      <c r="O189" s="22" t="e">
        <f>N189/$N$484</f>
        <v>#DIV/0!</v>
      </c>
      <c r="P189" s="28"/>
      <c r="Q189" s="22">
        <v>2.7178194687636745E-2</v>
      </c>
      <c r="R189" s="12" t="e">
        <f>Q189-O189</f>
        <v>#DIV/0!</v>
      </c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"/>
      <c r="AI189" s="3"/>
    </row>
    <row r="190" spans="1:35" ht="15.75" customHeight="1" x14ac:dyDescent="0.2">
      <c r="A190" s="21" t="s">
        <v>15</v>
      </c>
      <c r="B190" s="24" t="s">
        <v>681</v>
      </c>
      <c r="C190" s="24"/>
      <c r="D190" s="24"/>
      <c r="E190" s="24" t="s">
        <v>87</v>
      </c>
      <c r="F190" s="24"/>
      <c r="G190" s="26"/>
      <c r="H190" s="25"/>
      <c r="I190" s="24"/>
      <c r="J190" s="24"/>
      <c r="K190" s="24"/>
      <c r="L190" s="24"/>
      <c r="M190" s="24"/>
      <c r="N190" s="23">
        <f>SUM(N191)</f>
        <v>0</v>
      </c>
      <c r="O190" s="22" t="e">
        <f>N190/$N$484</f>
        <v>#DIV/0!</v>
      </c>
      <c r="P190" s="28"/>
      <c r="Q190" s="22">
        <v>1.5073508376148103E-4</v>
      </c>
      <c r="R190" s="12" t="e">
        <f>Q190-O190</f>
        <v>#DIV/0!</v>
      </c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"/>
      <c r="AI190" s="3"/>
    </row>
    <row r="191" spans="1:35" ht="15.75" customHeight="1" x14ac:dyDescent="0.2">
      <c r="A191" s="21" t="s">
        <v>15</v>
      </c>
      <c r="B191" s="19" t="s">
        <v>680</v>
      </c>
      <c r="C191" s="20">
        <v>100860</v>
      </c>
      <c r="D191" s="19" t="s">
        <v>2</v>
      </c>
      <c r="E191" s="19" t="s">
        <v>679</v>
      </c>
      <c r="F191" s="18" t="s">
        <v>20</v>
      </c>
      <c r="G191" s="17">
        <v>3</v>
      </c>
      <c r="H191" s="27"/>
      <c r="I191" s="16"/>
      <c r="J191" s="16"/>
      <c r="K191" s="16"/>
      <c r="L191" s="16">
        <v>57.78</v>
      </c>
      <c r="M191" s="16">
        <v>365.55</v>
      </c>
      <c r="N191" s="16">
        <f>G191*K191</f>
        <v>0</v>
      </c>
      <c r="O191" s="14" t="e">
        <f>N191/$N$484</f>
        <v>#DIV/0!</v>
      </c>
      <c r="P191" s="15" t="e">
        <f>K191/H191</f>
        <v>#DIV/0!</v>
      </c>
      <c r="Q191" s="14">
        <v>1.5073508376148103E-4</v>
      </c>
      <c r="R191" s="12" t="e">
        <f>Q191-O191</f>
        <v>#DIV/0!</v>
      </c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"/>
      <c r="AI191" s="3"/>
    </row>
    <row r="192" spans="1:35" ht="15.75" customHeight="1" x14ac:dyDescent="0.2">
      <c r="A192" s="21" t="s">
        <v>15</v>
      </c>
      <c r="B192" s="24" t="s">
        <v>678</v>
      </c>
      <c r="C192" s="24"/>
      <c r="D192" s="24"/>
      <c r="E192" s="24" t="s">
        <v>677</v>
      </c>
      <c r="F192" s="24"/>
      <c r="G192" s="26"/>
      <c r="H192" s="25"/>
      <c r="I192" s="24"/>
      <c r="J192" s="24"/>
      <c r="K192" s="24"/>
      <c r="L192" s="24"/>
      <c r="M192" s="24"/>
      <c r="N192" s="23">
        <f>SUM(N193:N199)</f>
        <v>0</v>
      </c>
      <c r="O192" s="22" t="e">
        <f>N192/$N$484</f>
        <v>#DIV/0!</v>
      </c>
      <c r="P192" s="28"/>
      <c r="Q192" s="22">
        <v>6.3903799248000957E-3</v>
      </c>
      <c r="R192" s="12" t="e">
        <f>Q192-O192</f>
        <v>#DIV/0!</v>
      </c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"/>
      <c r="AI192" s="3"/>
    </row>
    <row r="193" spans="1:35" ht="15.75" customHeight="1" x14ac:dyDescent="0.2">
      <c r="A193" s="21" t="s">
        <v>15</v>
      </c>
      <c r="B193" s="19" t="s">
        <v>676</v>
      </c>
      <c r="C193" s="20">
        <v>86932</v>
      </c>
      <c r="D193" s="19" t="s">
        <v>2</v>
      </c>
      <c r="E193" s="19" t="s">
        <v>675</v>
      </c>
      <c r="F193" s="18" t="s">
        <v>20</v>
      </c>
      <c r="G193" s="17">
        <v>7</v>
      </c>
      <c r="H193" s="27"/>
      <c r="I193" s="16"/>
      <c r="J193" s="16"/>
      <c r="K193" s="16"/>
      <c r="L193" s="16">
        <v>314.37</v>
      </c>
      <c r="M193" s="16">
        <v>4405.1000000000004</v>
      </c>
      <c r="N193" s="16">
        <f>G193*K193</f>
        <v>0</v>
      </c>
      <c r="O193" s="14" t="e">
        <f>N193/$N$484</f>
        <v>#DIV/0!</v>
      </c>
      <c r="P193" s="15" t="e">
        <f>K193/H193</f>
        <v>#DIV/0!</v>
      </c>
      <c r="Q193" s="14">
        <v>1.6804613558212193E-3</v>
      </c>
      <c r="R193" s="12" t="e">
        <f>Q193-O193</f>
        <v>#DIV/0!</v>
      </c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"/>
      <c r="AI193" s="3"/>
    </row>
    <row r="194" spans="1:35" ht="15.75" customHeight="1" x14ac:dyDescent="0.2">
      <c r="A194" s="21" t="s">
        <v>15</v>
      </c>
      <c r="B194" s="19" t="s">
        <v>674</v>
      </c>
      <c r="C194" s="20" t="s">
        <v>673</v>
      </c>
      <c r="D194" s="19" t="s">
        <v>12</v>
      </c>
      <c r="E194" s="19" t="s">
        <v>672</v>
      </c>
      <c r="F194" s="18" t="s">
        <v>20</v>
      </c>
      <c r="G194" s="17">
        <v>1</v>
      </c>
      <c r="H194" s="16"/>
      <c r="I194" s="16"/>
      <c r="J194" s="16"/>
      <c r="K194" s="16"/>
      <c r="L194" s="16">
        <v>89.97</v>
      </c>
      <c r="M194" s="16">
        <v>1382.87</v>
      </c>
      <c r="N194" s="16">
        <f>G194*K194</f>
        <v>0</v>
      </c>
      <c r="O194" s="14" t="e">
        <f>N194/$N$484</f>
        <v>#DIV/0!</v>
      </c>
      <c r="P194" s="15" t="e">
        <f>K194/H194</f>
        <v>#DIV/0!</v>
      </c>
      <c r="Q194" s="14">
        <v>5.2443403672609954E-4</v>
      </c>
      <c r="R194" s="12" t="e">
        <f>Q194-O194</f>
        <v>#DIV/0!</v>
      </c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"/>
      <c r="AI194" s="3"/>
    </row>
    <row r="195" spans="1:35" ht="15.75" customHeight="1" x14ac:dyDescent="0.2">
      <c r="A195" s="21" t="s">
        <v>15</v>
      </c>
      <c r="B195" s="19" t="s">
        <v>671</v>
      </c>
      <c r="C195" s="20">
        <v>86939</v>
      </c>
      <c r="D195" s="19" t="s">
        <v>2</v>
      </c>
      <c r="E195" s="19" t="s">
        <v>670</v>
      </c>
      <c r="F195" s="18" t="s">
        <v>20</v>
      </c>
      <c r="G195" s="17">
        <v>15</v>
      </c>
      <c r="H195" s="27"/>
      <c r="I195" s="16"/>
      <c r="J195" s="16"/>
      <c r="K195" s="16"/>
      <c r="L195" s="16">
        <v>924.6</v>
      </c>
      <c r="M195" s="16">
        <v>7159.65</v>
      </c>
      <c r="N195" s="16">
        <f>G195*K195</f>
        <v>0</v>
      </c>
      <c r="O195" s="14" t="e">
        <f>N195/$N$484</f>
        <v>#DIV/0!</v>
      </c>
      <c r="P195" s="15" t="e">
        <f>K195/H195</f>
        <v>#DIV/0!</v>
      </c>
      <c r="Q195" s="14">
        <v>2.8785583372280561E-3</v>
      </c>
      <c r="R195" s="12" t="e">
        <f>Q195-O195</f>
        <v>#DIV/0!</v>
      </c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"/>
      <c r="AI195" s="3"/>
    </row>
    <row r="196" spans="1:35" ht="15.75" customHeight="1" x14ac:dyDescent="0.2">
      <c r="A196" s="21" t="s">
        <v>15</v>
      </c>
      <c r="B196" s="19" t="s">
        <v>669</v>
      </c>
      <c r="C196" s="20">
        <v>86919</v>
      </c>
      <c r="D196" s="19" t="s">
        <v>2</v>
      </c>
      <c r="E196" s="19" t="s">
        <v>668</v>
      </c>
      <c r="F196" s="18" t="s">
        <v>20</v>
      </c>
      <c r="G196" s="17">
        <v>1</v>
      </c>
      <c r="H196" s="27"/>
      <c r="I196" s="16"/>
      <c r="J196" s="16"/>
      <c r="K196" s="16"/>
      <c r="L196" s="16">
        <v>97.78</v>
      </c>
      <c r="M196" s="16">
        <v>1022.89</v>
      </c>
      <c r="N196" s="16">
        <f>G196*K196</f>
        <v>0</v>
      </c>
      <c r="O196" s="14" t="e">
        <f>N196/$N$484</f>
        <v>#DIV/0!</v>
      </c>
      <c r="P196" s="15" t="e">
        <f>K196/H196</f>
        <v>#DIV/0!</v>
      </c>
      <c r="Q196" s="14">
        <v>3.9903688923293633E-4</v>
      </c>
      <c r="R196" s="12" t="e">
        <f>Q196-O196</f>
        <v>#DIV/0!</v>
      </c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"/>
      <c r="AI196" s="3"/>
    </row>
    <row r="197" spans="1:35" ht="15.75" customHeight="1" x14ac:dyDescent="0.2">
      <c r="A197" s="21" t="s">
        <v>15</v>
      </c>
      <c r="B197" s="19" t="s">
        <v>667</v>
      </c>
      <c r="C197" s="20" t="s">
        <v>666</v>
      </c>
      <c r="D197" s="19" t="s">
        <v>12</v>
      </c>
      <c r="E197" s="19" t="s">
        <v>665</v>
      </c>
      <c r="F197" s="18" t="s">
        <v>20</v>
      </c>
      <c r="G197" s="17">
        <v>1</v>
      </c>
      <c r="H197" s="16"/>
      <c r="I197" s="16"/>
      <c r="J197" s="16"/>
      <c r="K197" s="16"/>
      <c r="L197" s="16">
        <v>131.63999999999999</v>
      </c>
      <c r="M197" s="16">
        <v>604.91999999999996</v>
      </c>
      <c r="N197" s="16">
        <f>G197*K197</f>
        <v>0</v>
      </c>
      <c r="O197" s="14" t="e">
        <f>N197/$N$484</f>
        <v>#DIV/0!</v>
      </c>
      <c r="P197" s="15" t="e">
        <f>K197/H197</f>
        <v>#DIV/0!</v>
      </c>
      <c r="Q197" s="14">
        <v>2.6226686815334716E-4</v>
      </c>
      <c r="R197" s="12" t="e">
        <f>Q197-O197</f>
        <v>#DIV/0!</v>
      </c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"/>
      <c r="AI197" s="3"/>
    </row>
    <row r="198" spans="1:35" ht="15.75" customHeight="1" x14ac:dyDescent="0.2">
      <c r="A198" s="21" t="s">
        <v>15</v>
      </c>
      <c r="B198" s="19" t="s">
        <v>664</v>
      </c>
      <c r="C198" s="20">
        <v>86901</v>
      </c>
      <c r="D198" s="19" t="s">
        <v>2</v>
      </c>
      <c r="E198" s="19" t="s">
        <v>663</v>
      </c>
      <c r="F198" s="18" t="s">
        <v>20</v>
      </c>
      <c r="G198" s="17">
        <v>3</v>
      </c>
      <c r="H198" s="27"/>
      <c r="I198" s="16"/>
      <c r="J198" s="16"/>
      <c r="K198" s="16"/>
      <c r="L198" s="16">
        <v>97.71</v>
      </c>
      <c r="M198" s="16">
        <v>461.16</v>
      </c>
      <c r="N198" s="16">
        <f>G198*K198</f>
        <v>0</v>
      </c>
      <c r="O198" s="14" t="e">
        <f>N198/$N$484</f>
        <v>#DIV/0!</v>
      </c>
      <c r="P198" s="15" t="e">
        <f>K198/H198</f>
        <v>#DIV/0!</v>
      </c>
      <c r="Q198" s="14">
        <v>1.9899680216799872E-4</v>
      </c>
      <c r="R198" s="12" t="e">
        <f>Q198-O198</f>
        <v>#DIV/0!</v>
      </c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"/>
      <c r="AI198" s="3"/>
    </row>
    <row r="199" spans="1:35" ht="15.75" customHeight="1" x14ac:dyDescent="0.2">
      <c r="A199" s="21" t="s">
        <v>15</v>
      </c>
      <c r="B199" s="19" t="s">
        <v>662</v>
      </c>
      <c r="C199" s="20" t="s">
        <v>661</v>
      </c>
      <c r="D199" s="19" t="s">
        <v>12</v>
      </c>
      <c r="E199" s="19" t="s">
        <v>660</v>
      </c>
      <c r="F199" s="18" t="s">
        <v>20</v>
      </c>
      <c r="G199" s="17">
        <v>8</v>
      </c>
      <c r="H199" s="16"/>
      <c r="I199" s="16"/>
      <c r="J199" s="16"/>
      <c r="K199" s="16"/>
      <c r="L199" s="16">
        <v>250.64</v>
      </c>
      <c r="M199" s="16">
        <v>1003.68</v>
      </c>
      <c r="N199" s="16">
        <f>G199*K199</f>
        <v>0</v>
      </c>
      <c r="O199" s="14" t="e">
        <f>N199/$N$484</f>
        <v>#DIV/0!</v>
      </c>
      <c r="P199" s="15" t="e">
        <f>K199/H199</f>
        <v>#DIV/0!</v>
      </c>
      <c r="Q199" s="14">
        <v>4.4662563547043883E-4</v>
      </c>
      <c r="R199" s="12" t="e">
        <f>Q199-O199</f>
        <v>#DIV/0!</v>
      </c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"/>
      <c r="AI199" s="3"/>
    </row>
    <row r="200" spans="1:35" ht="15.75" customHeight="1" x14ac:dyDescent="0.2">
      <c r="A200" s="21" t="s">
        <v>15</v>
      </c>
      <c r="B200" s="24" t="s">
        <v>659</v>
      </c>
      <c r="C200" s="24"/>
      <c r="D200" s="24"/>
      <c r="E200" s="24" t="s">
        <v>658</v>
      </c>
      <c r="F200" s="24"/>
      <c r="G200" s="26"/>
      <c r="H200" s="25"/>
      <c r="I200" s="24"/>
      <c r="J200" s="24"/>
      <c r="K200" s="24"/>
      <c r="L200" s="24"/>
      <c r="M200" s="24"/>
      <c r="N200" s="23">
        <f>SUM(N201:N215)</f>
        <v>0</v>
      </c>
      <c r="O200" s="22" t="e">
        <f>N200/$N$484</f>
        <v>#DIV/0!</v>
      </c>
      <c r="P200" s="28"/>
      <c r="Q200" s="22">
        <v>2.0637079679075167E-2</v>
      </c>
      <c r="R200" s="12" t="e">
        <f>Q200-O200</f>
        <v>#DIV/0!</v>
      </c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"/>
      <c r="AI200" s="3"/>
    </row>
    <row r="201" spans="1:35" ht="15.75" customHeight="1" x14ac:dyDescent="0.2">
      <c r="A201" s="21" t="s">
        <v>15</v>
      </c>
      <c r="B201" s="19" t="s">
        <v>657</v>
      </c>
      <c r="C201" s="20" t="s">
        <v>656</v>
      </c>
      <c r="D201" s="19" t="s">
        <v>12</v>
      </c>
      <c r="E201" s="19" t="s">
        <v>655</v>
      </c>
      <c r="F201" s="18" t="s">
        <v>10</v>
      </c>
      <c r="G201" s="17">
        <v>7.14</v>
      </c>
      <c r="H201" s="16"/>
      <c r="I201" s="16"/>
      <c r="J201" s="16"/>
      <c r="K201" s="16"/>
      <c r="L201" s="16">
        <v>1602.2159999999999</v>
      </c>
      <c r="M201" s="16">
        <v>13813.894</v>
      </c>
      <c r="N201" s="16">
        <f>G201*K201</f>
        <v>0</v>
      </c>
      <c r="O201" s="14" t="e">
        <f>N201/$N$484</f>
        <v>#DIV/0!</v>
      </c>
      <c r="P201" s="15" t="e">
        <f>K201/H201</f>
        <v>#DIV/0!</v>
      </c>
      <c r="Q201" s="14">
        <v>5.4892132192998488E-3</v>
      </c>
      <c r="R201" s="12" t="e">
        <f>Q201-O201</f>
        <v>#DIV/0!</v>
      </c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"/>
      <c r="AI201" s="3"/>
    </row>
    <row r="202" spans="1:35" ht="15.75" customHeight="1" x14ac:dyDescent="0.2">
      <c r="A202" s="21" t="s">
        <v>15</v>
      </c>
      <c r="B202" s="19" t="s">
        <v>654</v>
      </c>
      <c r="C202" s="20" t="s">
        <v>653</v>
      </c>
      <c r="D202" s="19" t="s">
        <v>12</v>
      </c>
      <c r="E202" s="19" t="s">
        <v>652</v>
      </c>
      <c r="F202" s="18" t="s">
        <v>20</v>
      </c>
      <c r="G202" s="17">
        <v>1</v>
      </c>
      <c r="H202" s="16"/>
      <c r="I202" s="16"/>
      <c r="J202" s="16"/>
      <c r="K202" s="16"/>
      <c r="L202" s="16">
        <v>12.53</v>
      </c>
      <c r="M202" s="16">
        <v>3040.94</v>
      </c>
      <c r="N202" s="16">
        <f>G202*K202</f>
        <v>0</v>
      </c>
      <c r="O202" s="14" t="e">
        <f>N202/$N$484</f>
        <v>#DIV/0!</v>
      </c>
      <c r="P202" s="15" t="e">
        <f>K202/H202</f>
        <v>#DIV/0!</v>
      </c>
      <c r="Q202" s="14">
        <v>1.0872488512819064E-3</v>
      </c>
      <c r="R202" s="12" t="e">
        <f>Q202-O202</f>
        <v>#DIV/0!</v>
      </c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"/>
      <c r="AI202" s="3"/>
    </row>
    <row r="203" spans="1:35" ht="15.75" customHeight="1" x14ac:dyDescent="0.2">
      <c r="A203" s="21" t="s">
        <v>15</v>
      </c>
      <c r="B203" s="19" t="s">
        <v>651</v>
      </c>
      <c r="C203" s="20">
        <v>86900</v>
      </c>
      <c r="D203" s="19" t="s">
        <v>2</v>
      </c>
      <c r="E203" s="19" t="s">
        <v>650</v>
      </c>
      <c r="F203" s="18" t="s">
        <v>20</v>
      </c>
      <c r="G203" s="17">
        <v>8</v>
      </c>
      <c r="H203" s="27"/>
      <c r="I203" s="16"/>
      <c r="J203" s="16"/>
      <c r="K203" s="16"/>
      <c r="L203" s="16">
        <v>147.04</v>
      </c>
      <c r="M203" s="16">
        <v>1927.2</v>
      </c>
      <c r="N203" s="16">
        <f>G203*K203</f>
        <v>0</v>
      </c>
      <c r="O203" s="14" t="e">
        <f>N203/$N$484</f>
        <v>#DIV/0!</v>
      </c>
      <c r="P203" s="15" t="e">
        <f>K203/H203</f>
        <v>#DIV/0!</v>
      </c>
      <c r="Q203" s="14">
        <v>7.3857449304659344E-4</v>
      </c>
      <c r="R203" s="12" t="e">
        <f>Q203-O203</f>
        <v>#DIV/0!</v>
      </c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"/>
      <c r="AI203" s="3"/>
    </row>
    <row r="204" spans="1:35" ht="15.75" customHeight="1" x14ac:dyDescent="0.2">
      <c r="A204" s="21" t="s">
        <v>15</v>
      </c>
      <c r="B204" s="19" t="s">
        <v>649</v>
      </c>
      <c r="C204" s="20">
        <v>86913</v>
      </c>
      <c r="D204" s="19" t="s">
        <v>2</v>
      </c>
      <c r="E204" s="19" t="s">
        <v>648</v>
      </c>
      <c r="F204" s="18" t="s">
        <v>20</v>
      </c>
      <c r="G204" s="17">
        <v>5</v>
      </c>
      <c r="H204" s="27"/>
      <c r="I204" s="16"/>
      <c r="J204" s="16"/>
      <c r="K204" s="16"/>
      <c r="L204" s="16">
        <v>32.85</v>
      </c>
      <c r="M204" s="16">
        <v>283.64999999999998</v>
      </c>
      <c r="N204" s="16">
        <f>G204*K204</f>
        <v>0</v>
      </c>
      <c r="O204" s="14" t="e">
        <f>N204/$N$484</f>
        <v>#DIV/0!</v>
      </c>
      <c r="P204" s="15" t="e">
        <f>K204/H204</f>
        <v>#DIV/0!</v>
      </c>
      <c r="Q204" s="14">
        <v>1.1269613306524164E-4</v>
      </c>
      <c r="R204" s="12" t="e">
        <f>Q204-O204</f>
        <v>#DIV/0!</v>
      </c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"/>
      <c r="AI204" s="3"/>
    </row>
    <row r="205" spans="1:35" ht="15.75" customHeight="1" x14ac:dyDescent="0.2">
      <c r="A205" s="21" t="s">
        <v>15</v>
      </c>
      <c r="B205" s="19" t="s">
        <v>647</v>
      </c>
      <c r="C205" s="20" t="s">
        <v>646</v>
      </c>
      <c r="D205" s="19" t="s">
        <v>12</v>
      </c>
      <c r="E205" s="19" t="s">
        <v>645</v>
      </c>
      <c r="F205" s="18" t="s">
        <v>20</v>
      </c>
      <c r="G205" s="17">
        <v>2</v>
      </c>
      <c r="H205" s="16"/>
      <c r="I205" s="16"/>
      <c r="J205" s="16"/>
      <c r="K205" s="16"/>
      <c r="L205" s="16">
        <v>48.5</v>
      </c>
      <c r="M205" s="16">
        <v>864.68</v>
      </c>
      <c r="N205" s="16">
        <f>G205*K205</f>
        <v>0</v>
      </c>
      <c r="O205" s="14" t="e">
        <f>N205/$N$484</f>
        <v>#DIV/0!</v>
      </c>
      <c r="P205" s="15" t="e">
        <f>K205/H205</f>
        <v>#DIV/0!</v>
      </c>
      <c r="Q205" s="14">
        <v>3.2515593931285107E-4</v>
      </c>
      <c r="R205" s="12" t="e">
        <f>Q205-O205</f>
        <v>#DIV/0!</v>
      </c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"/>
      <c r="AI205" s="3"/>
    </row>
    <row r="206" spans="1:35" ht="15.75" customHeight="1" x14ac:dyDescent="0.2">
      <c r="A206" s="21" t="s">
        <v>15</v>
      </c>
      <c r="B206" s="19" t="s">
        <v>644</v>
      </c>
      <c r="C206" s="20" t="s">
        <v>643</v>
      </c>
      <c r="D206" s="19" t="s">
        <v>12</v>
      </c>
      <c r="E206" s="19" t="s">
        <v>642</v>
      </c>
      <c r="F206" s="18" t="s">
        <v>20</v>
      </c>
      <c r="G206" s="17">
        <v>8</v>
      </c>
      <c r="H206" s="16"/>
      <c r="I206" s="16"/>
      <c r="J206" s="16"/>
      <c r="K206" s="16"/>
      <c r="L206" s="16">
        <v>702.08</v>
      </c>
      <c r="M206" s="16">
        <v>3210.48</v>
      </c>
      <c r="N206" s="16">
        <f>G206*K206</f>
        <v>0</v>
      </c>
      <c r="O206" s="14" t="e">
        <f>N206/$N$484</f>
        <v>#DIV/0!</v>
      </c>
      <c r="P206" s="15" t="e">
        <f>K206/H206</f>
        <v>#DIV/0!</v>
      </c>
      <c r="Q206" s="14">
        <v>1.393144968043418E-3</v>
      </c>
      <c r="R206" s="12" t="e">
        <f>Q206-O206</f>
        <v>#DIV/0!</v>
      </c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"/>
      <c r="AI206" s="3"/>
    </row>
    <row r="207" spans="1:35" ht="15.75" customHeight="1" x14ac:dyDescent="0.2">
      <c r="A207" s="21" t="s">
        <v>15</v>
      </c>
      <c r="B207" s="19" t="s">
        <v>641</v>
      </c>
      <c r="C207" s="20" t="s">
        <v>640</v>
      </c>
      <c r="D207" s="19" t="s">
        <v>12</v>
      </c>
      <c r="E207" s="19" t="s">
        <v>639</v>
      </c>
      <c r="F207" s="18" t="s">
        <v>20</v>
      </c>
      <c r="G207" s="17">
        <v>27</v>
      </c>
      <c r="H207" s="16"/>
      <c r="I207" s="16"/>
      <c r="J207" s="16"/>
      <c r="K207" s="16"/>
      <c r="L207" s="16">
        <v>809.46</v>
      </c>
      <c r="M207" s="16">
        <v>8872.4699999999993</v>
      </c>
      <c r="N207" s="16">
        <f>G207*K207</f>
        <v>0</v>
      </c>
      <c r="O207" s="14" t="e">
        <f>N207/$N$484</f>
        <v>#DIV/0!</v>
      </c>
      <c r="P207" s="15" t="e">
        <f>K207/H207</f>
        <v>#DIV/0!</v>
      </c>
      <c r="Q207" s="14">
        <v>3.4474441441022271E-3</v>
      </c>
      <c r="R207" s="12" t="e">
        <f>Q207-O207</f>
        <v>#DIV/0!</v>
      </c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"/>
      <c r="AI207" s="3"/>
    </row>
    <row r="208" spans="1:35" ht="15.75" customHeight="1" x14ac:dyDescent="0.2">
      <c r="A208" s="21" t="s">
        <v>15</v>
      </c>
      <c r="B208" s="19" t="s">
        <v>638</v>
      </c>
      <c r="C208" s="20" t="s">
        <v>637</v>
      </c>
      <c r="D208" s="19" t="s">
        <v>12</v>
      </c>
      <c r="E208" s="19" t="s">
        <v>636</v>
      </c>
      <c r="F208" s="18" t="s">
        <v>20</v>
      </c>
      <c r="G208" s="17">
        <v>7</v>
      </c>
      <c r="H208" s="16"/>
      <c r="I208" s="16"/>
      <c r="J208" s="16"/>
      <c r="K208" s="16"/>
      <c r="L208" s="16">
        <v>123.9</v>
      </c>
      <c r="M208" s="16">
        <v>7084.07</v>
      </c>
      <c r="N208" s="16">
        <f>G208*K208</f>
        <v>0</v>
      </c>
      <c r="O208" s="14" t="e">
        <f>N208/$N$484</f>
        <v>#DIV/0!</v>
      </c>
      <c r="P208" s="15" t="e">
        <f>K208/H208</f>
        <v>#DIV/0!</v>
      </c>
      <c r="Q208" s="14">
        <v>2.5665413783578822E-3</v>
      </c>
      <c r="R208" s="12" t="e">
        <f>Q208-O208</f>
        <v>#DIV/0!</v>
      </c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"/>
      <c r="AI208" s="3"/>
    </row>
    <row r="209" spans="1:35" ht="15.75" customHeight="1" x14ac:dyDescent="0.2">
      <c r="A209" s="21" t="s">
        <v>15</v>
      </c>
      <c r="B209" s="19" t="s">
        <v>635</v>
      </c>
      <c r="C209" s="20" t="s">
        <v>634</v>
      </c>
      <c r="D209" s="19" t="s">
        <v>12</v>
      </c>
      <c r="E209" s="19" t="s">
        <v>633</v>
      </c>
      <c r="F209" s="18" t="s">
        <v>20</v>
      </c>
      <c r="G209" s="17">
        <v>10</v>
      </c>
      <c r="H209" s="16"/>
      <c r="I209" s="16"/>
      <c r="J209" s="16"/>
      <c r="K209" s="16"/>
      <c r="L209" s="16">
        <v>89.6</v>
      </c>
      <c r="M209" s="16">
        <v>2733.1</v>
      </c>
      <c r="N209" s="16">
        <f>G209*K209</f>
        <v>0</v>
      </c>
      <c r="O209" s="14" t="e">
        <f>N209/$N$484</f>
        <v>#DIV/0!</v>
      </c>
      <c r="P209" s="15" t="e">
        <f>K209/H209</f>
        <v>#DIV/0!</v>
      </c>
      <c r="Q209" s="14">
        <v>1.0050785933752213E-3</v>
      </c>
      <c r="R209" s="12" t="e">
        <f>Q209-O209</f>
        <v>#DIV/0!</v>
      </c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"/>
      <c r="AI209" s="3"/>
    </row>
    <row r="210" spans="1:35" ht="15.75" customHeight="1" x14ac:dyDescent="0.2">
      <c r="A210" s="21" t="s">
        <v>15</v>
      </c>
      <c r="B210" s="19" t="s">
        <v>632</v>
      </c>
      <c r="C210" s="20" t="s">
        <v>631</v>
      </c>
      <c r="D210" s="19" t="s">
        <v>12</v>
      </c>
      <c r="E210" s="19" t="s">
        <v>630</v>
      </c>
      <c r="F210" s="18" t="s">
        <v>20</v>
      </c>
      <c r="G210" s="17">
        <v>10</v>
      </c>
      <c r="H210" s="16"/>
      <c r="I210" s="16"/>
      <c r="J210" s="16"/>
      <c r="K210" s="16"/>
      <c r="L210" s="16">
        <v>89.6</v>
      </c>
      <c r="M210" s="16">
        <v>1341</v>
      </c>
      <c r="N210" s="16">
        <f>G210*K210</f>
        <v>0</v>
      </c>
      <c r="O210" s="14" t="e">
        <f>N210/$N$484</f>
        <v>#DIV/0!</v>
      </c>
      <c r="P210" s="15" t="e">
        <f>K210/H210</f>
        <v>#DIV/0!</v>
      </c>
      <c r="Q210" s="14">
        <v>5.0939364285350612E-4</v>
      </c>
      <c r="R210" s="12" t="e">
        <f>Q210-O210</f>
        <v>#DIV/0!</v>
      </c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"/>
      <c r="AI210" s="3"/>
    </row>
    <row r="211" spans="1:35" ht="15.75" customHeight="1" x14ac:dyDescent="0.2">
      <c r="A211" s="21" t="s">
        <v>15</v>
      </c>
      <c r="B211" s="19" t="s">
        <v>629</v>
      </c>
      <c r="C211" s="20">
        <v>100867</v>
      </c>
      <c r="D211" s="19" t="s">
        <v>2</v>
      </c>
      <c r="E211" s="19" t="s">
        <v>628</v>
      </c>
      <c r="F211" s="18" t="s">
        <v>20</v>
      </c>
      <c r="G211" s="17">
        <v>5</v>
      </c>
      <c r="H211" s="27"/>
      <c r="I211" s="16"/>
      <c r="J211" s="16"/>
      <c r="K211" s="16"/>
      <c r="L211" s="16">
        <v>204.5</v>
      </c>
      <c r="M211" s="16">
        <v>1961.3</v>
      </c>
      <c r="N211" s="16">
        <f>G211*K211</f>
        <v>0</v>
      </c>
      <c r="O211" s="14" t="e">
        <f>N211/$N$484</f>
        <v>#DIV/0!</v>
      </c>
      <c r="P211" s="15" t="e">
        <f>K211/H211</f>
        <v>#DIV/0!</v>
      </c>
      <c r="Q211" s="14">
        <v>7.7117625590110688E-4</v>
      </c>
      <c r="R211" s="12" t="e">
        <f>Q211-O211</f>
        <v>#DIV/0!</v>
      </c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"/>
      <c r="AI211" s="3"/>
    </row>
    <row r="212" spans="1:35" ht="15.75" customHeight="1" x14ac:dyDescent="0.2">
      <c r="A212" s="21" t="s">
        <v>15</v>
      </c>
      <c r="B212" s="19" t="s">
        <v>627</v>
      </c>
      <c r="C212" s="20" t="s">
        <v>626</v>
      </c>
      <c r="D212" s="19" t="s">
        <v>12</v>
      </c>
      <c r="E212" s="19" t="s">
        <v>625</v>
      </c>
      <c r="F212" s="18" t="s">
        <v>20</v>
      </c>
      <c r="G212" s="17">
        <v>1</v>
      </c>
      <c r="H212" s="16"/>
      <c r="I212" s="16"/>
      <c r="J212" s="16"/>
      <c r="K212" s="16"/>
      <c r="L212" s="16">
        <v>43.57</v>
      </c>
      <c r="M212" s="16">
        <v>165.14</v>
      </c>
      <c r="N212" s="16">
        <f>G212*K212</f>
        <v>0</v>
      </c>
      <c r="O212" s="14" t="e">
        <f>N212/$N$484</f>
        <v>#DIV/0!</v>
      </c>
      <c r="P212" s="15" t="e">
        <f>K212/H212</f>
        <v>#DIV/0!</v>
      </c>
      <c r="Q212" s="14">
        <v>7.4315355235534222E-5</v>
      </c>
      <c r="R212" s="12" t="e">
        <f>Q212-O212</f>
        <v>#DIV/0!</v>
      </c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"/>
      <c r="AI212" s="3"/>
    </row>
    <row r="213" spans="1:35" ht="15.75" customHeight="1" x14ac:dyDescent="0.2">
      <c r="A213" s="21" t="s">
        <v>15</v>
      </c>
      <c r="B213" s="19" t="s">
        <v>624</v>
      </c>
      <c r="C213" s="20">
        <v>100875</v>
      </c>
      <c r="D213" s="19" t="s">
        <v>2</v>
      </c>
      <c r="E213" s="19" t="s">
        <v>623</v>
      </c>
      <c r="F213" s="18" t="s">
        <v>20</v>
      </c>
      <c r="G213" s="17">
        <v>1</v>
      </c>
      <c r="H213" s="27"/>
      <c r="I213" s="16"/>
      <c r="J213" s="16"/>
      <c r="K213" s="16"/>
      <c r="L213" s="16">
        <v>54.55</v>
      </c>
      <c r="M213" s="16">
        <v>1310.08</v>
      </c>
      <c r="N213" s="16">
        <f>G213*K213</f>
        <v>0</v>
      </c>
      <c r="O213" s="14" t="e">
        <f>N213/$N$484</f>
        <v>#DIV/0!</v>
      </c>
      <c r="P213" s="15" t="e">
        <f>K213/H213</f>
        <v>#DIV/0!</v>
      </c>
      <c r="Q213" s="14">
        <v>4.8590370952549981E-4</v>
      </c>
      <c r="R213" s="12" t="e">
        <f>Q213-O213</f>
        <v>#DIV/0!</v>
      </c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"/>
      <c r="AI213" s="3"/>
    </row>
    <row r="214" spans="1:35" ht="15.75" customHeight="1" x14ac:dyDescent="0.2">
      <c r="A214" s="21" t="s">
        <v>15</v>
      </c>
      <c r="B214" s="19" t="s">
        <v>622</v>
      </c>
      <c r="C214" s="20" t="s">
        <v>621</v>
      </c>
      <c r="D214" s="19" t="s">
        <v>12</v>
      </c>
      <c r="E214" s="19" t="s">
        <v>620</v>
      </c>
      <c r="F214" s="18" t="s">
        <v>20</v>
      </c>
      <c r="G214" s="17">
        <v>21</v>
      </c>
      <c r="H214" s="16"/>
      <c r="I214" s="16"/>
      <c r="J214" s="16"/>
      <c r="K214" s="16"/>
      <c r="L214" s="16">
        <v>1136.94</v>
      </c>
      <c r="M214" s="16">
        <v>2254.98</v>
      </c>
      <c r="N214" s="16">
        <f>G214*K214</f>
        <v>0</v>
      </c>
      <c r="O214" s="14" t="e">
        <f>N214/$N$484</f>
        <v>#DIV/0!</v>
      </c>
      <c r="P214" s="15" t="e">
        <f>K214/H214</f>
        <v>#DIV/0!</v>
      </c>
      <c r="Q214" s="14">
        <v>1.2077607193259224E-3</v>
      </c>
      <c r="R214" s="12" t="e">
        <f>Q214-O214</f>
        <v>#DIV/0!</v>
      </c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"/>
      <c r="AI214" s="3"/>
    </row>
    <row r="215" spans="1:35" ht="15.75" customHeight="1" x14ac:dyDescent="0.2">
      <c r="A215" s="21" t="s">
        <v>15</v>
      </c>
      <c r="B215" s="19" t="s">
        <v>619</v>
      </c>
      <c r="C215" s="20" t="s">
        <v>618</v>
      </c>
      <c r="D215" s="19" t="s">
        <v>12</v>
      </c>
      <c r="E215" s="19" t="s">
        <v>617</v>
      </c>
      <c r="F215" s="18" t="s">
        <v>20</v>
      </c>
      <c r="G215" s="17">
        <v>6</v>
      </c>
      <c r="H215" s="16"/>
      <c r="I215" s="16"/>
      <c r="J215" s="16"/>
      <c r="K215" s="16"/>
      <c r="L215" s="16">
        <v>192.6</v>
      </c>
      <c r="M215" s="16">
        <v>3805.02</v>
      </c>
      <c r="N215" s="16">
        <f>G215*K215</f>
        <v>0</v>
      </c>
      <c r="O215" s="14" t="e">
        <f>N215/$N$484</f>
        <v>#DIV/0!</v>
      </c>
      <c r="P215" s="15" t="e">
        <f>K215/H215</f>
        <v>#DIV/0!</v>
      </c>
      <c r="Q215" s="14">
        <v>1.4234322763484084E-3</v>
      </c>
      <c r="R215" s="12" t="e">
        <f>Q215-O215</f>
        <v>#DIV/0!</v>
      </c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"/>
      <c r="AI215" s="3"/>
    </row>
    <row r="216" spans="1:35" ht="15.75" customHeight="1" x14ac:dyDescent="0.2">
      <c r="A216" s="21" t="s">
        <v>15</v>
      </c>
      <c r="B216" s="24">
        <v>15</v>
      </c>
      <c r="C216" s="24"/>
      <c r="D216" s="24"/>
      <c r="E216" s="24" t="s">
        <v>616</v>
      </c>
      <c r="F216" s="24"/>
      <c r="G216" s="26"/>
      <c r="H216" s="25"/>
      <c r="I216" s="24"/>
      <c r="J216" s="24"/>
      <c r="K216" s="24"/>
      <c r="L216" s="24"/>
      <c r="M216" s="24"/>
      <c r="N216" s="23">
        <f>N217+N260+N295+N314</f>
        <v>0</v>
      </c>
      <c r="O216" s="22" t="e">
        <f>N216/$N$484</f>
        <v>#DIV/0!</v>
      </c>
      <c r="P216" s="28"/>
      <c r="Q216" s="22">
        <v>7.4604672736322541E-2</v>
      </c>
      <c r="R216" s="12" t="e">
        <f>Q216-O216</f>
        <v>#DIV/0!</v>
      </c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"/>
      <c r="AI216" s="3"/>
    </row>
    <row r="217" spans="1:35" ht="15" customHeight="1" x14ac:dyDescent="0.2">
      <c r="A217" s="21" t="s">
        <v>15</v>
      </c>
      <c r="B217" s="24" t="s">
        <v>615</v>
      </c>
      <c r="C217" s="24"/>
      <c r="D217" s="24"/>
      <c r="E217" s="24" t="s">
        <v>614</v>
      </c>
      <c r="F217" s="24"/>
      <c r="G217" s="26"/>
      <c r="H217" s="25"/>
      <c r="I217" s="24"/>
      <c r="J217" s="24"/>
      <c r="K217" s="24"/>
      <c r="L217" s="24"/>
      <c r="M217" s="24"/>
      <c r="N217" s="23">
        <f>SUM(N218:N259)</f>
        <v>0</v>
      </c>
      <c r="O217" s="22" t="e">
        <f>N217/$N$484</f>
        <v>#DIV/0!</v>
      </c>
      <c r="P217" s="28"/>
      <c r="Q217" s="22">
        <v>3.4280953040682141E-2</v>
      </c>
      <c r="R217" s="12" t="e">
        <f>Q217-O217</f>
        <v>#DIV/0!</v>
      </c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"/>
      <c r="AI217" s="3"/>
    </row>
    <row r="218" spans="1:35" ht="15.75" customHeight="1" x14ac:dyDescent="0.2">
      <c r="A218" s="21" t="s">
        <v>15</v>
      </c>
      <c r="B218" s="19" t="s">
        <v>613</v>
      </c>
      <c r="C218" s="20" t="s">
        <v>612</v>
      </c>
      <c r="D218" s="19" t="s">
        <v>12</v>
      </c>
      <c r="E218" s="19" t="s">
        <v>611</v>
      </c>
      <c r="F218" s="18" t="s">
        <v>20</v>
      </c>
      <c r="G218" s="17">
        <v>1</v>
      </c>
      <c r="H218" s="16"/>
      <c r="I218" s="16"/>
      <c r="J218" s="16"/>
      <c r="K218" s="16"/>
      <c r="L218" s="16">
        <v>6.81</v>
      </c>
      <c r="M218" s="16">
        <v>89.01</v>
      </c>
      <c r="N218" s="16">
        <f>G218*K218</f>
        <v>0</v>
      </c>
      <c r="O218" s="14" t="e">
        <f>N218/$N$484</f>
        <v>#DIV/0!</v>
      </c>
      <c r="P218" s="15" t="e">
        <f>K218/H218</f>
        <v>#DIV/0!</v>
      </c>
      <c r="Q218" s="14">
        <v>3.4118620759277891E-5</v>
      </c>
      <c r="R218" s="12" t="e">
        <f>Q218-O218</f>
        <v>#DIV/0!</v>
      </c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"/>
      <c r="AI218" s="3"/>
    </row>
    <row r="219" spans="1:35" ht="27" customHeight="1" x14ac:dyDescent="0.2">
      <c r="A219" s="21" t="s">
        <v>15</v>
      </c>
      <c r="B219" s="19" t="s">
        <v>610</v>
      </c>
      <c r="C219" s="20">
        <v>103039</v>
      </c>
      <c r="D219" s="19" t="s">
        <v>2</v>
      </c>
      <c r="E219" s="19" t="s">
        <v>609</v>
      </c>
      <c r="F219" s="18" t="s">
        <v>20</v>
      </c>
      <c r="G219" s="17">
        <v>1</v>
      </c>
      <c r="H219" s="27"/>
      <c r="I219" s="16"/>
      <c r="J219" s="16"/>
      <c r="K219" s="16"/>
      <c r="L219" s="16">
        <v>16.489999999999998</v>
      </c>
      <c r="M219" s="16">
        <v>84.28</v>
      </c>
      <c r="N219" s="16">
        <f>G219*K219</f>
        <v>0</v>
      </c>
      <c r="O219" s="14" t="e">
        <f>N219/$N$484</f>
        <v>#DIV/0!</v>
      </c>
      <c r="P219" s="15" t="e">
        <f>K219/H219</f>
        <v>#DIV/0!</v>
      </c>
      <c r="Q219" s="14">
        <v>3.5881166916222432E-5</v>
      </c>
      <c r="R219" s="12" t="e">
        <f>Q219-O219</f>
        <v>#DIV/0!</v>
      </c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"/>
      <c r="AI219" s="3"/>
    </row>
    <row r="220" spans="1:35" ht="15.75" customHeight="1" x14ac:dyDescent="0.2">
      <c r="A220" s="21" t="s">
        <v>15</v>
      </c>
      <c r="B220" s="19" t="s">
        <v>608</v>
      </c>
      <c r="C220" s="20">
        <v>94681</v>
      </c>
      <c r="D220" s="19" t="s">
        <v>2</v>
      </c>
      <c r="E220" s="19" t="s">
        <v>607</v>
      </c>
      <c r="F220" s="18" t="s">
        <v>20</v>
      </c>
      <c r="G220" s="17">
        <v>1</v>
      </c>
      <c r="H220" s="27"/>
      <c r="I220" s="16"/>
      <c r="J220" s="16"/>
      <c r="K220" s="16"/>
      <c r="L220" s="16">
        <v>11.79</v>
      </c>
      <c r="M220" s="16">
        <v>52.66</v>
      </c>
      <c r="N220" s="16">
        <f>G220*K220</f>
        <v>0</v>
      </c>
      <c r="O220" s="14" t="e">
        <f>N220/$N$484</f>
        <v>#DIV/0!</v>
      </c>
      <c r="P220" s="15" t="e">
        <f>K220/H220</f>
        <v>#DIV/0!</v>
      </c>
      <c r="Q220" s="14">
        <v>2.2948707033348573E-5</v>
      </c>
      <c r="R220" s="12" t="e">
        <f>Q220-O220</f>
        <v>#DIV/0!</v>
      </c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"/>
      <c r="AI220" s="3"/>
    </row>
    <row r="221" spans="1:35" ht="15.75" customHeight="1" x14ac:dyDescent="0.2">
      <c r="A221" s="21" t="s">
        <v>15</v>
      </c>
      <c r="B221" s="19" t="s">
        <v>606</v>
      </c>
      <c r="C221" s="20">
        <v>94662</v>
      </c>
      <c r="D221" s="19" t="s">
        <v>2</v>
      </c>
      <c r="E221" s="19" t="s">
        <v>605</v>
      </c>
      <c r="F221" s="18" t="s">
        <v>20</v>
      </c>
      <c r="G221" s="17">
        <v>3</v>
      </c>
      <c r="H221" s="27"/>
      <c r="I221" s="16"/>
      <c r="J221" s="16"/>
      <c r="K221" s="16"/>
      <c r="L221" s="16">
        <v>17.489999999999998</v>
      </c>
      <c r="M221" s="16">
        <v>28.35</v>
      </c>
      <c r="N221" s="16">
        <f>G221*K221</f>
        <v>0</v>
      </c>
      <c r="O221" s="14" t="e">
        <f>N221/$N$484</f>
        <v>#DIV/0!</v>
      </c>
      <c r="P221" s="15" t="e">
        <f>K221/H221</f>
        <v>#DIV/0!</v>
      </c>
      <c r="Q221" s="14">
        <v>1.6322245623098504E-5</v>
      </c>
      <c r="R221" s="12" t="e">
        <f>Q221-O221</f>
        <v>#DIV/0!</v>
      </c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"/>
      <c r="AI221" s="3"/>
    </row>
    <row r="222" spans="1:35" ht="15.75" customHeight="1" x14ac:dyDescent="0.2">
      <c r="A222" s="21" t="s">
        <v>15</v>
      </c>
      <c r="B222" s="19" t="s">
        <v>604</v>
      </c>
      <c r="C222" s="20">
        <v>103986</v>
      </c>
      <c r="D222" s="19" t="s">
        <v>2</v>
      </c>
      <c r="E222" s="19" t="s">
        <v>603</v>
      </c>
      <c r="F222" s="18" t="s">
        <v>20</v>
      </c>
      <c r="G222" s="17">
        <v>18</v>
      </c>
      <c r="H222" s="27"/>
      <c r="I222" s="16"/>
      <c r="J222" s="16"/>
      <c r="K222" s="16"/>
      <c r="L222" s="16">
        <v>258.48</v>
      </c>
      <c r="M222" s="16">
        <v>451.62</v>
      </c>
      <c r="N222" s="16">
        <f>G222*K222</f>
        <v>0</v>
      </c>
      <c r="O222" s="14" t="e">
        <f>N222/$N$484</f>
        <v>#DIV/0!</v>
      </c>
      <c r="P222" s="15" t="e">
        <f>K222/H222</f>
        <v>#DIV/0!</v>
      </c>
      <c r="Q222" s="14">
        <v>2.5284525778713454E-4</v>
      </c>
      <c r="R222" s="12" t="e">
        <f>Q222-O222</f>
        <v>#DIV/0!</v>
      </c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"/>
      <c r="AI222" s="3"/>
    </row>
    <row r="223" spans="1:35" ht="15.75" customHeight="1" x14ac:dyDescent="0.2">
      <c r="A223" s="21" t="s">
        <v>15</v>
      </c>
      <c r="B223" s="19" t="s">
        <v>602</v>
      </c>
      <c r="C223" s="20">
        <v>103979</v>
      </c>
      <c r="D223" s="19" t="s">
        <v>2</v>
      </c>
      <c r="E223" s="19" t="s">
        <v>601</v>
      </c>
      <c r="F223" s="18" t="s">
        <v>30</v>
      </c>
      <c r="G223" s="17">
        <v>100.9</v>
      </c>
      <c r="H223" s="27"/>
      <c r="I223" s="16"/>
      <c r="J223" s="16"/>
      <c r="K223" s="16"/>
      <c r="L223" s="16">
        <v>1691.0840000000001</v>
      </c>
      <c r="M223" s="16">
        <v>2707.1460000000002</v>
      </c>
      <c r="N223" s="16">
        <f>G223*K223</f>
        <v>0</v>
      </c>
      <c r="O223" s="14" t="e">
        <f>N223/$N$484</f>
        <v>#DIV/0!</v>
      </c>
      <c r="P223" s="15" t="e">
        <f>K223/H223</f>
        <v>#DIV/0!</v>
      </c>
      <c r="Q223" s="14">
        <v>1.5660774512844793E-3</v>
      </c>
      <c r="R223" s="12" t="e">
        <f>Q223-O223</f>
        <v>#DIV/0!</v>
      </c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"/>
      <c r="AI223" s="3"/>
    </row>
    <row r="224" spans="1:35" ht="15.75" customHeight="1" x14ac:dyDescent="0.2">
      <c r="A224" s="21" t="s">
        <v>15</v>
      </c>
      <c r="B224" s="19" t="s">
        <v>600</v>
      </c>
      <c r="C224" s="20">
        <v>104008</v>
      </c>
      <c r="D224" s="19" t="s">
        <v>2</v>
      </c>
      <c r="E224" s="19" t="s">
        <v>599</v>
      </c>
      <c r="F224" s="18" t="s">
        <v>20</v>
      </c>
      <c r="G224" s="17">
        <v>5</v>
      </c>
      <c r="H224" s="27"/>
      <c r="I224" s="16"/>
      <c r="J224" s="16"/>
      <c r="K224" s="16"/>
      <c r="L224" s="16">
        <v>81.75</v>
      </c>
      <c r="M224" s="16">
        <v>142.65</v>
      </c>
      <c r="N224" s="16">
        <f>G224*K224</f>
        <v>0</v>
      </c>
      <c r="O224" s="14" t="e">
        <f>N224/$N$484</f>
        <v>#DIV/0!</v>
      </c>
      <c r="P224" s="15" t="e">
        <f>K224/H224</f>
        <v>#DIV/0!</v>
      </c>
      <c r="Q224" s="14">
        <v>7.9902092448152359E-5</v>
      </c>
      <c r="R224" s="12" t="e">
        <f>Q224-O224</f>
        <v>#DIV/0!</v>
      </c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"/>
      <c r="AI224" s="3"/>
    </row>
    <row r="225" spans="1:35" ht="15.75" customHeight="1" x14ac:dyDescent="0.2">
      <c r="A225" s="21" t="s">
        <v>15</v>
      </c>
      <c r="B225" s="19" t="s">
        <v>598</v>
      </c>
      <c r="C225" s="20" t="s">
        <v>597</v>
      </c>
      <c r="D225" s="19" t="s">
        <v>12</v>
      </c>
      <c r="E225" s="19" t="s">
        <v>596</v>
      </c>
      <c r="F225" s="18" t="s">
        <v>20</v>
      </c>
      <c r="G225" s="17">
        <v>1</v>
      </c>
      <c r="H225" s="16"/>
      <c r="I225" s="16"/>
      <c r="J225" s="16"/>
      <c r="K225" s="16"/>
      <c r="L225" s="16">
        <v>75.22</v>
      </c>
      <c r="M225" s="16">
        <v>1297.42</v>
      </c>
      <c r="N225" s="16">
        <f>G225*K225</f>
        <v>0</v>
      </c>
      <c r="O225" s="14" t="e">
        <f>N225/$N$484</f>
        <v>#DIV/0!</v>
      </c>
      <c r="P225" s="15" t="e">
        <f>K225/H225</f>
        <v>#DIV/0!</v>
      </c>
      <c r="Q225" s="14">
        <v>4.8875582967037375E-4</v>
      </c>
      <c r="R225" s="12" t="e">
        <f>Q225-O225</f>
        <v>#DIV/0!</v>
      </c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"/>
      <c r="AI225" s="3"/>
    </row>
    <row r="226" spans="1:35" ht="15.75" customHeight="1" x14ac:dyDescent="0.2">
      <c r="A226" s="21" t="s">
        <v>15</v>
      </c>
      <c r="B226" s="19" t="s">
        <v>595</v>
      </c>
      <c r="C226" s="20">
        <v>89353</v>
      </c>
      <c r="D226" s="19" t="s">
        <v>2</v>
      </c>
      <c r="E226" s="19" t="s">
        <v>594</v>
      </c>
      <c r="F226" s="18" t="s">
        <v>20</v>
      </c>
      <c r="G226" s="17">
        <v>1</v>
      </c>
      <c r="H226" s="27"/>
      <c r="I226" s="16"/>
      <c r="J226" s="16"/>
      <c r="K226" s="16"/>
      <c r="L226" s="16">
        <v>6.89</v>
      </c>
      <c r="M226" s="16">
        <v>35.32</v>
      </c>
      <c r="N226" s="16">
        <f>G226*K226</f>
        <v>0</v>
      </c>
      <c r="O226" s="14" t="e">
        <f>N226/$N$484</f>
        <v>#DIV/0!</v>
      </c>
      <c r="P226" s="15" t="e">
        <f>K226/H226</f>
        <v>#DIV/0!</v>
      </c>
      <c r="Q226" s="14">
        <v>1.5029711774672509E-5</v>
      </c>
      <c r="R226" s="12" t="e">
        <f>Q226-O226</f>
        <v>#DIV/0!</v>
      </c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"/>
      <c r="AI226" s="3"/>
    </row>
    <row r="227" spans="1:35" ht="15.75" customHeight="1" x14ac:dyDescent="0.2">
      <c r="A227" s="21" t="s">
        <v>15</v>
      </c>
      <c r="B227" s="19" t="s">
        <v>593</v>
      </c>
      <c r="C227" s="20">
        <v>94794</v>
      </c>
      <c r="D227" s="19" t="s">
        <v>2</v>
      </c>
      <c r="E227" s="19" t="s">
        <v>592</v>
      </c>
      <c r="F227" s="18" t="s">
        <v>20</v>
      </c>
      <c r="G227" s="17">
        <v>1</v>
      </c>
      <c r="H227" s="27"/>
      <c r="I227" s="16"/>
      <c r="J227" s="16"/>
      <c r="K227" s="16"/>
      <c r="L227" s="16">
        <v>23.44</v>
      </c>
      <c r="M227" s="16">
        <v>150.91</v>
      </c>
      <c r="N227" s="16">
        <f>G227*K227</f>
        <v>0</v>
      </c>
      <c r="O227" s="14" t="e">
        <f>N227/$N$484</f>
        <v>#DIV/0!</v>
      </c>
      <c r="P227" s="15" t="e">
        <f>K227/H227</f>
        <v>#DIV/0!</v>
      </c>
      <c r="Q227" s="14">
        <v>6.2080792416824258E-5</v>
      </c>
      <c r="R227" s="12" t="e">
        <f>Q227-O227</f>
        <v>#DIV/0!</v>
      </c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"/>
      <c r="AI227" s="3"/>
    </row>
    <row r="228" spans="1:35" ht="15.75" customHeight="1" x14ac:dyDescent="0.2">
      <c r="A228" s="21" t="s">
        <v>15</v>
      </c>
      <c r="B228" s="19" t="s">
        <v>591</v>
      </c>
      <c r="C228" s="20">
        <v>89987</v>
      </c>
      <c r="D228" s="19" t="s">
        <v>2</v>
      </c>
      <c r="E228" s="19" t="s">
        <v>590</v>
      </c>
      <c r="F228" s="18" t="s">
        <v>20</v>
      </c>
      <c r="G228" s="17">
        <v>28</v>
      </c>
      <c r="H228" s="27"/>
      <c r="I228" s="16"/>
      <c r="J228" s="16"/>
      <c r="K228" s="16"/>
      <c r="L228" s="16">
        <v>387.52</v>
      </c>
      <c r="M228" s="16">
        <v>2380.56</v>
      </c>
      <c r="N228" s="16">
        <f>G228*K228</f>
        <v>0</v>
      </c>
      <c r="O228" s="14" t="e">
        <f>N228/$N$484</f>
        <v>#DIV/0!</v>
      </c>
      <c r="P228" s="15" t="e">
        <f>K228/H228</f>
        <v>#DIV/0!</v>
      </c>
      <c r="Q228" s="14">
        <v>9.8563005376061308E-4</v>
      </c>
      <c r="R228" s="12" t="e">
        <f>Q228-O228</f>
        <v>#DIV/0!</v>
      </c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"/>
      <c r="AI228" s="3"/>
    </row>
    <row r="229" spans="1:35" ht="15.75" customHeight="1" x14ac:dyDescent="0.2">
      <c r="A229" s="21" t="s">
        <v>15</v>
      </c>
      <c r="B229" s="19" t="s">
        <v>589</v>
      </c>
      <c r="C229" s="20">
        <v>89985</v>
      </c>
      <c r="D229" s="19" t="s">
        <v>2</v>
      </c>
      <c r="E229" s="19" t="s">
        <v>588</v>
      </c>
      <c r="F229" s="18" t="s">
        <v>20</v>
      </c>
      <c r="G229" s="17">
        <v>3</v>
      </c>
      <c r="H229" s="27"/>
      <c r="I229" s="16"/>
      <c r="J229" s="16"/>
      <c r="K229" s="16"/>
      <c r="L229" s="16">
        <v>41.52</v>
      </c>
      <c r="M229" s="16">
        <v>241.38</v>
      </c>
      <c r="N229" s="16">
        <f>G229*K229</f>
        <v>0</v>
      </c>
      <c r="O229" s="14" t="e">
        <f>N229/$N$484</f>
        <v>#DIV/0!</v>
      </c>
      <c r="P229" s="15" t="e">
        <f>K229/H229</f>
        <v>#DIV/0!</v>
      </c>
      <c r="Q229" s="14">
        <v>1.0073218339386053E-4</v>
      </c>
      <c r="R229" s="12" t="e">
        <f>Q229-O229</f>
        <v>#DIV/0!</v>
      </c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"/>
      <c r="AI229" s="3"/>
    </row>
    <row r="230" spans="1:35" ht="15.75" customHeight="1" x14ac:dyDescent="0.2">
      <c r="A230" s="21" t="s">
        <v>15</v>
      </c>
      <c r="B230" s="19" t="s">
        <v>587</v>
      </c>
      <c r="C230" s="20">
        <v>92365</v>
      </c>
      <c r="D230" s="19" t="s">
        <v>2</v>
      </c>
      <c r="E230" s="19" t="s">
        <v>586</v>
      </c>
      <c r="F230" s="18" t="s">
        <v>30</v>
      </c>
      <c r="G230" s="17">
        <v>2</v>
      </c>
      <c r="H230" s="27"/>
      <c r="I230" s="16"/>
      <c r="J230" s="16"/>
      <c r="K230" s="16"/>
      <c r="L230" s="16">
        <v>24.28</v>
      </c>
      <c r="M230" s="16">
        <v>142.62</v>
      </c>
      <c r="N230" s="16">
        <f>G230*K230</f>
        <v>0</v>
      </c>
      <c r="O230" s="14" t="e">
        <f>N230/$N$484</f>
        <v>#DIV/0!</v>
      </c>
      <c r="P230" s="15" t="e">
        <f>K230/H230</f>
        <v>#DIV/0!</v>
      </c>
      <c r="Q230" s="14">
        <v>5.9428071433140057E-5</v>
      </c>
      <c r="R230" s="12" t="e">
        <f>Q230-O230</f>
        <v>#DIV/0!</v>
      </c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"/>
      <c r="AI230" s="3"/>
    </row>
    <row r="231" spans="1:35" ht="15.75" customHeight="1" x14ac:dyDescent="0.2">
      <c r="A231" s="21" t="s">
        <v>15</v>
      </c>
      <c r="B231" s="19" t="s">
        <v>585</v>
      </c>
      <c r="C231" s="20">
        <v>92336</v>
      </c>
      <c r="D231" s="19" t="s">
        <v>2</v>
      </c>
      <c r="E231" s="19" t="s">
        <v>584</v>
      </c>
      <c r="F231" s="18" t="s">
        <v>30</v>
      </c>
      <c r="G231" s="17">
        <v>1</v>
      </c>
      <c r="H231" s="27"/>
      <c r="I231" s="16"/>
      <c r="J231" s="16"/>
      <c r="K231" s="16"/>
      <c r="L231" s="16">
        <v>19.149999999999999</v>
      </c>
      <c r="M231" s="16">
        <v>126.77</v>
      </c>
      <c r="N231" s="16">
        <f>G231*K231</f>
        <v>0</v>
      </c>
      <c r="O231" s="14" t="e">
        <f>N231/$N$484</f>
        <v>#DIV/0!</v>
      </c>
      <c r="P231" s="15" t="e">
        <f>K231/H231</f>
        <v>#DIV/0!</v>
      </c>
      <c r="Q231" s="14">
        <v>5.1957724287140786E-5</v>
      </c>
      <c r="R231" s="12" t="e">
        <f>Q231-O231</f>
        <v>#DIV/0!</v>
      </c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"/>
      <c r="AI231" s="3"/>
    </row>
    <row r="232" spans="1:35" ht="15.75" customHeight="1" x14ac:dyDescent="0.2">
      <c r="A232" s="21" t="s">
        <v>15</v>
      </c>
      <c r="B232" s="19" t="s">
        <v>583</v>
      </c>
      <c r="C232" s="20">
        <v>89373</v>
      </c>
      <c r="D232" s="19" t="s">
        <v>2</v>
      </c>
      <c r="E232" s="19" t="s">
        <v>467</v>
      </c>
      <c r="F232" s="18" t="s">
        <v>20</v>
      </c>
      <c r="G232" s="17">
        <v>3</v>
      </c>
      <c r="H232" s="27"/>
      <c r="I232" s="16"/>
      <c r="J232" s="16"/>
      <c r="K232" s="16"/>
      <c r="L232" s="16">
        <v>17.73</v>
      </c>
      <c r="M232" s="16">
        <v>14.73</v>
      </c>
      <c r="N232" s="16">
        <f>G232*K232</f>
        <v>0</v>
      </c>
      <c r="O232" s="14" t="e">
        <f>N232/$N$484</f>
        <v>#DIV/0!</v>
      </c>
      <c r="P232" s="15" t="e">
        <f>K232/H232</f>
        <v>#DIV/0!</v>
      </c>
      <c r="Q232" s="14">
        <v>1.1558029950387815E-5</v>
      </c>
      <c r="R232" s="12" t="e">
        <f>Q232-O232</f>
        <v>#DIV/0!</v>
      </c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"/>
      <c r="AI232" s="3"/>
    </row>
    <row r="233" spans="1:35" ht="15.75" customHeight="1" x14ac:dyDescent="0.2">
      <c r="A233" s="21" t="s">
        <v>15</v>
      </c>
      <c r="B233" s="19" t="s">
        <v>582</v>
      </c>
      <c r="C233" s="20">
        <v>89593</v>
      </c>
      <c r="D233" s="19" t="s">
        <v>2</v>
      </c>
      <c r="E233" s="19" t="s">
        <v>581</v>
      </c>
      <c r="F233" s="18" t="s">
        <v>20</v>
      </c>
      <c r="G233" s="17">
        <v>2</v>
      </c>
      <c r="H233" s="27"/>
      <c r="I233" s="16"/>
      <c r="J233" s="16"/>
      <c r="K233" s="16"/>
      <c r="L233" s="16">
        <v>9.16</v>
      </c>
      <c r="M233" s="16">
        <v>55.62</v>
      </c>
      <c r="N233" s="16">
        <f>G233*K233</f>
        <v>0</v>
      </c>
      <c r="O233" s="14" t="e">
        <f>N233/$N$484</f>
        <v>#DIV/0!</v>
      </c>
      <c r="P233" s="15" t="e">
        <f>K233/H233</f>
        <v>#DIV/0!</v>
      </c>
      <c r="Q233" s="14">
        <v>2.3066210110478209E-5</v>
      </c>
      <c r="R233" s="12" t="e">
        <f>Q233-O233</f>
        <v>#DIV/0!</v>
      </c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"/>
      <c r="AI233" s="3"/>
    </row>
    <row r="234" spans="1:35" ht="15.75" customHeight="1" x14ac:dyDescent="0.2">
      <c r="A234" s="21" t="s">
        <v>15</v>
      </c>
      <c r="B234" s="19" t="s">
        <v>580</v>
      </c>
      <c r="C234" s="20">
        <v>94656</v>
      </c>
      <c r="D234" s="19" t="s">
        <v>2</v>
      </c>
      <c r="E234" s="19" t="s">
        <v>579</v>
      </c>
      <c r="F234" s="18" t="s">
        <v>20</v>
      </c>
      <c r="G234" s="17">
        <v>61</v>
      </c>
      <c r="H234" s="27"/>
      <c r="I234" s="16"/>
      <c r="J234" s="16"/>
      <c r="K234" s="16"/>
      <c r="L234" s="16">
        <v>145.79</v>
      </c>
      <c r="M234" s="16">
        <v>160.43</v>
      </c>
      <c r="N234" s="16">
        <f>G234*K234</f>
        <v>0</v>
      </c>
      <c r="O234" s="14" t="e">
        <f>N234/$N$484</f>
        <v>#DIV/0!</v>
      </c>
      <c r="P234" s="15" t="e">
        <f>K234/H234</f>
        <v>#DIV/0!</v>
      </c>
      <c r="Q234" s="14">
        <v>1.0903573417768813E-4</v>
      </c>
      <c r="R234" s="12" t="e">
        <f>Q234-O234</f>
        <v>#DIV/0!</v>
      </c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"/>
      <c r="AI234" s="3"/>
    </row>
    <row r="235" spans="1:35" ht="15.75" customHeight="1" x14ac:dyDescent="0.2">
      <c r="A235" s="21" t="s">
        <v>15</v>
      </c>
      <c r="B235" s="19" t="s">
        <v>578</v>
      </c>
      <c r="C235" s="20">
        <v>104002</v>
      </c>
      <c r="D235" s="19" t="s">
        <v>2</v>
      </c>
      <c r="E235" s="19" t="s">
        <v>577</v>
      </c>
      <c r="F235" s="18" t="s">
        <v>20</v>
      </c>
      <c r="G235" s="17">
        <v>1</v>
      </c>
      <c r="H235" s="27"/>
      <c r="I235" s="16"/>
      <c r="J235" s="16"/>
      <c r="K235" s="16"/>
      <c r="L235" s="16">
        <v>8.17</v>
      </c>
      <c r="M235" s="16">
        <v>16.22</v>
      </c>
      <c r="N235" s="16">
        <f>G235*K235</f>
        <v>0</v>
      </c>
      <c r="O235" s="14" t="e">
        <f>N235/$N$484</f>
        <v>#DIV/0!</v>
      </c>
      <c r="P235" s="15" t="e">
        <f>K235/H235</f>
        <v>#DIV/0!</v>
      </c>
      <c r="Q235" s="14">
        <v>8.6845456096721751E-6</v>
      </c>
      <c r="R235" s="12" t="e">
        <f>Q235-O235</f>
        <v>#DIV/0!</v>
      </c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"/>
      <c r="AI235" s="3"/>
    </row>
    <row r="236" spans="1:35" ht="15.75" customHeight="1" x14ac:dyDescent="0.2">
      <c r="A236" s="21" t="s">
        <v>15</v>
      </c>
      <c r="B236" s="19" t="s">
        <v>576</v>
      </c>
      <c r="C236" s="20">
        <v>103966</v>
      </c>
      <c r="D236" s="19" t="s">
        <v>2</v>
      </c>
      <c r="E236" s="19" t="s">
        <v>575</v>
      </c>
      <c r="F236" s="18" t="s">
        <v>20</v>
      </c>
      <c r="G236" s="17">
        <v>4</v>
      </c>
      <c r="H236" s="27"/>
      <c r="I236" s="16"/>
      <c r="J236" s="16"/>
      <c r="K236" s="16"/>
      <c r="L236" s="16">
        <v>16.440000000000001</v>
      </c>
      <c r="M236" s="16">
        <v>36.4</v>
      </c>
      <c r="N236" s="16">
        <f>G236*K236</f>
        <v>0</v>
      </c>
      <c r="O236" s="14" t="e">
        <f>N236/$N$484</f>
        <v>#DIV/0!</v>
      </c>
      <c r="P236" s="15" t="e">
        <f>K236/H236</f>
        <v>#DIV/0!</v>
      </c>
      <c r="Q236" s="14">
        <v>1.8814735137969568E-5</v>
      </c>
      <c r="R236" s="12" t="e">
        <f>Q236-O236</f>
        <v>#DIV/0!</v>
      </c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"/>
      <c r="AI236" s="3"/>
    </row>
    <row r="237" spans="1:35" ht="27" customHeight="1" x14ac:dyDescent="0.2">
      <c r="A237" s="21" t="s">
        <v>15</v>
      </c>
      <c r="B237" s="19" t="s">
        <v>574</v>
      </c>
      <c r="C237" s="20">
        <v>89489</v>
      </c>
      <c r="D237" s="19" t="s">
        <v>2</v>
      </c>
      <c r="E237" s="19" t="s">
        <v>573</v>
      </c>
      <c r="F237" s="18" t="s">
        <v>20</v>
      </c>
      <c r="G237" s="17">
        <v>86</v>
      </c>
      <c r="H237" s="27"/>
      <c r="I237" s="16"/>
      <c r="J237" s="16"/>
      <c r="K237" s="16"/>
      <c r="L237" s="16">
        <v>379.26</v>
      </c>
      <c r="M237" s="16">
        <v>566.74</v>
      </c>
      <c r="N237" s="16">
        <f>G237*K237</f>
        <v>0</v>
      </c>
      <c r="O237" s="14" t="e">
        <f>N237/$N$484</f>
        <v>#DIV/0!</v>
      </c>
      <c r="P237" s="15" t="e">
        <f>K237/H237</f>
        <v>#DIV/0!</v>
      </c>
      <c r="Q237" s="14">
        <v>3.3684215443828937E-4</v>
      </c>
      <c r="R237" s="12" t="e">
        <f>Q237-O237</f>
        <v>#DIV/0!</v>
      </c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"/>
      <c r="AI237" s="3"/>
    </row>
    <row r="238" spans="1:35" ht="15.75" customHeight="1" x14ac:dyDescent="0.2">
      <c r="A238" s="21" t="s">
        <v>15</v>
      </c>
      <c r="B238" s="19" t="s">
        <v>572</v>
      </c>
      <c r="C238" s="20">
        <v>89384</v>
      </c>
      <c r="D238" s="19" t="s">
        <v>2</v>
      </c>
      <c r="E238" s="19" t="s">
        <v>463</v>
      </c>
      <c r="F238" s="18" t="s">
        <v>20</v>
      </c>
      <c r="G238" s="17">
        <v>1</v>
      </c>
      <c r="H238" s="27"/>
      <c r="I238" s="16"/>
      <c r="J238" s="16"/>
      <c r="K238" s="16"/>
      <c r="L238" s="16">
        <v>6.34</v>
      </c>
      <c r="M238" s="16">
        <v>12.14</v>
      </c>
      <c r="N238" s="16">
        <f>G238*K238</f>
        <v>0</v>
      </c>
      <c r="O238" s="14" t="e">
        <f>N238/$N$484</f>
        <v>#DIV/0!</v>
      </c>
      <c r="P238" s="15" t="e">
        <f>K238/H238</f>
        <v>#DIV/0!</v>
      </c>
      <c r="Q238" s="14">
        <v>6.5801723192596065E-6</v>
      </c>
      <c r="R238" s="12" t="e">
        <f>Q238-O238</f>
        <v>#DIV/0!</v>
      </c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"/>
      <c r="AI238" s="3"/>
    </row>
    <row r="239" spans="1:35" ht="15.75" customHeight="1" x14ac:dyDescent="0.2">
      <c r="A239" s="21" t="s">
        <v>15</v>
      </c>
      <c r="B239" s="19" t="s">
        <v>571</v>
      </c>
      <c r="C239" s="20">
        <v>89530</v>
      </c>
      <c r="D239" s="19" t="s">
        <v>2</v>
      </c>
      <c r="E239" s="19" t="s">
        <v>570</v>
      </c>
      <c r="F239" s="18" t="s">
        <v>20</v>
      </c>
      <c r="G239" s="17">
        <v>29</v>
      </c>
      <c r="H239" s="27"/>
      <c r="I239" s="16"/>
      <c r="J239" s="16"/>
      <c r="K239" s="16"/>
      <c r="L239" s="16">
        <v>84.97</v>
      </c>
      <c r="M239" s="16">
        <v>531.86</v>
      </c>
      <c r="N239" s="16">
        <f>G239*K239</f>
        <v>0</v>
      </c>
      <c r="O239" s="14" t="e">
        <f>N239/$N$484</f>
        <v>#DIV/0!</v>
      </c>
      <c r="P239" s="15" t="e">
        <f>K239/H239</f>
        <v>#DIV/0!</v>
      </c>
      <c r="Q239" s="14">
        <v>2.1963461535113113E-4</v>
      </c>
      <c r="R239" s="12" t="e">
        <f>Q239-O239</f>
        <v>#DIV/0!</v>
      </c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"/>
      <c r="AI239" s="3"/>
    </row>
    <row r="240" spans="1:35" ht="15.75" customHeight="1" x14ac:dyDescent="0.2">
      <c r="A240" s="21" t="s">
        <v>15</v>
      </c>
      <c r="B240" s="19" t="s">
        <v>569</v>
      </c>
      <c r="C240" s="20">
        <v>89577</v>
      </c>
      <c r="D240" s="19" t="s">
        <v>2</v>
      </c>
      <c r="E240" s="19" t="s">
        <v>568</v>
      </c>
      <c r="F240" s="18" t="s">
        <v>20</v>
      </c>
      <c r="G240" s="17">
        <v>1</v>
      </c>
      <c r="H240" s="27"/>
      <c r="I240" s="16"/>
      <c r="J240" s="16"/>
      <c r="K240" s="16"/>
      <c r="L240" s="16">
        <v>5.3</v>
      </c>
      <c r="M240" s="16">
        <v>42.24</v>
      </c>
      <c r="N240" s="16">
        <f>G240*K240</f>
        <v>0</v>
      </c>
      <c r="O240" s="14" t="e">
        <f>N240/$N$484</f>
        <v>#DIV/0!</v>
      </c>
      <c r="P240" s="15" t="e">
        <f>K240/H240</f>
        <v>#DIV/0!</v>
      </c>
      <c r="Q240" s="14">
        <v>1.6927564505281477E-5</v>
      </c>
      <c r="R240" s="12" t="e">
        <f>Q240-O240</f>
        <v>#DIV/0!</v>
      </c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"/>
      <c r="AI240" s="3"/>
    </row>
    <row r="241" spans="1:35" ht="15.75" customHeight="1" x14ac:dyDescent="0.2">
      <c r="A241" s="21" t="s">
        <v>15</v>
      </c>
      <c r="B241" s="19" t="s">
        <v>567</v>
      </c>
      <c r="C241" s="20">
        <v>89356</v>
      </c>
      <c r="D241" s="19" t="s">
        <v>2</v>
      </c>
      <c r="E241" s="19" t="s">
        <v>423</v>
      </c>
      <c r="F241" s="18" t="s">
        <v>30</v>
      </c>
      <c r="G241" s="17">
        <v>299.39999999999998</v>
      </c>
      <c r="H241" s="27"/>
      <c r="I241" s="16"/>
      <c r="J241" s="16"/>
      <c r="K241" s="16"/>
      <c r="L241" s="16">
        <v>7122.7259999999997</v>
      </c>
      <c r="M241" s="16">
        <v>4158.6639999999998</v>
      </c>
      <c r="N241" s="16">
        <f>G241*K241</f>
        <v>0</v>
      </c>
      <c r="O241" s="14" t="e">
        <f>N241/$N$484</f>
        <v>#DIV/0!</v>
      </c>
      <c r="P241" s="15" t="e">
        <f>K241/H241</f>
        <v>#DIV/0!</v>
      </c>
      <c r="Q241" s="14">
        <v>4.0169637554530371E-3</v>
      </c>
      <c r="R241" s="12" t="e">
        <f>Q241-O241</f>
        <v>#DIV/0!</v>
      </c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"/>
      <c r="AI241" s="3"/>
    </row>
    <row r="242" spans="1:35" ht="15.75" customHeight="1" x14ac:dyDescent="0.2">
      <c r="A242" s="21" t="s">
        <v>15</v>
      </c>
      <c r="B242" s="19" t="s">
        <v>566</v>
      </c>
      <c r="C242" s="20">
        <v>89869</v>
      </c>
      <c r="D242" s="19" t="s">
        <v>2</v>
      </c>
      <c r="E242" s="19" t="s">
        <v>421</v>
      </c>
      <c r="F242" s="18" t="s">
        <v>20</v>
      </c>
      <c r="G242" s="17">
        <v>39</v>
      </c>
      <c r="H242" s="27"/>
      <c r="I242" s="16"/>
      <c r="J242" s="16"/>
      <c r="K242" s="16"/>
      <c r="L242" s="16">
        <v>359.58</v>
      </c>
      <c r="M242" s="16">
        <v>252.72</v>
      </c>
      <c r="N242" s="16">
        <f>G242*K242</f>
        <v>0</v>
      </c>
      <c r="O242" s="14" t="e">
        <f>N242/$N$484</f>
        <v>#DIV/0!</v>
      </c>
      <c r="P242" s="15" t="e">
        <f>K242/H242</f>
        <v>#DIV/0!</v>
      </c>
      <c r="Q242" s="14">
        <v>2.1802161856507884E-4</v>
      </c>
      <c r="R242" s="12" t="e">
        <f>Q242-O242</f>
        <v>#DIV/0!</v>
      </c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"/>
      <c r="AI242" s="3"/>
    </row>
    <row r="243" spans="1:35" ht="15.75" customHeight="1" x14ac:dyDescent="0.2">
      <c r="A243" s="21" t="s">
        <v>15</v>
      </c>
      <c r="B243" s="19" t="s">
        <v>565</v>
      </c>
      <c r="C243" s="20">
        <v>89627</v>
      </c>
      <c r="D243" s="19" t="s">
        <v>2</v>
      </c>
      <c r="E243" s="19" t="s">
        <v>564</v>
      </c>
      <c r="F243" s="18" t="s">
        <v>20</v>
      </c>
      <c r="G243" s="17">
        <v>20</v>
      </c>
      <c r="H243" s="27"/>
      <c r="I243" s="16"/>
      <c r="J243" s="16"/>
      <c r="K243" s="16"/>
      <c r="L243" s="16">
        <v>165</v>
      </c>
      <c r="M243" s="16">
        <v>386.6</v>
      </c>
      <c r="N243" s="16">
        <f>G243*K243</f>
        <v>0</v>
      </c>
      <c r="O243" s="14" t="e">
        <f>N243/$N$484</f>
        <v>#DIV/0!</v>
      </c>
      <c r="P243" s="15" t="e">
        <f>K243/H243</f>
        <v>#DIV/0!</v>
      </c>
      <c r="Q243" s="14">
        <v>1.9640817377183977E-4</v>
      </c>
      <c r="R243" s="12" t="e">
        <f>Q243-O243</f>
        <v>#DIV/0!</v>
      </c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"/>
      <c r="AI243" s="3"/>
    </row>
    <row r="244" spans="1:35" ht="15.75" customHeight="1" x14ac:dyDescent="0.2">
      <c r="A244" s="21" t="s">
        <v>15</v>
      </c>
      <c r="B244" s="19" t="s">
        <v>563</v>
      </c>
      <c r="C244" s="20">
        <v>89366</v>
      </c>
      <c r="D244" s="19" t="s">
        <v>2</v>
      </c>
      <c r="E244" s="19" t="s">
        <v>562</v>
      </c>
      <c r="F244" s="18" t="s">
        <v>20</v>
      </c>
      <c r="G244" s="17">
        <v>10</v>
      </c>
      <c r="H244" s="27"/>
      <c r="I244" s="16"/>
      <c r="J244" s="16"/>
      <c r="K244" s="16"/>
      <c r="L244" s="16">
        <v>88.6</v>
      </c>
      <c r="M244" s="16">
        <v>146.1</v>
      </c>
      <c r="N244" s="16">
        <f>G244*K244</f>
        <v>0</v>
      </c>
      <c r="O244" s="14" t="e">
        <f>N244/$N$484</f>
        <v>#DIV/0!</v>
      </c>
      <c r="P244" s="15" t="e">
        <f>K244/H244</f>
        <v>#DIV/0!</v>
      </c>
      <c r="Q244" s="14">
        <v>8.3569612734319784E-5</v>
      </c>
      <c r="R244" s="12" t="e">
        <f>Q244-O244</f>
        <v>#DIV/0!</v>
      </c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"/>
      <c r="AI244" s="3"/>
    </row>
    <row r="245" spans="1:35" ht="15.75" customHeight="1" x14ac:dyDescent="0.2">
      <c r="A245" s="21" t="s">
        <v>15</v>
      </c>
      <c r="B245" s="19" t="s">
        <v>561</v>
      </c>
      <c r="C245" s="20">
        <v>90373</v>
      </c>
      <c r="D245" s="19" t="s">
        <v>2</v>
      </c>
      <c r="E245" s="19" t="s">
        <v>560</v>
      </c>
      <c r="F245" s="18" t="s">
        <v>20</v>
      </c>
      <c r="G245" s="17">
        <v>55</v>
      </c>
      <c r="H245" s="27"/>
      <c r="I245" s="16"/>
      <c r="J245" s="16"/>
      <c r="K245" s="16"/>
      <c r="L245" s="16">
        <v>451</v>
      </c>
      <c r="M245" s="16">
        <v>596.75</v>
      </c>
      <c r="N245" s="16">
        <f>G245*K245</f>
        <v>0</v>
      </c>
      <c r="O245" s="14" t="e">
        <f>N245/$N$484</f>
        <v>#DIV/0!</v>
      </c>
      <c r="P245" s="15" t="e">
        <f>K245/H245</f>
        <v>#DIV/0!</v>
      </c>
      <c r="Q245" s="14">
        <v>3.7307226988659377E-4</v>
      </c>
      <c r="R245" s="12" t="e">
        <f>Q245-O245</f>
        <v>#DIV/0!</v>
      </c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"/>
      <c r="AI245" s="3"/>
    </row>
    <row r="246" spans="1:35" ht="15.75" customHeight="1" x14ac:dyDescent="0.2">
      <c r="A246" s="21" t="s">
        <v>15</v>
      </c>
      <c r="B246" s="19" t="s">
        <v>559</v>
      </c>
      <c r="C246" s="20">
        <v>89396</v>
      </c>
      <c r="D246" s="19" t="s">
        <v>2</v>
      </c>
      <c r="E246" s="19" t="s">
        <v>558</v>
      </c>
      <c r="F246" s="18" t="s">
        <v>20</v>
      </c>
      <c r="G246" s="17">
        <v>1</v>
      </c>
      <c r="H246" s="27"/>
      <c r="I246" s="16"/>
      <c r="J246" s="16"/>
      <c r="K246" s="16"/>
      <c r="L246" s="16">
        <v>10.94</v>
      </c>
      <c r="M246" s="16">
        <v>18.399999999999999</v>
      </c>
      <c r="N246" s="16">
        <f>G246*K246</f>
        <v>0</v>
      </c>
      <c r="O246" s="14" t="e">
        <f>N246/$N$484</f>
        <v>#DIV/0!</v>
      </c>
      <c r="P246" s="15" t="e">
        <f>K246/H246</f>
        <v>#DIV/0!</v>
      </c>
      <c r="Q246" s="14">
        <v>1.0447091766616712E-5</v>
      </c>
      <c r="R246" s="12" t="e">
        <f>Q246-O246</f>
        <v>#DIV/0!</v>
      </c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"/>
      <c r="AI246" s="3"/>
    </row>
    <row r="247" spans="1:35" ht="15.75" customHeight="1" x14ac:dyDescent="0.2">
      <c r="A247" s="21" t="s">
        <v>15</v>
      </c>
      <c r="B247" s="19" t="s">
        <v>557</v>
      </c>
      <c r="C247" s="20">
        <v>94689</v>
      </c>
      <c r="D247" s="19" t="s">
        <v>2</v>
      </c>
      <c r="E247" s="19" t="s">
        <v>556</v>
      </c>
      <c r="F247" s="18" t="s">
        <v>20</v>
      </c>
      <c r="G247" s="17">
        <v>1</v>
      </c>
      <c r="H247" s="27"/>
      <c r="I247" s="16"/>
      <c r="J247" s="16"/>
      <c r="K247" s="16"/>
      <c r="L247" s="16">
        <v>4.79</v>
      </c>
      <c r="M247" s="16">
        <v>8.41</v>
      </c>
      <c r="N247" s="16">
        <f>G247*K247</f>
        <v>0</v>
      </c>
      <c r="O247" s="14" t="e">
        <f>N247/$N$484</f>
        <v>#DIV/0!</v>
      </c>
      <c r="P247" s="15" t="e">
        <f>K247/H247</f>
        <v>#DIV/0!</v>
      </c>
      <c r="Q247" s="14">
        <v>4.7001230851854332E-6</v>
      </c>
      <c r="R247" s="12" t="e">
        <f>Q247-O247</f>
        <v>#DIV/0!</v>
      </c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"/>
      <c r="AI247" s="3"/>
    </row>
    <row r="248" spans="1:35" ht="15.75" customHeight="1" x14ac:dyDescent="0.2">
      <c r="A248" s="21" t="s">
        <v>15</v>
      </c>
      <c r="B248" s="19" t="s">
        <v>555</v>
      </c>
      <c r="C248" s="20" t="s">
        <v>554</v>
      </c>
      <c r="D248" s="19" t="s">
        <v>12</v>
      </c>
      <c r="E248" s="19" t="s">
        <v>553</v>
      </c>
      <c r="F248" s="18" t="s">
        <v>20</v>
      </c>
      <c r="G248" s="17">
        <v>1</v>
      </c>
      <c r="H248" s="16"/>
      <c r="I248" s="16"/>
      <c r="J248" s="16"/>
      <c r="K248" s="16"/>
      <c r="L248" s="16">
        <v>267.61</v>
      </c>
      <c r="M248" s="16">
        <v>17750.79</v>
      </c>
      <c r="N248" s="16">
        <f>G248*K248</f>
        <v>0</v>
      </c>
      <c r="O248" s="14" t="e">
        <f>N248/$N$484</f>
        <v>#DIV/0!</v>
      </c>
      <c r="P248" s="15" t="e">
        <f>K248/H248</f>
        <v>#DIV/0!</v>
      </c>
      <c r="Q248" s="14">
        <v>6.4158104392503948E-3</v>
      </c>
      <c r="R248" s="12" t="e">
        <f>Q248-O248</f>
        <v>#DIV/0!</v>
      </c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"/>
      <c r="AI248" s="3"/>
    </row>
    <row r="249" spans="1:35" ht="15.75" customHeight="1" x14ac:dyDescent="0.2">
      <c r="A249" s="21" t="s">
        <v>15</v>
      </c>
      <c r="B249" s="19" t="s">
        <v>552</v>
      </c>
      <c r="C249" s="20" t="s">
        <v>551</v>
      </c>
      <c r="D249" s="19" t="s">
        <v>12</v>
      </c>
      <c r="E249" s="19" t="s">
        <v>550</v>
      </c>
      <c r="F249" s="18" t="s">
        <v>20</v>
      </c>
      <c r="G249" s="17">
        <v>1</v>
      </c>
      <c r="H249" s="16"/>
      <c r="I249" s="16"/>
      <c r="J249" s="16"/>
      <c r="K249" s="16"/>
      <c r="L249" s="16">
        <v>2715.83</v>
      </c>
      <c r="M249" s="16">
        <v>32177.38</v>
      </c>
      <c r="N249" s="16">
        <f>G249*K249</f>
        <v>0</v>
      </c>
      <c r="O249" s="14" t="e">
        <f>N249/$N$484</f>
        <v>#DIV/0!</v>
      </c>
      <c r="P249" s="15" t="e">
        <f>K249/H249</f>
        <v>#DIV/0!</v>
      </c>
      <c r="Q249" s="14">
        <v>1.2424422866456303E-2</v>
      </c>
      <c r="R249" s="12" t="e">
        <f>Q249-O249</f>
        <v>#DIV/0!</v>
      </c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"/>
      <c r="AI249" s="3"/>
    </row>
    <row r="250" spans="1:35" ht="15.75" customHeight="1" x14ac:dyDescent="0.2">
      <c r="A250" s="21" t="s">
        <v>15</v>
      </c>
      <c r="B250" s="19" t="s">
        <v>549</v>
      </c>
      <c r="C250" s="20">
        <v>94490</v>
      </c>
      <c r="D250" s="19" t="s">
        <v>2</v>
      </c>
      <c r="E250" s="19" t="s">
        <v>548</v>
      </c>
      <c r="F250" s="18" t="s">
        <v>20</v>
      </c>
      <c r="G250" s="17">
        <v>2</v>
      </c>
      <c r="H250" s="27"/>
      <c r="I250" s="16"/>
      <c r="J250" s="16"/>
      <c r="K250" s="16"/>
      <c r="L250" s="16">
        <v>9.94</v>
      </c>
      <c r="M250" s="16">
        <v>117.5</v>
      </c>
      <c r="N250" s="16">
        <f>G250*K250</f>
        <v>0</v>
      </c>
      <c r="O250" s="14" t="e">
        <f>N250/$N$484</f>
        <v>#DIV/0!</v>
      </c>
      <c r="P250" s="15" t="e">
        <f>K250/H250</f>
        <v>#DIV/0!</v>
      </c>
      <c r="Q250" s="14">
        <v>4.5377551967881181E-5</v>
      </c>
      <c r="R250" s="12" t="e">
        <f>Q250-O250</f>
        <v>#DIV/0!</v>
      </c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"/>
      <c r="AI250" s="3"/>
    </row>
    <row r="251" spans="1:35" ht="15.75" customHeight="1" x14ac:dyDescent="0.2">
      <c r="A251" s="21" t="s">
        <v>15</v>
      </c>
      <c r="B251" s="19" t="s">
        <v>547</v>
      </c>
      <c r="C251" s="20" t="s">
        <v>546</v>
      </c>
      <c r="D251" s="19" t="s">
        <v>12</v>
      </c>
      <c r="E251" s="19" t="s">
        <v>545</v>
      </c>
      <c r="F251" s="18" t="s">
        <v>20</v>
      </c>
      <c r="G251" s="17">
        <v>1</v>
      </c>
      <c r="H251" s="16"/>
      <c r="I251" s="16"/>
      <c r="J251" s="16"/>
      <c r="K251" s="16"/>
      <c r="L251" s="16">
        <v>28.19</v>
      </c>
      <c r="M251" s="16">
        <v>188.02</v>
      </c>
      <c r="N251" s="16">
        <f>G251*K251</f>
        <v>0</v>
      </c>
      <c r="O251" s="14" t="e">
        <f>N251/$N$484</f>
        <v>#DIV/0!</v>
      </c>
      <c r="P251" s="15" t="e">
        <f>K251/H251</f>
        <v>#DIV/0!</v>
      </c>
      <c r="Q251" s="14">
        <v>7.6985879715753215E-5</v>
      </c>
      <c r="R251" s="12" t="e">
        <f>Q251-O251</f>
        <v>#DIV/0!</v>
      </c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"/>
      <c r="AI251" s="3"/>
    </row>
    <row r="252" spans="1:35" ht="15.75" customHeight="1" x14ac:dyDescent="0.2">
      <c r="A252" s="21" t="s">
        <v>15</v>
      </c>
      <c r="B252" s="19" t="s">
        <v>544</v>
      </c>
      <c r="C252" s="20">
        <v>89436</v>
      </c>
      <c r="D252" s="19" t="s">
        <v>2</v>
      </c>
      <c r="E252" s="19" t="s">
        <v>543</v>
      </c>
      <c r="F252" s="18" t="s">
        <v>20</v>
      </c>
      <c r="G252" s="17">
        <v>4</v>
      </c>
      <c r="H252" s="27"/>
      <c r="I252" s="16"/>
      <c r="J252" s="16"/>
      <c r="K252" s="16"/>
      <c r="L252" s="16">
        <v>24.84</v>
      </c>
      <c r="M252" s="16">
        <v>23.68</v>
      </c>
      <c r="N252" s="16">
        <f>G252*K252</f>
        <v>0</v>
      </c>
      <c r="O252" s="14" t="e">
        <f>N252/$N$484</f>
        <v>#DIV/0!</v>
      </c>
      <c r="P252" s="15" t="e">
        <f>K252/H252</f>
        <v>#DIV/0!</v>
      </c>
      <c r="Q252" s="14">
        <v>1.7276513037363425E-5</v>
      </c>
      <c r="R252" s="12" t="e">
        <f>Q252-O252</f>
        <v>#DIV/0!</v>
      </c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"/>
      <c r="AI252" s="3"/>
    </row>
    <row r="253" spans="1:35" ht="15.75" customHeight="1" x14ac:dyDescent="0.2">
      <c r="A253" s="21" t="s">
        <v>15</v>
      </c>
      <c r="B253" s="19" t="s">
        <v>542</v>
      </c>
      <c r="C253" s="20">
        <v>103948</v>
      </c>
      <c r="D253" s="19" t="s">
        <v>2</v>
      </c>
      <c r="E253" s="19" t="s">
        <v>541</v>
      </c>
      <c r="F253" s="18" t="s">
        <v>20</v>
      </c>
      <c r="G253" s="17">
        <v>1</v>
      </c>
      <c r="H253" s="27"/>
      <c r="I253" s="16"/>
      <c r="J253" s="16"/>
      <c r="K253" s="16"/>
      <c r="L253" s="16">
        <v>6.95</v>
      </c>
      <c r="M253" s="16">
        <v>5.08</v>
      </c>
      <c r="N253" s="16">
        <f>G253*K253</f>
        <v>0</v>
      </c>
      <c r="O253" s="14" t="e">
        <f>N253/$N$484</f>
        <v>#DIV/0!</v>
      </c>
      <c r="P253" s="15" t="e">
        <f>K253/H253</f>
        <v>#DIV/0!</v>
      </c>
      <c r="Q253" s="14">
        <v>4.2835212662712695E-6</v>
      </c>
      <c r="R253" s="12" t="e">
        <f>Q253-O253</f>
        <v>#DIV/0!</v>
      </c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"/>
      <c r="AI253" s="3"/>
    </row>
    <row r="254" spans="1:35" ht="15.75" customHeight="1" x14ac:dyDescent="0.2">
      <c r="A254" s="21" t="s">
        <v>15</v>
      </c>
      <c r="B254" s="19" t="s">
        <v>540</v>
      </c>
      <c r="C254" s="20">
        <v>89415</v>
      </c>
      <c r="D254" s="19" t="s">
        <v>2</v>
      </c>
      <c r="E254" s="19" t="s">
        <v>539</v>
      </c>
      <c r="F254" s="18" t="s">
        <v>20</v>
      </c>
      <c r="G254" s="17">
        <v>6</v>
      </c>
      <c r="H254" s="27"/>
      <c r="I254" s="16"/>
      <c r="J254" s="16"/>
      <c r="K254" s="16"/>
      <c r="L254" s="16">
        <v>60.84</v>
      </c>
      <c r="M254" s="16">
        <v>81.36</v>
      </c>
      <c r="N254" s="16">
        <f>G254*K254</f>
        <v>0</v>
      </c>
      <c r="O254" s="14" t="e">
        <f>N254/$N$484</f>
        <v>#DIV/0!</v>
      </c>
      <c r="P254" s="15" t="e">
        <f>K254/H254</f>
        <v>#DIV/0!</v>
      </c>
      <c r="Q254" s="14">
        <v>5.0633144144952167E-5</v>
      </c>
      <c r="R254" s="12" t="e">
        <f>Q254-O254</f>
        <v>#DIV/0!</v>
      </c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"/>
      <c r="AI254" s="3"/>
    </row>
    <row r="255" spans="1:35" ht="15.75" customHeight="1" x14ac:dyDescent="0.2">
      <c r="A255" s="21" t="s">
        <v>15</v>
      </c>
      <c r="B255" s="19" t="s">
        <v>538</v>
      </c>
      <c r="C255" s="20" t="s">
        <v>537</v>
      </c>
      <c r="D255" s="19" t="s">
        <v>12</v>
      </c>
      <c r="E255" s="19" t="s">
        <v>536</v>
      </c>
      <c r="F255" s="18" t="s">
        <v>20</v>
      </c>
      <c r="G255" s="17">
        <v>1</v>
      </c>
      <c r="H255" s="16"/>
      <c r="I255" s="16"/>
      <c r="J255" s="16"/>
      <c r="K255" s="16"/>
      <c r="L255" s="16">
        <v>78.349999999999994</v>
      </c>
      <c r="M255" s="16">
        <v>458.48</v>
      </c>
      <c r="N255" s="16">
        <f>G255*K255</f>
        <v>0</v>
      </c>
      <c r="O255" s="14" t="e">
        <f>N255/$N$484</f>
        <v>#DIV/0!</v>
      </c>
      <c r="P255" s="15" t="e">
        <f>K255/H255</f>
        <v>#DIV/0!</v>
      </c>
      <c r="Q255" s="14">
        <v>1.9114902089546182E-4</v>
      </c>
      <c r="R255" s="12" t="e">
        <f>Q255-O255</f>
        <v>#DIV/0!</v>
      </c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"/>
      <c r="AI255" s="3"/>
    </row>
    <row r="256" spans="1:35" ht="15.75" customHeight="1" x14ac:dyDescent="0.2">
      <c r="A256" s="21" t="s">
        <v>15</v>
      </c>
      <c r="B256" s="19" t="s">
        <v>535</v>
      </c>
      <c r="C256" s="20">
        <v>89357</v>
      </c>
      <c r="D256" s="19" t="s">
        <v>2</v>
      </c>
      <c r="E256" s="19" t="s">
        <v>534</v>
      </c>
      <c r="F256" s="18" t="s">
        <v>30</v>
      </c>
      <c r="G256" s="17">
        <v>12.4</v>
      </c>
      <c r="H256" s="27"/>
      <c r="I256" s="16"/>
      <c r="J256" s="16"/>
      <c r="K256" s="16"/>
      <c r="L256" s="16">
        <v>351.91199999999998</v>
      </c>
      <c r="M256" s="16">
        <v>273.048</v>
      </c>
      <c r="N256" s="16">
        <f>G256*K256</f>
        <v>0</v>
      </c>
      <c r="O256" s="14" t="e">
        <f>N256/$N$484</f>
        <v>#DIV/0!</v>
      </c>
      <c r="P256" s="15" t="e">
        <f>K256/H256</f>
        <v>#DIV/0!</v>
      </c>
      <c r="Q256" s="14">
        <v>2.225294638876885E-4</v>
      </c>
      <c r="R256" s="12" t="e">
        <f>Q256-O256</f>
        <v>#DIV/0!</v>
      </c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"/>
      <c r="AI256" s="3"/>
    </row>
    <row r="257" spans="1:35" ht="15.75" customHeight="1" x14ac:dyDescent="0.2">
      <c r="A257" s="21" t="s">
        <v>15</v>
      </c>
      <c r="B257" s="19" t="s">
        <v>533</v>
      </c>
      <c r="C257" s="20">
        <v>89400</v>
      </c>
      <c r="D257" s="19" t="s">
        <v>2</v>
      </c>
      <c r="E257" s="19" t="s">
        <v>532</v>
      </c>
      <c r="F257" s="18" t="s">
        <v>20</v>
      </c>
      <c r="G257" s="17">
        <v>1</v>
      </c>
      <c r="H257" s="27"/>
      <c r="I257" s="16"/>
      <c r="J257" s="16"/>
      <c r="K257" s="16"/>
      <c r="L257" s="16">
        <v>13.91</v>
      </c>
      <c r="M257" s="16">
        <v>15.65</v>
      </c>
      <c r="N257" s="16">
        <f>G257*K257</f>
        <v>0</v>
      </c>
      <c r="O257" s="14" t="e">
        <f>N257/$N$484</f>
        <v>#DIV/0!</v>
      </c>
      <c r="P257" s="15" t="e">
        <f>K257/H257</f>
        <v>#DIV/0!</v>
      </c>
      <c r="Q257" s="14">
        <v>1.0525427151369804E-5</v>
      </c>
      <c r="R257" s="12" t="e">
        <f>Q257-O257</f>
        <v>#DIV/0!</v>
      </c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"/>
      <c r="AI257" s="3"/>
    </row>
    <row r="258" spans="1:35" ht="15.75" customHeight="1" x14ac:dyDescent="0.2">
      <c r="A258" s="21" t="s">
        <v>15</v>
      </c>
      <c r="B258" s="19" t="s">
        <v>531</v>
      </c>
      <c r="C258" s="20" t="s">
        <v>530</v>
      </c>
      <c r="D258" s="19" t="s">
        <v>12</v>
      </c>
      <c r="E258" s="19" t="s">
        <v>529</v>
      </c>
      <c r="F258" s="18" t="s">
        <v>20</v>
      </c>
      <c r="G258" s="17">
        <v>1</v>
      </c>
      <c r="H258" s="16"/>
      <c r="I258" s="16"/>
      <c r="J258" s="16"/>
      <c r="K258" s="16"/>
      <c r="L258" s="16">
        <v>267.61</v>
      </c>
      <c r="M258" s="16">
        <v>5936.92</v>
      </c>
      <c r="N258" s="16">
        <f>G258*K258</f>
        <v>0</v>
      </c>
      <c r="O258" s="14" t="e">
        <f>N258/$N$484</f>
        <v>#DIV/0!</v>
      </c>
      <c r="P258" s="15" t="e">
        <f>K258/H258</f>
        <v>#DIV/0!</v>
      </c>
      <c r="Q258" s="14">
        <v>2.2092465671004224E-3</v>
      </c>
      <c r="R258" s="12" t="e">
        <f>Q258-O258</f>
        <v>#DIV/0!</v>
      </c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"/>
      <c r="AI258" s="3"/>
    </row>
    <row r="259" spans="1:35" ht="15.75" customHeight="1" x14ac:dyDescent="0.2">
      <c r="A259" s="21" t="s">
        <v>15</v>
      </c>
      <c r="B259" s="19" t="s">
        <v>528</v>
      </c>
      <c r="C259" s="20" t="s">
        <v>527</v>
      </c>
      <c r="D259" s="19" t="s">
        <v>12</v>
      </c>
      <c r="E259" s="19" t="s">
        <v>526</v>
      </c>
      <c r="F259" s="18" t="s">
        <v>356</v>
      </c>
      <c r="G259" s="17">
        <v>1</v>
      </c>
      <c r="H259" s="16"/>
      <c r="I259" s="16"/>
      <c r="J259" s="16"/>
      <c r="K259" s="16"/>
      <c r="L259" s="16">
        <v>103.6</v>
      </c>
      <c r="M259" s="16">
        <v>8845.98</v>
      </c>
      <c r="N259" s="16">
        <f>G259*K259</f>
        <v>0</v>
      </c>
      <c r="O259" s="14" t="e">
        <f>N259/$N$484</f>
        <v>#DIV/0!</v>
      </c>
      <c r="P259" s="15" t="e">
        <f>K259/H259</f>
        <v>#DIV/0!</v>
      </c>
      <c r="Q259" s="14">
        <v>3.1866763303571096E-3</v>
      </c>
      <c r="R259" s="12" t="e">
        <f>Q259-O259</f>
        <v>#DIV/0!</v>
      </c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"/>
      <c r="AI259" s="3"/>
    </row>
    <row r="260" spans="1:35" ht="15.75" customHeight="1" x14ac:dyDescent="0.2">
      <c r="A260" s="21" t="s">
        <v>15</v>
      </c>
      <c r="B260" s="24" t="s">
        <v>525</v>
      </c>
      <c r="C260" s="24"/>
      <c r="D260" s="24"/>
      <c r="E260" s="24" t="s">
        <v>524</v>
      </c>
      <c r="F260" s="24"/>
      <c r="G260" s="26"/>
      <c r="H260" s="25"/>
      <c r="I260" s="24"/>
      <c r="J260" s="24"/>
      <c r="K260" s="24"/>
      <c r="L260" s="24"/>
      <c r="M260" s="24"/>
      <c r="N260" s="23">
        <f>SUM(N261:N294)</f>
        <v>0</v>
      </c>
      <c r="O260" s="22" t="e">
        <f>N260/$N$484</f>
        <v>#DIV/0!</v>
      </c>
      <c r="P260" s="28"/>
      <c r="Q260" s="22">
        <v>2.3340180997253528E-2</v>
      </c>
      <c r="R260" s="12" t="e">
        <f>Q260-O260</f>
        <v>#DIV/0!</v>
      </c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"/>
      <c r="AI260" s="3"/>
    </row>
    <row r="261" spans="1:35" ht="15.75" customHeight="1" x14ac:dyDescent="0.2">
      <c r="A261" s="21" t="s">
        <v>15</v>
      </c>
      <c r="B261" s="19" t="s">
        <v>523</v>
      </c>
      <c r="C261" s="20">
        <v>99253</v>
      </c>
      <c r="D261" s="19" t="s">
        <v>2</v>
      </c>
      <c r="E261" s="19" t="s">
        <v>522</v>
      </c>
      <c r="F261" s="18" t="s">
        <v>20</v>
      </c>
      <c r="G261" s="17">
        <v>7</v>
      </c>
      <c r="H261" s="27"/>
      <c r="I261" s="16"/>
      <c r="J261" s="16"/>
      <c r="K261" s="16"/>
      <c r="L261" s="16">
        <v>2469.1799999999998</v>
      </c>
      <c r="M261" s="16">
        <v>2667.49</v>
      </c>
      <c r="N261" s="16">
        <f>G261*K261</f>
        <v>0</v>
      </c>
      <c r="O261" s="14" t="e">
        <f>N261/$N$484</f>
        <v>#DIV/0!</v>
      </c>
      <c r="P261" s="15" t="e">
        <f>K261/H261</f>
        <v>#DIV/0!</v>
      </c>
      <c r="Q261" s="14">
        <v>1.8290137309075348E-3</v>
      </c>
      <c r="R261" s="12" t="e">
        <f>Q261-O261</f>
        <v>#DIV/0!</v>
      </c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"/>
      <c r="AI261" s="3"/>
    </row>
    <row r="262" spans="1:35" ht="15.75" customHeight="1" x14ac:dyDescent="0.2">
      <c r="A262" s="21" t="s">
        <v>15</v>
      </c>
      <c r="B262" s="19" t="s">
        <v>521</v>
      </c>
      <c r="C262" s="20">
        <v>104328</v>
      </c>
      <c r="D262" s="19" t="s">
        <v>2</v>
      </c>
      <c r="E262" s="19" t="s">
        <v>520</v>
      </c>
      <c r="F262" s="18" t="s">
        <v>20</v>
      </c>
      <c r="G262" s="17">
        <v>26</v>
      </c>
      <c r="H262" s="27"/>
      <c r="I262" s="16"/>
      <c r="J262" s="16"/>
      <c r="K262" s="16"/>
      <c r="L262" s="16">
        <v>689.26</v>
      </c>
      <c r="M262" s="16">
        <v>1785.42</v>
      </c>
      <c r="N262" s="16">
        <f>G262*K262</f>
        <v>0</v>
      </c>
      <c r="O262" s="14" t="e">
        <f>N262/$N$484</f>
        <v>#DIV/0!</v>
      </c>
      <c r="P262" s="15" t="e">
        <f>K262/H262</f>
        <v>#DIV/0!</v>
      </c>
      <c r="Q262" s="14">
        <v>8.81159136094446E-4</v>
      </c>
      <c r="R262" s="12" t="e">
        <f>Q262-O262</f>
        <v>#DIV/0!</v>
      </c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"/>
      <c r="AI262" s="3"/>
    </row>
    <row r="263" spans="1:35" ht="15.75" customHeight="1" x14ac:dyDescent="0.2">
      <c r="A263" s="21" t="s">
        <v>15</v>
      </c>
      <c r="B263" s="19" t="s">
        <v>519</v>
      </c>
      <c r="C263" s="20">
        <v>89709</v>
      </c>
      <c r="D263" s="19" t="s">
        <v>2</v>
      </c>
      <c r="E263" s="19" t="s">
        <v>518</v>
      </c>
      <c r="F263" s="18" t="s">
        <v>20</v>
      </c>
      <c r="G263" s="17">
        <v>4</v>
      </c>
      <c r="H263" s="27"/>
      <c r="I263" s="16"/>
      <c r="J263" s="16"/>
      <c r="K263" s="16"/>
      <c r="L263" s="16">
        <v>41.32</v>
      </c>
      <c r="M263" s="16">
        <v>75.92</v>
      </c>
      <c r="N263" s="16">
        <f>G263*K263</f>
        <v>0</v>
      </c>
      <c r="O263" s="14" t="e">
        <f>N263/$N$484</f>
        <v>#DIV/0!</v>
      </c>
      <c r="P263" s="15" t="e">
        <f>K263/H263</f>
        <v>#DIV/0!</v>
      </c>
      <c r="Q263" s="14">
        <v>4.1745638674783349E-5</v>
      </c>
      <c r="R263" s="12" t="e">
        <f>Q263-O263</f>
        <v>#DIV/0!</v>
      </c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"/>
      <c r="AI263" s="3"/>
    </row>
    <row r="264" spans="1:35" ht="15.75" customHeight="1" x14ac:dyDescent="0.2">
      <c r="A264" s="21" t="s">
        <v>15</v>
      </c>
      <c r="B264" s="19" t="s">
        <v>517</v>
      </c>
      <c r="C264" s="20">
        <v>86883</v>
      </c>
      <c r="D264" s="19" t="s">
        <v>2</v>
      </c>
      <c r="E264" s="19" t="s">
        <v>516</v>
      </c>
      <c r="F264" s="18" t="s">
        <v>20</v>
      </c>
      <c r="G264" s="17">
        <v>37</v>
      </c>
      <c r="H264" s="27"/>
      <c r="I264" s="16"/>
      <c r="J264" s="16"/>
      <c r="K264" s="16"/>
      <c r="L264" s="16">
        <v>134.31</v>
      </c>
      <c r="M264" s="16">
        <v>553.89</v>
      </c>
      <c r="N264" s="16">
        <f>G264*K264</f>
        <v>0</v>
      </c>
      <c r="O264" s="14" t="e">
        <f>N264/$N$484</f>
        <v>#DIV/0!</v>
      </c>
      <c r="P264" s="15" t="e">
        <f>K264/H264</f>
        <v>#DIV/0!</v>
      </c>
      <c r="Q264" s="14">
        <v>2.4504732630489508E-4</v>
      </c>
      <c r="R264" s="12" t="e">
        <f>Q264-O264</f>
        <v>#DIV/0!</v>
      </c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"/>
      <c r="AI264" s="3"/>
    </row>
    <row r="265" spans="1:35" ht="15.75" customHeight="1" x14ac:dyDescent="0.2">
      <c r="A265" s="21" t="s">
        <v>15</v>
      </c>
      <c r="B265" s="19" t="s">
        <v>515</v>
      </c>
      <c r="C265" s="20">
        <v>86882</v>
      </c>
      <c r="D265" s="19" t="s">
        <v>2</v>
      </c>
      <c r="E265" s="19" t="s">
        <v>514</v>
      </c>
      <c r="F265" s="18" t="s">
        <v>20</v>
      </c>
      <c r="G265" s="17">
        <v>2</v>
      </c>
      <c r="H265" s="27"/>
      <c r="I265" s="16"/>
      <c r="J265" s="16"/>
      <c r="K265" s="16"/>
      <c r="L265" s="16">
        <v>11.66</v>
      </c>
      <c r="M265" s="16">
        <v>56.66</v>
      </c>
      <c r="N265" s="16">
        <f>G265*K265</f>
        <v>0</v>
      </c>
      <c r="O265" s="14" t="e">
        <f>N265/$N$484</f>
        <v>#DIV/0!</v>
      </c>
      <c r="P265" s="15" t="e">
        <f>K265/H265</f>
        <v>#DIV/0!</v>
      </c>
      <c r="Q265" s="14">
        <v>2.4326697665141574E-5</v>
      </c>
      <c r="R265" s="12" t="e">
        <f>Q265-O265</f>
        <v>#DIV/0!</v>
      </c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"/>
      <c r="AI265" s="3"/>
    </row>
    <row r="266" spans="1:35" ht="15.75" customHeight="1" x14ac:dyDescent="0.2">
      <c r="A266" s="21" t="s">
        <v>15</v>
      </c>
      <c r="B266" s="19" t="s">
        <v>513</v>
      </c>
      <c r="C266" s="20">
        <v>86879</v>
      </c>
      <c r="D266" s="19" t="s">
        <v>2</v>
      </c>
      <c r="E266" s="19" t="s">
        <v>512</v>
      </c>
      <c r="F266" s="18" t="s">
        <v>20</v>
      </c>
      <c r="G266" s="17">
        <v>39</v>
      </c>
      <c r="H266" s="27"/>
      <c r="I266" s="16"/>
      <c r="J266" s="16"/>
      <c r="K266" s="16"/>
      <c r="L266" s="16">
        <v>206.31</v>
      </c>
      <c r="M266" s="16">
        <v>385.32</v>
      </c>
      <c r="N266" s="16">
        <f>G266*K266</f>
        <v>0</v>
      </c>
      <c r="O266" s="14" t="e">
        <f>N266/$N$484</f>
        <v>#DIV/0!</v>
      </c>
      <c r="P266" s="15" t="e">
        <f>K266/H266</f>
        <v>#DIV/0!</v>
      </c>
      <c r="Q266" s="14">
        <v>2.106616530975953E-4</v>
      </c>
      <c r="R266" s="12" t="e">
        <f>Q266-O266</f>
        <v>#DIV/0!</v>
      </c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"/>
      <c r="AI266" s="3"/>
    </row>
    <row r="267" spans="1:35" ht="15.75" customHeight="1" x14ac:dyDescent="0.2">
      <c r="A267" s="21" t="s">
        <v>15</v>
      </c>
      <c r="B267" s="19" t="s">
        <v>511</v>
      </c>
      <c r="C267" s="20">
        <v>104063</v>
      </c>
      <c r="D267" s="19" t="s">
        <v>2</v>
      </c>
      <c r="E267" s="19" t="s">
        <v>445</v>
      </c>
      <c r="F267" s="18" t="s">
        <v>20</v>
      </c>
      <c r="G267" s="17">
        <v>15</v>
      </c>
      <c r="H267" s="27"/>
      <c r="I267" s="16"/>
      <c r="J267" s="16"/>
      <c r="K267" s="16"/>
      <c r="L267" s="16">
        <v>132.15</v>
      </c>
      <c r="M267" s="16">
        <v>1227.5999999999999</v>
      </c>
      <c r="N267" s="16">
        <f>G267*K267</f>
        <v>0</v>
      </c>
      <c r="O267" s="14" t="e">
        <f>N267/$N$484</f>
        <v>#DIV/0!</v>
      </c>
      <c r="P267" s="15" t="e">
        <f>K267/H267</f>
        <v>#DIV/0!</v>
      </c>
      <c r="Q267" s="14">
        <v>4.8416608826370398E-4</v>
      </c>
      <c r="R267" s="12" t="e">
        <f>Q267-O267</f>
        <v>#DIV/0!</v>
      </c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"/>
      <c r="AI267" s="3"/>
    </row>
    <row r="268" spans="1:35" ht="15.75" customHeight="1" x14ac:dyDescent="0.2">
      <c r="A268" s="21" t="s">
        <v>15</v>
      </c>
      <c r="B268" s="19" t="s">
        <v>510</v>
      </c>
      <c r="C268" s="20">
        <v>89811</v>
      </c>
      <c r="D268" s="19" t="s">
        <v>2</v>
      </c>
      <c r="E268" s="19" t="s">
        <v>443</v>
      </c>
      <c r="F268" s="18" t="s">
        <v>20</v>
      </c>
      <c r="G268" s="17">
        <v>9</v>
      </c>
      <c r="H268" s="27"/>
      <c r="I268" s="16"/>
      <c r="J268" s="16"/>
      <c r="K268" s="16"/>
      <c r="L268" s="16">
        <v>122.31</v>
      </c>
      <c r="M268" s="16">
        <v>413.01</v>
      </c>
      <c r="N268" s="16">
        <f>G268*K268</f>
        <v>0</v>
      </c>
      <c r="O268" s="14" t="e">
        <f>N268/$N$484</f>
        <v>#DIV/0!</v>
      </c>
      <c r="P268" s="15" t="e">
        <f>K268/H268</f>
        <v>#DIV/0!</v>
      </c>
      <c r="Q268" s="14">
        <v>1.9061135530011106E-4</v>
      </c>
      <c r="R268" s="12" t="e">
        <f>Q268-O268</f>
        <v>#DIV/0!</v>
      </c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"/>
      <c r="AI268" s="3"/>
    </row>
    <row r="269" spans="1:35" ht="15.75" customHeight="1" x14ac:dyDescent="0.2">
      <c r="A269" s="21" t="s">
        <v>15</v>
      </c>
      <c r="B269" s="19" t="s">
        <v>509</v>
      </c>
      <c r="C269" s="20">
        <v>89728</v>
      </c>
      <c r="D269" s="19" t="s">
        <v>2</v>
      </c>
      <c r="E269" s="19" t="s">
        <v>508</v>
      </c>
      <c r="F269" s="18" t="s">
        <v>20</v>
      </c>
      <c r="G269" s="17">
        <v>59</v>
      </c>
      <c r="H269" s="27"/>
      <c r="I269" s="16"/>
      <c r="J269" s="16"/>
      <c r="K269" s="16"/>
      <c r="L269" s="16">
        <v>468.46</v>
      </c>
      <c r="M269" s="16">
        <v>667.88</v>
      </c>
      <c r="N269" s="16">
        <f>G269*K269</f>
        <v>0</v>
      </c>
      <c r="O269" s="14" t="e">
        <f>N269/$N$484</f>
        <v>#DIV/0!</v>
      </c>
      <c r="P269" s="15" t="e">
        <f>K269/H269</f>
        <v>#DIV/0!</v>
      </c>
      <c r="Q269" s="14">
        <v>4.0461650504694052E-4</v>
      </c>
      <c r="R269" s="12" t="e">
        <f>Q269-O269</f>
        <v>#DIV/0!</v>
      </c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"/>
      <c r="AI269" s="3"/>
    </row>
    <row r="270" spans="1:35" ht="15.75" customHeight="1" x14ac:dyDescent="0.2">
      <c r="A270" s="21" t="s">
        <v>15</v>
      </c>
      <c r="B270" s="19" t="s">
        <v>507</v>
      </c>
      <c r="C270" s="20">
        <v>89726</v>
      </c>
      <c r="D270" s="19" t="s">
        <v>2</v>
      </c>
      <c r="E270" s="19" t="s">
        <v>506</v>
      </c>
      <c r="F270" s="18" t="s">
        <v>20</v>
      </c>
      <c r="G270" s="17">
        <v>29</v>
      </c>
      <c r="H270" s="27"/>
      <c r="I270" s="16"/>
      <c r="J270" s="16"/>
      <c r="K270" s="16"/>
      <c r="L270" s="16">
        <v>230.26</v>
      </c>
      <c r="M270" s="16">
        <v>225.33</v>
      </c>
      <c r="N270" s="16">
        <f>G270*K270</f>
        <v>0</v>
      </c>
      <c r="O270" s="14" t="e">
        <f>N270/$N$484</f>
        <v>#DIV/0!</v>
      </c>
      <c r="P270" s="15" t="e">
        <f>K270/H270</f>
        <v>#DIV/0!</v>
      </c>
      <c r="Q270" s="14">
        <v>1.6222189972572965E-4</v>
      </c>
      <c r="R270" s="12" t="e">
        <f>Q270-O270</f>
        <v>#DIV/0!</v>
      </c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"/>
      <c r="AI270" s="3"/>
    </row>
    <row r="271" spans="1:35" ht="15.75" customHeight="1" x14ac:dyDescent="0.2">
      <c r="A271" s="21" t="s">
        <v>15</v>
      </c>
      <c r="B271" s="19" t="s">
        <v>505</v>
      </c>
      <c r="C271" s="20">
        <v>89732</v>
      </c>
      <c r="D271" s="19" t="s">
        <v>2</v>
      </c>
      <c r="E271" s="19" t="s">
        <v>419</v>
      </c>
      <c r="F271" s="18" t="s">
        <v>20</v>
      </c>
      <c r="G271" s="17">
        <v>28</v>
      </c>
      <c r="H271" s="27"/>
      <c r="I271" s="16"/>
      <c r="J271" s="16"/>
      <c r="K271" s="16"/>
      <c r="L271" s="16">
        <v>241.36</v>
      </c>
      <c r="M271" s="16">
        <v>374.08</v>
      </c>
      <c r="N271" s="16">
        <f>G271*K271</f>
        <v>0</v>
      </c>
      <c r="O271" s="14" t="e">
        <f>N271/$N$484</f>
        <v>#DIV/0!</v>
      </c>
      <c r="P271" s="15" t="e">
        <f>K271/H271</f>
        <v>#DIV/0!</v>
      </c>
      <c r="Q271" s="14">
        <v>2.1913967814746386E-4</v>
      </c>
      <c r="R271" s="12" t="e">
        <f>Q271-O271</f>
        <v>#DIV/0!</v>
      </c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"/>
      <c r="AI271" s="3"/>
    </row>
    <row r="272" spans="1:35" ht="15.75" customHeight="1" x14ac:dyDescent="0.2">
      <c r="A272" s="21" t="s">
        <v>15</v>
      </c>
      <c r="B272" s="19" t="s">
        <v>504</v>
      </c>
      <c r="C272" s="20">
        <v>89739</v>
      </c>
      <c r="D272" s="19" t="s">
        <v>2</v>
      </c>
      <c r="E272" s="19" t="s">
        <v>503</v>
      </c>
      <c r="F272" s="18" t="s">
        <v>20</v>
      </c>
      <c r="G272" s="17">
        <v>6</v>
      </c>
      <c r="H272" s="27"/>
      <c r="I272" s="16"/>
      <c r="J272" s="16"/>
      <c r="K272" s="16"/>
      <c r="L272" s="16">
        <v>61.98</v>
      </c>
      <c r="M272" s="16">
        <v>132.06</v>
      </c>
      <c r="N272" s="16">
        <f>G272*K272</f>
        <v>0</v>
      </c>
      <c r="O272" s="14" t="e">
        <f>N272/$N$484</f>
        <v>#DIV/0!</v>
      </c>
      <c r="P272" s="15" t="e">
        <f>K272/H272</f>
        <v>#DIV/0!</v>
      </c>
      <c r="Q272" s="14">
        <v>6.909180935222587E-5</v>
      </c>
      <c r="R272" s="12" t="e">
        <f>Q272-O272</f>
        <v>#DIV/0!</v>
      </c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"/>
      <c r="AI272" s="3"/>
    </row>
    <row r="273" spans="1:35" ht="15.75" customHeight="1" x14ac:dyDescent="0.2">
      <c r="A273" s="21" t="s">
        <v>15</v>
      </c>
      <c r="B273" s="19" t="s">
        <v>502</v>
      </c>
      <c r="C273" s="20">
        <v>89731</v>
      </c>
      <c r="D273" s="19" t="s">
        <v>2</v>
      </c>
      <c r="E273" s="19" t="s">
        <v>417</v>
      </c>
      <c r="F273" s="18" t="s">
        <v>20</v>
      </c>
      <c r="G273" s="17">
        <v>4</v>
      </c>
      <c r="H273" s="27"/>
      <c r="I273" s="16"/>
      <c r="J273" s="16"/>
      <c r="K273" s="16"/>
      <c r="L273" s="16">
        <v>34.479999999999997</v>
      </c>
      <c r="M273" s="16">
        <v>49.56</v>
      </c>
      <c r="N273" s="16">
        <f>G273*K273</f>
        <v>0</v>
      </c>
      <c r="O273" s="14" t="e">
        <f>N273/$N$484</f>
        <v>#DIV/0!</v>
      </c>
      <c r="P273" s="15" t="e">
        <f>K273/H273</f>
        <v>#DIV/0!</v>
      </c>
      <c r="Q273" s="14">
        <v>2.992411697568059E-5</v>
      </c>
      <c r="R273" s="12" t="e">
        <f>Q273-O273</f>
        <v>#DIV/0!</v>
      </c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"/>
      <c r="AI273" s="3"/>
    </row>
    <row r="274" spans="1:35" ht="15.75" customHeight="1" x14ac:dyDescent="0.2">
      <c r="A274" s="21" t="s">
        <v>15</v>
      </c>
      <c r="B274" s="19" t="s">
        <v>501</v>
      </c>
      <c r="C274" s="20">
        <v>89724</v>
      </c>
      <c r="D274" s="19" t="s">
        <v>2</v>
      </c>
      <c r="E274" s="19" t="s">
        <v>500</v>
      </c>
      <c r="F274" s="18" t="s">
        <v>20</v>
      </c>
      <c r="G274" s="17">
        <v>38</v>
      </c>
      <c r="H274" s="27"/>
      <c r="I274" s="16"/>
      <c r="J274" s="16"/>
      <c r="K274" s="16"/>
      <c r="L274" s="16">
        <v>301.72000000000003</v>
      </c>
      <c r="M274" s="16">
        <v>283.86</v>
      </c>
      <c r="N274" s="16">
        <f>G274*K274</f>
        <v>0</v>
      </c>
      <c r="O274" s="14" t="e">
        <f>N274/$N$484</f>
        <v>#DIV/0!</v>
      </c>
      <c r="P274" s="15" t="e">
        <f>K274/H274</f>
        <v>#DIV/0!</v>
      </c>
      <c r="Q274" s="14">
        <v>2.085074300168853E-4</v>
      </c>
      <c r="R274" s="12" t="e">
        <f>Q274-O274</f>
        <v>#DIV/0!</v>
      </c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</row>
    <row r="275" spans="1:35" ht="15.75" customHeight="1" x14ac:dyDescent="0.2">
      <c r="A275" s="21" t="s">
        <v>15</v>
      </c>
      <c r="B275" s="19" t="s">
        <v>499</v>
      </c>
      <c r="C275" s="20">
        <v>104345</v>
      </c>
      <c r="D275" s="19" t="s">
        <v>2</v>
      </c>
      <c r="E275" s="19" t="s">
        <v>498</v>
      </c>
      <c r="F275" s="18" t="s">
        <v>20</v>
      </c>
      <c r="G275" s="17">
        <v>9</v>
      </c>
      <c r="H275" s="27"/>
      <c r="I275" s="16"/>
      <c r="J275" s="16"/>
      <c r="K275" s="16"/>
      <c r="L275" s="16">
        <v>131.04</v>
      </c>
      <c r="M275" s="16">
        <v>389.88</v>
      </c>
      <c r="N275" s="16">
        <f>G275*K275</f>
        <v>0</v>
      </c>
      <c r="O275" s="14" t="e">
        <f>N275/$N$484</f>
        <v>#DIV/0!</v>
      </c>
      <c r="P275" s="15" t="e">
        <f>K275/H275</f>
        <v>#DIV/0!</v>
      </c>
      <c r="Q275" s="14">
        <v>1.8548394829809059E-4</v>
      </c>
      <c r="R275" s="12" t="e">
        <f>Q275-O275</f>
        <v>#DIV/0!</v>
      </c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"/>
    </row>
    <row r="276" spans="1:35" ht="15.75" customHeight="1" x14ac:dyDescent="0.2">
      <c r="A276" s="21" t="s">
        <v>15</v>
      </c>
      <c r="B276" s="19" t="s">
        <v>497</v>
      </c>
      <c r="C276" s="20">
        <v>104347</v>
      </c>
      <c r="D276" s="19" t="s">
        <v>2</v>
      </c>
      <c r="E276" s="19" t="s">
        <v>496</v>
      </c>
      <c r="F276" s="18" t="s">
        <v>20</v>
      </c>
      <c r="G276" s="17">
        <v>1</v>
      </c>
      <c r="H276" s="27"/>
      <c r="I276" s="16"/>
      <c r="J276" s="16"/>
      <c r="K276" s="16"/>
      <c r="L276" s="16">
        <v>15.31</v>
      </c>
      <c r="M276" s="16">
        <v>49.01</v>
      </c>
      <c r="N276" s="16">
        <f>G276*K276</f>
        <v>0</v>
      </c>
      <c r="O276" s="14" t="e">
        <f>N276/$N$484</f>
        <v>#DIV/0!</v>
      </c>
      <c r="P276" s="15" t="e">
        <f>K276/H276</f>
        <v>#DIV/0!</v>
      </c>
      <c r="Q276" s="14">
        <v>2.2902417942358109E-5</v>
      </c>
      <c r="R276" s="12" t="e">
        <f>Q276-O276</f>
        <v>#DIV/0!</v>
      </c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"/>
    </row>
    <row r="277" spans="1:35" ht="15.75" customHeight="1" x14ac:dyDescent="0.2">
      <c r="A277" s="21" t="s">
        <v>15</v>
      </c>
      <c r="B277" s="19" t="s">
        <v>495</v>
      </c>
      <c r="C277" s="20">
        <v>89783</v>
      </c>
      <c r="D277" s="19" t="s">
        <v>2</v>
      </c>
      <c r="E277" s="19" t="s">
        <v>494</v>
      </c>
      <c r="F277" s="18" t="s">
        <v>20</v>
      </c>
      <c r="G277" s="17">
        <v>7</v>
      </c>
      <c r="H277" s="27"/>
      <c r="I277" s="16"/>
      <c r="J277" s="16"/>
      <c r="K277" s="16"/>
      <c r="L277" s="16">
        <v>74.13</v>
      </c>
      <c r="M277" s="16">
        <v>81.06</v>
      </c>
      <c r="N277" s="16">
        <f>G277*K277</f>
        <v>0</v>
      </c>
      <c r="O277" s="14" t="e">
        <f>N277/$N$484</f>
        <v>#DIV/0!</v>
      </c>
      <c r="P277" s="15" t="e">
        <f>K277/H277</f>
        <v>#DIV/0!</v>
      </c>
      <c r="Q277" s="14">
        <v>5.5258492544691467E-5</v>
      </c>
      <c r="R277" s="12" t="e">
        <f>Q277-O277</f>
        <v>#DIV/0!</v>
      </c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"/>
    </row>
    <row r="278" spans="1:35" ht="15.75" customHeight="1" x14ac:dyDescent="0.2">
      <c r="A278" s="21" t="s">
        <v>15</v>
      </c>
      <c r="B278" s="19" t="s">
        <v>493</v>
      </c>
      <c r="C278" s="20">
        <v>89785</v>
      </c>
      <c r="D278" s="19" t="s">
        <v>2</v>
      </c>
      <c r="E278" s="19" t="s">
        <v>492</v>
      </c>
      <c r="F278" s="18" t="s">
        <v>20</v>
      </c>
      <c r="G278" s="17">
        <v>1</v>
      </c>
      <c r="H278" s="27"/>
      <c r="I278" s="16"/>
      <c r="J278" s="16"/>
      <c r="K278" s="16"/>
      <c r="L278" s="16">
        <v>11.51</v>
      </c>
      <c r="M278" s="16">
        <v>25.09</v>
      </c>
      <c r="N278" s="16">
        <f>G278*K278</f>
        <v>0</v>
      </c>
      <c r="O278" s="14" t="e">
        <f>N278/$N$484</f>
        <v>#DIV/0!</v>
      </c>
      <c r="P278" s="15" t="e">
        <f>K278/H278</f>
        <v>#DIV/0!</v>
      </c>
      <c r="Q278" s="14">
        <v>1.3032159463468702E-5</v>
      </c>
      <c r="R278" s="12" t="e">
        <f>Q278-O278</f>
        <v>#DIV/0!</v>
      </c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"/>
    </row>
    <row r="279" spans="1:35" ht="15.75" customHeight="1" x14ac:dyDescent="0.2">
      <c r="A279" s="21" t="s">
        <v>15</v>
      </c>
      <c r="B279" s="19" t="s">
        <v>491</v>
      </c>
      <c r="C279" s="20">
        <v>104350</v>
      </c>
      <c r="D279" s="19" t="s">
        <v>2</v>
      </c>
      <c r="E279" s="19" t="s">
        <v>490</v>
      </c>
      <c r="F279" s="18" t="s">
        <v>20</v>
      </c>
      <c r="G279" s="17">
        <v>3</v>
      </c>
      <c r="H279" s="27"/>
      <c r="I279" s="16"/>
      <c r="J279" s="16"/>
      <c r="K279" s="16"/>
      <c r="L279" s="16">
        <v>23.82</v>
      </c>
      <c r="M279" s="16">
        <v>94.53</v>
      </c>
      <c r="N279" s="16">
        <f>G279*K279</f>
        <v>0</v>
      </c>
      <c r="O279" s="14" t="e">
        <f>N279/$N$484</f>
        <v>#DIV/0!</v>
      </c>
      <c r="P279" s="15" t="e">
        <f>K279/H279</f>
        <v>#DIV/0!</v>
      </c>
      <c r="Q279" s="14">
        <v>4.2140876297855757E-5</v>
      </c>
      <c r="R279" s="12" t="e">
        <f>Q279-O279</f>
        <v>#DIV/0!</v>
      </c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"/>
    </row>
    <row r="280" spans="1:35" ht="15.75" customHeight="1" x14ac:dyDescent="0.2">
      <c r="A280" s="21" t="s">
        <v>15</v>
      </c>
      <c r="B280" s="19" t="s">
        <v>489</v>
      </c>
      <c r="C280" s="20">
        <v>89795</v>
      </c>
      <c r="D280" s="19" t="s">
        <v>2</v>
      </c>
      <c r="E280" s="19" t="s">
        <v>488</v>
      </c>
      <c r="F280" s="18" t="s">
        <v>20</v>
      </c>
      <c r="G280" s="17">
        <v>5</v>
      </c>
      <c r="H280" s="27"/>
      <c r="I280" s="16"/>
      <c r="J280" s="16"/>
      <c r="K280" s="16"/>
      <c r="L280" s="16">
        <v>68.95</v>
      </c>
      <c r="M280" s="16">
        <v>207.05</v>
      </c>
      <c r="N280" s="16">
        <f>G280*K280</f>
        <v>0</v>
      </c>
      <c r="O280" s="14" t="e">
        <f>N280/$N$484</f>
        <v>#DIV/0!</v>
      </c>
      <c r="P280" s="15" t="e">
        <f>K280/H280</f>
        <v>#DIV/0!</v>
      </c>
      <c r="Q280" s="14">
        <v>9.8275300872059055E-5</v>
      </c>
      <c r="R280" s="12" t="e">
        <f>Q280-O280</f>
        <v>#DIV/0!</v>
      </c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"/>
    </row>
    <row r="281" spans="1:35" ht="15.75" customHeight="1" x14ac:dyDescent="0.2">
      <c r="A281" s="21" t="s">
        <v>15</v>
      </c>
      <c r="B281" s="19" t="s">
        <v>487</v>
      </c>
      <c r="C281" s="20">
        <v>89549</v>
      </c>
      <c r="D281" s="19" t="s">
        <v>2</v>
      </c>
      <c r="E281" s="19" t="s">
        <v>486</v>
      </c>
      <c r="F281" s="18" t="s">
        <v>20</v>
      </c>
      <c r="G281" s="17">
        <v>5</v>
      </c>
      <c r="H281" s="27"/>
      <c r="I281" s="16"/>
      <c r="J281" s="16"/>
      <c r="K281" s="16"/>
      <c r="L281" s="16">
        <v>16.100000000000001</v>
      </c>
      <c r="M281" s="16">
        <v>105.2</v>
      </c>
      <c r="N281" s="16">
        <f>G281*K281</f>
        <v>0</v>
      </c>
      <c r="O281" s="14" t="e">
        <f>N281/$N$484</f>
        <v>#DIV/0!</v>
      </c>
      <c r="P281" s="15" t="e">
        <f>K281/H281</f>
        <v>#DIV/0!</v>
      </c>
      <c r="Q281" s="14">
        <v>4.319128259340856E-5</v>
      </c>
      <c r="R281" s="12" t="e">
        <f>Q281-O281</f>
        <v>#DIV/0!</v>
      </c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"/>
    </row>
    <row r="282" spans="1:35" ht="15.75" customHeight="1" x14ac:dyDescent="0.2">
      <c r="A282" s="21" t="s">
        <v>15</v>
      </c>
      <c r="B282" s="19" t="s">
        <v>485</v>
      </c>
      <c r="C282" s="20" t="s">
        <v>441</v>
      </c>
      <c r="D282" s="19" t="s">
        <v>12</v>
      </c>
      <c r="E282" s="19" t="s">
        <v>440</v>
      </c>
      <c r="F282" s="18" t="s">
        <v>30</v>
      </c>
      <c r="G282" s="17">
        <v>157.4</v>
      </c>
      <c r="H282" s="16"/>
      <c r="I282" s="16"/>
      <c r="J282" s="16"/>
      <c r="K282" s="16"/>
      <c r="L282" s="16">
        <v>10852.73</v>
      </c>
      <c r="M282" s="16">
        <v>14778.28</v>
      </c>
      <c r="N282" s="16">
        <f>G282*K282</f>
        <v>0</v>
      </c>
      <c r="O282" s="14" t="e">
        <f>N282/$N$484</f>
        <v>#DIV/0!</v>
      </c>
      <c r="P282" s="15" t="e">
        <f>K282/H282</f>
        <v>#DIV/0!</v>
      </c>
      <c r="Q282" s="14">
        <v>9.1264319543650513E-3</v>
      </c>
      <c r="R282" s="12" t="e">
        <f>Q282-O282</f>
        <v>#DIV/0!</v>
      </c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"/>
    </row>
    <row r="283" spans="1:35" ht="15.75" customHeight="1" x14ac:dyDescent="0.2">
      <c r="A283" s="21" t="s">
        <v>15</v>
      </c>
      <c r="B283" s="19" t="s">
        <v>484</v>
      </c>
      <c r="C283" s="20" t="s">
        <v>483</v>
      </c>
      <c r="D283" s="19" t="s">
        <v>12</v>
      </c>
      <c r="E283" s="19" t="s">
        <v>482</v>
      </c>
      <c r="F283" s="18" t="s">
        <v>30</v>
      </c>
      <c r="G283" s="17">
        <v>85.3</v>
      </c>
      <c r="H283" s="16"/>
      <c r="I283" s="16"/>
      <c r="J283" s="16"/>
      <c r="K283" s="16"/>
      <c r="L283" s="16">
        <v>3207.28</v>
      </c>
      <c r="M283" s="16">
        <v>3638.04</v>
      </c>
      <c r="N283" s="16">
        <f>G283*K283</f>
        <v>0</v>
      </c>
      <c r="O283" s="14" t="e">
        <f>N283/$N$484</f>
        <v>#DIV/0!</v>
      </c>
      <c r="P283" s="15" t="e">
        <f>K283/H283</f>
        <v>#DIV/0!</v>
      </c>
      <c r="Q283" s="14">
        <v>2.4374126179910263E-3</v>
      </c>
      <c r="R283" s="12" t="e">
        <f>Q283-O283</f>
        <v>#DIV/0!</v>
      </c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"/>
    </row>
    <row r="284" spans="1:35" ht="15.75" customHeight="1" x14ac:dyDescent="0.2">
      <c r="A284" s="21" t="s">
        <v>15</v>
      </c>
      <c r="B284" s="19" t="s">
        <v>481</v>
      </c>
      <c r="C284" s="20" t="s">
        <v>480</v>
      </c>
      <c r="D284" s="19" t="s">
        <v>12</v>
      </c>
      <c r="E284" s="19" t="s">
        <v>479</v>
      </c>
      <c r="F284" s="18" t="s">
        <v>30</v>
      </c>
      <c r="G284" s="17">
        <v>47</v>
      </c>
      <c r="H284" s="16"/>
      <c r="I284" s="16"/>
      <c r="J284" s="16"/>
      <c r="K284" s="16"/>
      <c r="L284" s="16">
        <v>3240.65</v>
      </c>
      <c r="M284" s="16">
        <v>3660.36</v>
      </c>
      <c r="N284" s="16">
        <f>G284*K284</f>
        <v>0</v>
      </c>
      <c r="O284" s="14" t="e">
        <f>N284/$N$484</f>
        <v>#DIV/0!</v>
      </c>
      <c r="P284" s="15" t="e">
        <f>K284/H284</f>
        <v>#DIV/0!</v>
      </c>
      <c r="Q284" s="14">
        <v>2.4572421524314794E-3</v>
      </c>
      <c r="R284" s="12" t="e">
        <f>Q284-O284</f>
        <v>#DIV/0!</v>
      </c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"/>
    </row>
    <row r="285" spans="1:35" ht="15.75" customHeight="1" x14ac:dyDescent="0.2">
      <c r="A285" s="21" t="s">
        <v>15</v>
      </c>
      <c r="B285" s="19" t="s">
        <v>478</v>
      </c>
      <c r="C285" s="20" t="s">
        <v>477</v>
      </c>
      <c r="D285" s="19" t="s">
        <v>12</v>
      </c>
      <c r="E285" s="19" t="s">
        <v>476</v>
      </c>
      <c r="F285" s="18" t="s">
        <v>30</v>
      </c>
      <c r="G285" s="17">
        <v>48.9</v>
      </c>
      <c r="H285" s="16"/>
      <c r="I285" s="16"/>
      <c r="J285" s="16"/>
      <c r="K285" s="16"/>
      <c r="L285" s="16">
        <v>1532.037</v>
      </c>
      <c r="M285" s="16">
        <v>1905.143</v>
      </c>
      <c r="N285" s="16">
        <f>G285*K285</f>
        <v>0</v>
      </c>
      <c r="O285" s="14" t="e">
        <f>N285/$N$484</f>
        <v>#DIV/0!</v>
      </c>
      <c r="P285" s="15" t="e">
        <f>K285/H285</f>
        <v>#DIV/0!</v>
      </c>
      <c r="Q285" s="14">
        <v>1.2238764443892173E-3</v>
      </c>
      <c r="R285" s="12" t="e">
        <f>Q285-O285</f>
        <v>#DIV/0!</v>
      </c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"/>
    </row>
    <row r="286" spans="1:35" ht="15.75" customHeight="1" x14ac:dyDescent="0.2">
      <c r="A286" s="21" t="s">
        <v>15</v>
      </c>
      <c r="B286" s="19" t="s">
        <v>475</v>
      </c>
      <c r="C286" s="20" t="s">
        <v>474</v>
      </c>
      <c r="D286" s="19" t="s">
        <v>12</v>
      </c>
      <c r="E286" s="19" t="s">
        <v>473</v>
      </c>
      <c r="F286" s="18" t="s">
        <v>30</v>
      </c>
      <c r="G286" s="17">
        <v>22.8</v>
      </c>
      <c r="H286" s="16"/>
      <c r="I286" s="16"/>
      <c r="J286" s="16"/>
      <c r="K286" s="16"/>
      <c r="L286" s="16">
        <v>714.32399999999996</v>
      </c>
      <c r="M286" s="16">
        <v>583.21600000000001</v>
      </c>
      <c r="N286" s="16">
        <f>G286*K286</f>
        <v>0</v>
      </c>
      <c r="O286" s="14" t="e">
        <f>N286/$N$484</f>
        <v>#DIV/0!</v>
      </c>
      <c r="P286" s="15" t="e">
        <f>K286/H286</f>
        <v>#DIV/0!</v>
      </c>
      <c r="Q286" s="14">
        <v>4.6201497787511417E-4</v>
      </c>
      <c r="R286" s="12" t="e">
        <f>Q286-O286</f>
        <v>#DIV/0!</v>
      </c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"/>
    </row>
    <row r="287" spans="1:35" ht="15.75" customHeight="1" x14ac:dyDescent="0.2">
      <c r="A287" s="21" t="s">
        <v>15</v>
      </c>
      <c r="B287" s="19" t="s">
        <v>472</v>
      </c>
      <c r="C287" s="20" t="s">
        <v>415</v>
      </c>
      <c r="D287" s="19" t="s">
        <v>12</v>
      </c>
      <c r="E287" s="19" t="s">
        <v>414</v>
      </c>
      <c r="F287" s="18" t="s">
        <v>30</v>
      </c>
      <c r="G287" s="17">
        <v>1.5</v>
      </c>
      <c r="H287" s="16"/>
      <c r="I287" s="16"/>
      <c r="J287" s="16"/>
      <c r="K287" s="16"/>
      <c r="L287" s="16">
        <v>46.994999999999997</v>
      </c>
      <c r="M287" s="16">
        <v>51.795000000000002</v>
      </c>
      <c r="N287" s="16">
        <f>G287*K287</f>
        <v>0</v>
      </c>
      <c r="O287" s="14" t="e">
        <f>N287/$N$484</f>
        <v>#DIV/0!</v>
      </c>
      <c r="P287" s="15" t="e">
        <f>K287/H287</f>
        <v>#DIV/0!</v>
      </c>
      <c r="Q287" s="14">
        <v>3.5176148453444616E-5</v>
      </c>
      <c r="R287" s="12" t="e">
        <f>Q287-O287</f>
        <v>#DIV/0!</v>
      </c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"/>
    </row>
    <row r="288" spans="1:35" ht="15.75" customHeight="1" x14ac:dyDescent="0.2">
      <c r="A288" s="21" t="s">
        <v>15</v>
      </c>
      <c r="B288" s="19" t="s">
        <v>471</v>
      </c>
      <c r="C288" s="20" t="s">
        <v>470</v>
      </c>
      <c r="D288" s="19" t="s">
        <v>12</v>
      </c>
      <c r="E288" s="19" t="s">
        <v>469</v>
      </c>
      <c r="F288" s="18" t="s">
        <v>20</v>
      </c>
      <c r="G288" s="17">
        <v>9</v>
      </c>
      <c r="H288" s="16"/>
      <c r="I288" s="16"/>
      <c r="J288" s="16"/>
      <c r="K288" s="16"/>
      <c r="L288" s="16">
        <v>124.02</v>
      </c>
      <c r="M288" s="16">
        <v>221.22</v>
      </c>
      <c r="N288" s="16">
        <f>G288*K288</f>
        <v>0</v>
      </c>
      <c r="O288" s="14" t="e">
        <f>N288/$N$484</f>
        <v>#DIV/0!</v>
      </c>
      <c r="P288" s="15" t="e">
        <f>K288/H288</f>
        <v>#DIV/0!</v>
      </c>
      <c r="Q288" s="14">
        <v>1.2292958287344084E-4</v>
      </c>
      <c r="R288" s="12" t="e">
        <f>Q288-O288</f>
        <v>#DIV/0!</v>
      </c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"/>
    </row>
    <row r="289" spans="1:35" ht="15.75" customHeight="1" x14ac:dyDescent="0.2">
      <c r="A289" s="21" t="s">
        <v>15</v>
      </c>
      <c r="B289" s="19" t="s">
        <v>468</v>
      </c>
      <c r="C289" s="20">
        <v>89373</v>
      </c>
      <c r="D289" s="19" t="s">
        <v>2</v>
      </c>
      <c r="E289" s="19" t="s">
        <v>467</v>
      </c>
      <c r="F289" s="18" t="s">
        <v>20</v>
      </c>
      <c r="G289" s="17">
        <v>17</v>
      </c>
      <c r="H289" s="27"/>
      <c r="I289" s="16"/>
      <c r="J289" s="16"/>
      <c r="K289" s="16"/>
      <c r="L289" s="16">
        <v>100.47</v>
      </c>
      <c r="M289" s="16">
        <v>83.47</v>
      </c>
      <c r="N289" s="16">
        <f>G289*K289</f>
        <v>0</v>
      </c>
      <c r="O289" s="14" t="e">
        <f>N289/$N$484</f>
        <v>#DIV/0!</v>
      </c>
      <c r="P289" s="15" t="e">
        <f>K289/H289</f>
        <v>#DIV/0!</v>
      </c>
      <c r="Q289" s="14">
        <v>6.5495503052197617E-5</v>
      </c>
      <c r="R289" s="12" t="e">
        <f>Q289-O289</f>
        <v>#DIV/0!</v>
      </c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"/>
    </row>
    <row r="290" spans="1:35" ht="15.75" customHeight="1" x14ac:dyDescent="0.2">
      <c r="A290" s="21" t="s">
        <v>15</v>
      </c>
      <c r="B290" s="19" t="s">
        <v>466</v>
      </c>
      <c r="C290" s="20">
        <v>104014</v>
      </c>
      <c r="D290" s="19" t="s">
        <v>2</v>
      </c>
      <c r="E290" s="19" t="s">
        <v>465</v>
      </c>
      <c r="F290" s="18" t="s">
        <v>20</v>
      </c>
      <c r="G290" s="17">
        <v>17</v>
      </c>
      <c r="H290" s="27"/>
      <c r="I290" s="16"/>
      <c r="J290" s="16"/>
      <c r="K290" s="16"/>
      <c r="L290" s="16">
        <v>116.11</v>
      </c>
      <c r="M290" s="16">
        <v>149.26</v>
      </c>
      <c r="N290" s="16">
        <f>G290*K290</f>
        <v>0</v>
      </c>
      <c r="O290" s="14" t="e">
        <f>N290/$N$484</f>
        <v>#DIV/0!</v>
      </c>
      <c r="P290" s="15" t="e">
        <f>K290/H290</f>
        <v>#DIV/0!</v>
      </c>
      <c r="Q290" s="14">
        <v>9.4490277508761994E-5</v>
      </c>
      <c r="R290" s="12" t="e">
        <f>Q290-O290</f>
        <v>#DIV/0!</v>
      </c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"/>
    </row>
    <row r="291" spans="1:35" ht="15.75" customHeight="1" x14ac:dyDescent="0.2">
      <c r="A291" s="21" t="s">
        <v>15</v>
      </c>
      <c r="B291" s="19" t="s">
        <v>464</v>
      </c>
      <c r="C291" s="20">
        <v>89384</v>
      </c>
      <c r="D291" s="19" t="s">
        <v>2</v>
      </c>
      <c r="E291" s="19" t="s">
        <v>463</v>
      </c>
      <c r="F291" s="18" t="s">
        <v>20</v>
      </c>
      <c r="G291" s="17">
        <v>17</v>
      </c>
      <c r="H291" s="27"/>
      <c r="I291" s="16"/>
      <c r="J291" s="16"/>
      <c r="K291" s="16"/>
      <c r="L291" s="16">
        <v>107.78</v>
      </c>
      <c r="M291" s="16">
        <v>206.38</v>
      </c>
      <c r="N291" s="16">
        <f>G291*K291</f>
        <v>0</v>
      </c>
      <c r="O291" s="14" t="e">
        <f>N291/$N$484</f>
        <v>#DIV/0!</v>
      </c>
      <c r="P291" s="15" t="e">
        <f>K291/H291</f>
        <v>#DIV/0!</v>
      </c>
      <c r="Q291" s="14">
        <v>1.1186292942741331E-4</v>
      </c>
      <c r="R291" s="12" t="e">
        <f>Q291-O291</f>
        <v>#DIV/0!</v>
      </c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"/>
    </row>
    <row r="292" spans="1:35" ht="15.75" customHeight="1" x14ac:dyDescent="0.2">
      <c r="A292" s="21" t="s">
        <v>15</v>
      </c>
      <c r="B292" s="19" t="s">
        <v>462</v>
      </c>
      <c r="C292" s="20">
        <v>89408</v>
      </c>
      <c r="D292" s="19" t="s">
        <v>2</v>
      </c>
      <c r="E292" s="19" t="s">
        <v>425</v>
      </c>
      <c r="F292" s="18" t="s">
        <v>20</v>
      </c>
      <c r="G292" s="17">
        <v>34</v>
      </c>
      <c r="H292" s="27"/>
      <c r="I292" s="16"/>
      <c r="J292" s="16"/>
      <c r="K292" s="16"/>
      <c r="L292" s="16">
        <v>289</v>
      </c>
      <c r="M292" s="16">
        <v>172.38</v>
      </c>
      <c r="N292" s="16">
        <f>G292*K292</f>
        <v>0</v>
      </c>
      <c r="O292" s="14" t="e">
        <f>N292/$N$484</f>
        <v>#DIV/0!</v>
      </c>
      <c r="P292" s="15" t="e">
        <f>K292/H292</f>
        <v>#DIV/0!</v>
      </c>
      <c r="Q292" s="14">
        <v>1.6428354462445872E-4</v>
      </c>
      <c r="R292" s="12" t="e">
        <f>Q292-O292</f>
        <v>#DIV/0!</v>
      </c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3"/>
    </row>
    <row r="293" spans="1:35" ht="15.75" customHeight="1" x14ac:dyDescent="0.2">
      <c r="A293" s="21" t="s">
        <v>15</v>
      </c>
      <c r="B293" s="19" t="s">
        <v>461</v>
      </c>
      <c r="C293" s="20">
        <v>89356</v>
      </c>
      <c r="D293" s="19" t="s">
        <v>2</v>
      </c>
      <c r="E293" s="19" t="s">
        <v>423</v>
      </c>
      <c r="F293" s="18" t="s">
        <v>30</v>
      </c>
      <c r="G293" s="17">
        <v>102</v>
      </c>
      <c r="H293" s="27"/>
      <c r="I293" s="16"/>
      <c r="J293" s="16"/>
      <c r="K293" s="16"/>
      <c r="L293" s="16">
        <v>2426.58</v>
      </c>
      <c r="M293" s="16">
        <v>1416.78</v>
      </c>
      <c r="N293" s="16">
        <f>G293*K293</f>
        <v>0</v>
      </c>
      <c r="O293" s="14" t="e">
        <f>N293/$N$484</f>
        <v>#DIV/0!</v>
      </c>
      <c r="P293" s="15" t="e">
        <f>K293/H293</f>
        <v>#DIV/0!</v>
      </c>
      <c r="Q293" s="14">
        <v>1.3685049288392642E-3</v>
      </c>
      <c r="R293" s="12" t="e">
        <f>Q293-O293</f>
        <v>#DIV/0!</v>
      </c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3"/>
    </row>
    <row r="294" spans="1:35" ht="15.75" customHeight="1" x14ac:dyDescent="0.2">
      <c r="A294" s="21" t="s">
        <v>15</v>
      </c>
      <c r="B294" s="19" t="s">
        <v>460</v>
      </c>
      <c r="C294" s="20" t="s">
        <v>459</v>
      </c>
      <c r="D294" s="19" t="s">
        <v>12</v>
      </c>
      <c r="E294" s="19" t="s">
        <v>458</v>
      </c>
      <c r="F294" s="18" t="s">
        <v>20</v>
      </c>
      <c r="G294" s="17">
        <v>1</v>
      </c>
      <c r="H294" s="16"/>
      <c r="I294" s="16"/>
      <c r="J294" s="16"/>
      <c r="K294" s="16"/>
      <c r="L294" s="16">
        <v>58.76</v>
      </c>
      <c r="M294" s="16">
        <v>530.85</v>
      </c>
      <c r="N294" s="16">
        <f>G294*K294</f>
        <v>0</v>
      </c>
      <c r="O294" s="14" t="e">
        <f>N294/$N$484</f>
        <v>#DIV/0!</v>
      </c>
      <c r="P294" s="15" t="e">
        <f>K294/H294</f>
        <v>#DIV/0!</v>
      </c>
      <c r="Q294" s="14">
        <v>2.0994239183758963E-4</v>
      </c>
      <c r="R294" s="12" t="e">
        <f>Q294-O294</f>
        <v>#DIV/0!</v>
      </c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3"/>
    </row>
    <row r="295" spans="1:35" ht="15.75" customHeight="1" x14ac:dyDescent="0.2">
      <c r="A295" s="21" t="s">
        <v>15</v>
      </c>
      <c r="B295" s="24" t="s">
        <v>457</v>
      </c>
      <c r="C295" s="24"/>
      <c r="D295" s="24"/>
      <c r="E295" s="24" t="s">
        <v>456</v>
      </c>
      <c r="F295" s="24"/>
      <c r="G295" s="26"/>
      <c r="H295" s="25"/>
      <c r="I295" s="24"/>
      <c r="J295" s="24"/>
      <c r="K295" s="24"/>
      <c r="L295" s="24"/>
      <c r="M295" s="24"/>
      <c r="N295" s="23">
        <f>SUM(N296:N313)</f>
        <v>0</v>
      </c>
      <c r="O295" s="22" t="e">
        <f>N295/$N$484</f>
        <v>#DIV/0!</v>
      </c>
      <c r="P295" s="28"/>
      <c r="Q295" s="22">
        <v>1.3023012026949124E-2</v>
      </c>
      <c r="R295" s="12" t="e">
        <f>Q295-O295</f>
        <v>#DIV/0!</v>
      </c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3"/>
    </row>
    <row r="296" spans="1:35" ht="15.75" customHeight="1" x14ac:dyDescent="0.2">
      <c r="A296" s="21" t="s">
        <v>15</v>
      </c>
      <c r="B296" s="19" t="s">
        <v>455</v>
      </c>
      <c r="C296" s="20" t="s">
        <v>454</v>
      </c>
      <c r="D296" s="19" t="s">
        <v>12</v>
      </c>
      <c r="E296" s="19" t="s">
        <v>453</v>
      </c>
      <c r="F296" s="18" t="s">
        <v>452</v>
      </c>
      <c r="G296" s="17">
        <v>4</v>
      </c>
      <c r="H296" s="16"/>
      <c r="I296" s="16"/>
      <c r="J296" s="16"/>
      <c r="K296" s="16"/>
      <c r="L296" s="16">
        <v>1410.96</v>
      </c>
      <c r="M296" s="16">
        <v>2435.64</v>
      </c>
      <c r="N296" s="16">
        <f>G296*K296</f>
        <v>0</v>
      </c>
      <c r="O296" s="14" t="e">
        <f>N296/$N$484</f>
        <v>#DIV/0!</v>
      </c>
      <c r="P296" s="15" t="e">
        <f>K296/H296</f>
        <v>#DIV/0!</v>
      </c>
      <c r="Q296" s="14">
        <v>1.3696585954147188E-3</v>
      </c>
      <c r="R296" s="12" t="e">
        <f>Q296-O296</f>
        <v>#DIV/0!</v>
      </c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3"/>
    </row>
    <row r="297" spans="1:35" ht="15.75" customHeight="1" x14ac:dyDescent="0.2">
      <c r="A297" s="21" t="s">
        <v>15</v>
      </c>
      <c r="B297" s="19" t="s">
        <v>451</v>
      </c>
      <c r="C297" s="20">
        <v>97961</v>
      </c>
      <c r="D297" s="19" t="s">
        <v>2</v>
      </c>
      <c r="E297" s="19" t="s">
        <v>450</v>
      </c>
      <c r="F297" s="18" t="s">
        <v>20</v>
      </c>
      <c r="G297" s="17">
        <v>1</v>
      </c>
      <c r="H297" s="27"/>
      <c r="I297" s="16"/>
      <c r="J297" s="16"/>
      <c r="K297" s="16"/>
      <c r="L297" s="16">
        <v>956.92</v>
      </c>
      <c r="M297" s="16">
        <v>2273.36</v>
      </c>
      <c r="N297" s="16">
        <f>G297*K297</f>
        <v>0</v>
      </c>
      <c r="O297" s="14" t="e">
        <f>N297/$N$484</f>
        <v>#DIV/0!</v>
      </c>
      <c r="P297" s="15" t="e">
        <f>K297/H297</f>
        <v>#DIV/0!</v>
      </c>
      <c r="Q297" s="14">
        <v>1.1502055757282425E-3</v>
      </c>
      <c r="R297" s="12" t="e">
        <f>Q297-O297</f>
        <v>#DIV/0!</v>
      </c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3"/>
    </row>
    <row r="298" spans="1:35" ht="15.75" customHeight="1" x14ac:dyDescent="0.2">
      <c r="A298" s="21" t="s">
        <v>15</v>
      </c>
      <c r="B298" s="19" t="s">
        <v>449</v>
      </c>
      <c r="C298" s="20" t="s">
        <v>448</v>
      </c>
      <c r="D298" s="19" t="s">
        <v>12</v>
      </c>
      <c r="E298" s="19" t="s">
        <v>447</v>
      </c>
      <c r="F298" s="18" t="s">
        <v>20</v>
      </c>
      <c r="G298" s="17">
        <v>8</v>
      </c>
      <c r="H298" s="16"/>
      <c r="I298" s="16"/>
      <c r="J298" s="16"/>
      <c r="K298" s="16"/>
      <c r="L298" s="16">
        <v>546.79999999999995</v>
      </c>
      <c r="M298" s="16">
        <v>300</v>
      </c>
      <c r="N298" s="16">
        <f>G298*K298</f>
        <v>0</v>
      </c>
      <c r="O298" s="14" t="e">
        <f>N298/$N$484</f>
        <v>#DIV/0!</v>
      </c>
      <c r="P298" s="15" t="e">
        <f>K298/H298</f>
        <v>#DIV/0!</v>
      </c>
      <c r="Q298" s="14">
        <v>3.0152001731325944E-4</v>
      </c>
      <c r="R298" s="12" t="e">
        <f>Q298-O298</f>
        <v>#DIV/0!</v>
      </c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3"/>
    </row>
    <row r="299" spans="1:35" ht="15.75" customHeight="1" x14ac:dyDescent="0.2">
      <c r="A299" s="21" t="s">
        <v>15</v>
      </c>
      <c r="B299" s="19" t="s">
        <v>446</v>
      </c>
      <c r="C299" s="20">
        <v>104063</v>
      </c>
      <c r="D299" s="19" t="s">
        <v>2</v>
      </c>
      <c r="E299" s="19" t="s">
        <v>445</v>
      </c>
      <c r="F299" s="18" t="s">
        <v>20</v>
      </c>
      <c r="G299" s="17">
        <v>4</v>
      </c>
      <c r="H299" s="27"/>
      <c r="I299" s="16"/>
      <c r="J299" s="16"/>
      <c r="K299" s="16"/>
      <c r="L299" s="16">
        <v>35.24</v>
      </c>
      <c r="M299" s="16">
        <v>327.36</v>
      </c>
      <c r="N299" s="16">
        <f>G299*K299</f>
        <v>0</v>
      </c>
      <c r="O299" s="14" t="e">
        <f>N299/$N$484</f>
        <v>#DIV/0!</v>
      </c>
      <c r="P299" s="15" t="e">
        <f>K299/H299</f>
        <v>#DIV/0!</v>
      </c>
      <c r="Q299" s="14">
        <v>1.2911095687032106E-4</v>
      </c>
      <c r="R299" s="12" t="e">
        <f>Q299-O299</f>
        <v>#DIV/0!</v>
      </c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3"/>
    </row>
    <row r="300" spans="1:35" ht="15.75" customHeight="1" x14ac:dyDescent="0.2">
      <c r="A300" s="21" t="s">
        <v>15</v>
      </c>
      <c r="B300" s="19" t="s">
        <v>444</v>
      </c>
      <c r="C300" s="20">
        <v>89811</v>
      </c>
      <c r="D300" s="19" t="s">
        <v>2</v>
      </c>
      <c r="E300" s="19" t="s">
        <v>443</v>
      </c>
      <c r="F300" s="18" t="s">
        <v>20</v>
      </c>
      <c r="G300" s="17">
        <v>13</v>
      </c>
      <c r="H300" s="27"/>
      <c r="I300" s="16"/>
      <c r="J300" s="16"/>
      <c r="K300" s="16"/>
      <c r="L300" s="16">
        <v>176.67</v>
      </c>
      <c r="M300" s="16">
        <v>596.57000000000005</v>
      </c>
      <c r="N300" s="16">
        <f>G300*K300</f>
        <v>0</v>
      </c>
      <c r="O300" s="14" t="e">
        <f>N300/$N$484</f>
        <v>#DIV/0!</v>
      </c>
      <c r="P300" s="15" t="e">
        <f>K300/H300</f>
        <v>#DIV/0!</v>
      </c>
      <c r="Q300" s="14">
        <v>2.7532751321127156E-4</v>
      </c>
      <c r="R300" s="12" t="e">
        <f>Q300-O300</f>
        <v>#DIV/0!</v>
      </c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3"/>
    </row>
    <row r="301" spans="1:35" ht="15.75" customHeight="1" x14ac:dyDescent="0.2">
      <c r="A301" s="21" t="s">
        <v>15</v>
      </c>
      <c r="B301" s="19" t="s">
        <v>442</v>
      </c>
      <c r="C301" s="20" t="s">
        <v>441</v>
      </c>
      <c r="D301" s="19" t="s">
        <v>12</v>
      </c>
      <c r="E301" s="19" t="s">
        <v>440</v>
      </c>
      <c r="F301" s="18" t="s">
        <v>30</v>
      </c>
      <c r="G301" s="17">
        <v>21.7</v>
      </c>
      <c r="H301" s="16"/>
      <c r="I301" s="16"/>
      <c r="J301" s="16"/>
      <c r="K301" s="16"/>
      <c r="L301" s="16">
        <v>1496.2149999999999</v>
      </c>
      <c r="M301" s="16">
        <v>2037.405</v>
      </c>
      <c r="N301" s="16">
        <f>G301*K301</f>
        <v>0</v>
      </c>
      <c r="O301" s="14" t="e">
        <f>N301/$N$484</f>
        <v>#DIV/0!</v>
      </c>
      <c r="P301" s="15" t="e">
        <f>K301/H301</f>
        <v>#DIV/0!</v>
      </c>
      <c r="Q301" s="14">
        <v>1.2582158285055266E-3</v>
      </c>
      <c r="R301" s="12" t="e">
        <f>Q301-O301</f>
        <v>#DIV/0!</v>
      </c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3"/>
    </row>
    <row r="302" spans="1:35" ht="15.75" customHeight="1" x14ac:dyDescent="0.2">
      <c r="A302" s="21" t="s">
        <v>15</v>
      </c>
      <c r="B302" s="19" t="s">
        <v>439</v>
      </c>
      <c r="C302" s="20" t="s">
        <v>438</v>
      </c>
      <c r="D302" s="19" t="s">
        <v>12</v>
      </c>
      <c r="E302" s="19" t="s">
        <v>437</v>
      </c>
      <c r="F302" s="18" t="s">
        <v>30</v>
      </c>
      <c r="G302" s="17">
        <v>64.7</v>
      </c>
      <c r="H302" s="16"/>
      <c r="I302" s="16"/>
      <c r="J302" s="16"/>
      <c r="K302" s="16"/>
      <c r="L302" s="16">
        <v>2027.0509999999999</v>
      </c>
      <c r="M302" s="16">
        <v>2746.509</v>
      </c>
      <c r="N302" s="16">
        <f>G302*K302</f>
        <v>0</v>
      </c>
      <c r="O302" s="14" t="e">
        <f>N302/$N$484</f>
        <v>#DIV/0!</v>
      </c>
      <c r="P302" s="15" t="e">
        <f>K302/H302</f>
        <v>#DIV/0!</v>
      </c>
      <c r="Q302" s="14">
        <v>1.6997211783725589E-3</v>
      </c>
      <c r="R302" s="12" t="e">
        <f>Q302-O302</f>
        <v>#DIV/0!</v>
      </c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3"/>
    </row>
    <row r="303" spans="1:35" ht="15.75" customHeight="1" x14ac:dyDescent="0.2">
      <c r="A303" s="21" t="s">
        <v>15</v>
      </c>
      <c r="B303" s="19" t="s">
        <v>436</v>
      </c>
      <c r="C303" s="20" t="s">
        <v>435</v>
      </c>
      <c r="D303" s="19" t="s">
        <v>12</v>
      </c>
      <c r="E303" s="19" t="s">
        <v>434</v>
      </c>
      <c r="F303" s="18" t="s">
        <v>30</v>
      </c>
      <c r="G303" s="17">
        <v>25</v>
      </c>
      <c r="H303" s="16"/>
      <c r="I303" s="16"/>
      <c r="J303" s="16"/>
      <c r="K303" s="16"/>
      <c r="L303" s="16">
        <v>562</v>
      </c>
      <c r="M303" s="16">
        <v>1729.25</v>
      </c>
      <c r="N303" s="16">
        <f>G303*K303</f>
        <v>0</v>
      </c>
      <c r="O303" s="14" t="e">
        <f>N303/$N$484</f>
        <v>#DIV/0!</v>
      </c>
      <c r="P303" s="15" t="e">
        <f>K303/H303</f>
        <v>#DIV/0!</v>
      </c>
      <c r="Q303" s="14">
        <v>8.1584522870690329E-4</v>
      </c>
      <c r="R303" s="12" t="e">
        <f>Q303-O303</f>
        <v>#DIV/0!</v>
      </c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3"/>
    </row>
    <row r="304" spans="1:35" ht="15.75" customHeight="1" x14ac:dyDescent="0.2">
      <c r="A304" s="21" t="s">
        <v>15</v>
      </c>
      <c r="B304" s="19" t="s">
        <v>433</v>
      </c>
      <c r="C304" s="20" t="s">
        <v>432</v>
      </c>
      <c r="D304" s="19" t="s">
        <v>12</v>
      </c>
      <c r="E304" s="19" t="s">
        <v>431</v>
      </c>
      <c r="F304" s="18" t="s">
        <v>20</v>
      </c>
      <c r="G304" s="17">
        <v>1</v>
      </c>
      <c r="H304" s="16"/>
      <c r="I304" s="16"/>
      <c r="J304" s="16"/>
      <c r="K304" s="16"/>
      <c r="L304" s="16">
        <v>43.87</v>
      </c>
      <c r="M304" s="16">
        <v>449.61</v>
      </c>
      <c r="N304" s="16">
        <f>G304*K304</f>
        <v>0</v>
      </c>
      <c r="O304" s="14" t="e">
        <f>N304/$N$484</f>
        <v>#DIV/0!</v>
      </c>
      <c r="P304" s="15" t="e">
        <f>K304/H304</f>
        <v>#DIV/0!</v>
      </c>
      <c r="Q304" s="14">
        <v>1.7571338939979602E-4</v>
      </c>
      <c r="R304" s="12" t="e">
        <f>Q304-O304</f>
        <v>#DIV/0!</v>
      </c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3"/>
    </row>
    <row r="305" spans="1:35" ht="15.75" customHeight="1" x14ac:dyDescent="0.2">
      <c r="A305" s="21" t="s">
        <v>15</v>
      </c>
      <c r="B305" s="19" t="s">
        <v>430</v>
      </c>
      <c r="C305" s="20">
        <v>90696</v>
      </c>
      <c r="D305" s="19" t="s">
        <v>2</v>
      </c>
      <c r="E305" s="19" t="s">
        <v>429</v>
      </c>
      <c r="F305" s="18" t="s">
        <v>30</v>
      </c>
      <c r="G305" s="17">
        <v>11.5</v>
      </c>
      <c r="H305" s="27"/>
      <c r="I305" s="16"/>
      <c r="J305" s="16"/>
      <c r="K305" s="16"/>
      <c r="L305" s="16">
        <v>60.95</v>
      </c>
      <c r="M305" s="16">
        <v>2166.71</v>
      </c>
      <c r="N305" s="16">
        <f>G305*K305</f>
        <v>0</v>
      </c>
      <c r="O305" s="14" t="e">
        <f>N305/$N$484</f>
        <v>#DIV/0!</v>
      </c>
      <c r="P305" s="15" t="e">
        <f>K305/H305</f>
        <v>#DIV/0!</v>
      </c>
      <c r="Q305" s="14">
        <v>7.9320274181395316E-4</v>
      </c>
      <c r="R305" s="12" t="e">
        <f>Q305-O305</f>
        <v>#DIV/0!</v>
      </c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</row>
    <row r="306" spans="1:35" ht="15.75" customHeight="1" x14ac:dyDescent="0.2">
      <c r="A306" s="21" t="s">
        <v>15</v>
      </c>
      <c r="B306" s="19" t="s">
        <v>428</v>
      </c>
      <c r="C306" s="20">
        <v>89363</v>
      </c>
      <c r="D306" s="19" t="s">
        <v>2</v>
      </c>
      <c r="E306" s="19" t="s">
        <v>427</v>
      </c>
      <c r="F306" s="18" t="s">
        <v>20</v>
      </c>
      <c r="G306" s="17">
        <v>2</v>
      </c>
      <c r="H306" s="27"/>
      <c r="I306" s="16"/>
      <c r="J306" s="16"/>
      <c r="K306" s="16"/>
      <c r="L306" s="16">
        <v>19.02</v>
      </c>
      <c r="M306" s="16">
        <v>12.88</v>
      </c>
      <c r="N306" s="16">
        <f>G306*K306</f>
        <v>0</v>
      </c>
      <c r="O306" s="14" t="e">
        <f>N306/$N$484</f>
        <v>#DIV/0!</v>
      </c>
      <c r="P306" s="15" t="e">
        <f>K306/H306</f>
        <v>#DIV/0!</v>
      </c>
      <c r="Q306" s="14">
        <v>1.1358630789198131E-5</v>
      </c>
      <c r="R306" s="12" t="e">
        <f>Q306-O306</f>
        <v>#DIV/0!</v>
      </c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</row>
    <row r="307" spans="1:35" ht="15.75" customHeight="1" x14ac:dyDescent="0.2">
      <c r="A307" s="21" t="s">
        <v>15</v>
      </c>
      <c r="B307" s="19" t="s">
        <v>426</v>
      </c>
      <c r="C307" s="20">
        <v>89408</v>
      </c>
      <c r="D307" s="19" t="s">
        <v>2</v>
      </c>
      <c r="E307" s="19" t="s">
        <v>425</v>
      </c>
      <c r="F307" s="18" t="s">
        <v>20</v>
      </c>
      <c r="G307" s="17">
        <v>11</v>
      </c>
      <c r="H307" s="27"/>
      <c r="I307" s="16"/>
      <c r="J307" s="16"/>
      <c r="K307" s="16"/>
      <c r="L307" s="16">
        <v>93.5</v>
      </c>
      <c r="M307" s="16">
        <v>55.77</v>
      </c>
      <c r="N307" s="16">
        <f>G307*K307</f>
        <v>0</v>
      </c>
      <c r="O307" s="14" t="e">
        <f>N307/$N$484</f>
        <v>#DIV/0!</v>
      </c>
      <c r="P307" s="15" t="e">
        <f>K307/H307</f>
        <v>#DIV/0!</v>
      </c>
      <c r="Q307" s="14">
        <v>5.3150558554971939E-5</v>
      </c>
      <c r="R307" s="12" t="e">
        <f>Q307-O307</f>
        <v>#DIV/0!</v>
      </c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</row>
    <row r="308" spans="1:35" ht="15.75" customHeight="1" x14ac:dyDescent="0.2">
      <c r="A308" s="21" t="s">
        <v>15</v>
      </c>
      <c r="B308" s="19" t="s">
        <v>424</v>
      </c>
      <c r="C308" s="20">
        <v>89356</v>
      </c>
      <c r="D308" s="19" t="s">
        <v>2</v>
      </c>
      <c r="E308" s="19" t="s">
        <v>423</v>
      </c>
      <c r="F308" s="18" t="s">
        <v>30</v>
      </c>
      <c r="G308" s="17">
        <v>114.8</v>
      </c>
      <c r="H308" s="27"/>
      <c r="I308" s="16"/>
      <c r="J308" s="16"/>
      <c r="K308" s="16"/>
      <c r="L308" s="16">
        <v>2731.0920000000001</v>
      </c>
      <c r="M308" s="16">
        <v>1594.568</v>
      </c>
      <c r="N308" s="16">
        <f>G308*K308</f>
        <v>0</v>
      </c>
      <c r="O308" s="14" t="e">
        <f>N308/$N$484</f>
        <v>#DIV/0!</v>
      </c>
      <c r="P308" s="15" t="e">
        <f>K308/H308</f>
        <v>#DIV/0!</v>
      </c>
      <c r="Q308" s="14">
        <v>1.5402374564138803E-3</v>
      </c>
      <c r="R308" s="12" t="e">
        <f>Q308-O308</f>
        <v>#DIV/0!</v>
      </c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</row>
    <row r="309" spans="1:35" ht="15.75" customHeight="1" x14ac:dyDescent="0.2">
      <c r="A309" s="21" t="s">
        <v>15</v>
      </c>
      <c r="B309" s="19" t="s">
        <v>422</v>
      </c>
      <c r="C309" s="20">
        <v>89869</v>
      </c>
      <c r="D309" s="19" t="s">
        <v>2</v>
      </c>
      <c r="E309" s="19" t="s">
        <v>421</v>
      </c>
      <c r="F309" s="18" t="s">
        <v>20</v>
      </c>
      <c r="G309" s="17">
        <v>11</v>
      </c>
      <c r="H309" s="27"/>
      <c r="I309" s="16"/>
      <c r="J309" s="16"/>
      <c r="K309" s="16"/>
      <c r="L309" s="16">
        <v>101.42</v>
      </c>
      <c r="M309" s="16">
        <v>71.28</v>
      </c>
      <c r="N309" s="16">
        <f>G309*K309</f>
        <v>0</v>
      </c>
      <c r="O309" s="14" t="e">
        <f>N309/$N$484</f>
        <v>#DIV/0!</v>
      </c>
      <c r="P309" s="15" t="e">
        <f>K309/H309</f>
        <v>#DIV/0!</v>
      </c>
      <c r="Q309" s="14">
        <v>6.1493277031176078E-5</v>
      </c>
      <c r="R309" s="12" t="e">
        <f>Q309-O309</f>
        <v>#DIV/0!</v>
      </c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</row>
    <row r="310" spans="1:35" ht="15.75" customHeight="1" x14ac:dyDescent="0.2">
      <c r="A310" s="21" t="s">
        <v>15</v>
      </c>
      <c r="B310" s="19" t="s">
        <v>420</v>
      </c>
      <c r="C310" s="20">
        <v>89732</v>
      </c>
      <c r="D310" s="19" t="s">
        <v>2</v>
      </c>
      <c r="E310" s="19" t="s">
        <v>419</v>
      </c>
      <c r="F310" s="18" t="s">
        <v>20</v>
      </c>
      <c r="G310" s="17">
        <v>1</v>
      </c>
      <c r="H310" s="27"/>
      <c r="I310" s="16"/>
      <c r="J310" s="16"/>
      <c r="K310" s="16"/>
      <c r="L310" s="16">
        <v>8.6199999999999992</v>
      </c>
      <c r="M310" s="16">
        <v>13.36</v>
      </c>
      <c r="N310" s="16">
        <f>G310*K310</f>
        <v>0</v>
      </c>
      <c r="O310" s="14" t="e">
        <f>N310/$N$484</f>
        <v>#DIV/0!</v>
      </c>
      <c r="P310" s="15" t="e">
        <f>K310/H310</f>
        <v>#DIV/0!</v>
      </c>
      <c r="Q310" s="14">
        <v>7.8264170766951386E-6</v>
      </c>
      <c r="R310" s="12" t="e">
        <f>Q310-O310</f>
        <v>#DIV/0!</v>
      </c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</row>
    <row r="311" spans="1:35" ht="15.75" customHeight="1" x14ac:dyDescent="0.2">
      <c r="A311" s="21" t="s">
        <v>15</v>
      </c>
      <c r="B311" s="19" t="s">
        <v>418</v>
      </c>
      <c r="C311" s="20">
        <v>89731</v>
      </c>
      <c r="D311" s="19" t="s">
        <v>2</v>
      </c>
      <c r="E311" s="19" t="s">
        <v>417</v>
      </c>
      <c r="F311" s="18" t="s">
        <v>20</v>
      </c>
      <c r="G311" s="17">
        <v>59</v>
      </c>
      <c r="H311" s="27"/>
      <c r="I311" s="16"/>
      <c r="J311" s="16"/>
      <c r="K311" s="16"/>
      <c r="L311" s="16">
        <v>508.58</v>
      </c>
      <c r="M311" s="16">
        <v>731.01</v>
      </c>
      <c r="N311" s="16">
        <f>G311*K311</f>
        <v>0</v>
      </c>
      <c r="O311" s="14" t="e">
        <f>N311/$N$484</f>
        <v>#DIV/0!</v>
      </c>
      <c r="P311" s="15" t="e">
        <f>K311/H311</f>
        <v>#DIV/0!</v>
      </c>
      <c r="Q311" s="14">
        <v>4.4138072539128871E-4</v>
      </c>
      <c r="R311" s="12" t="e">
        <f>Q311-O311</f>
        <v>#DIV/0!</v>
      </c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</row>
    <row r="312" spans="1:35" ht="15.75" customHeight="1" x14ac:dyDescent="0.2">
      <c r="A312" s="21" t="s">
        <v>15</v>
      </c>
      <c r="B312" s="19" t="s">
        <v>416</v>
      </c>
      <c r="C312" s="20" t="s">
        <v>415</v>
      </c>
      <c r="D312" s="19" t="s">
        <v>12</v>
      </c>
      <c r="E312" s="19" t="s">
        <v>414</v>
      </c>
      <c r="F312" s="18" t="s">
        <v>30</v>
      </c>
      <c r="G312" s="17">
        <v>117</v>
      </c>
      <c r="H312" s="16"/>
      <c r="I312" s="16"/>
      <c r="J312" s="16"/>
      <c r="K312" s="16"/>
      <c r="L312" s="16">
        <v>3665.61</v>
      </c>
      <c r="M312" s="16">
        <v>4040.01</v>
      </c>
      <c r="N312" s="16">
        <f>G312*K312</f>
        <v>0</v>
      </c>
      <c r="O312" s="14" t="e">
        <f>N312/$N$484</f>
        <v>#DIV/0!</v>
      </c>
      <c r="P312" s="15" t="e">
        <f>K312/H312</f>
        <v>#DIV/0!</v>
      </c>
      <c r="Q312" s="14">
        <v>2.74373957936868E-3</v>
      </c>
      <c r="R312" s="12" t="e">
        <f>Q312-O312</f>
        <v>#DIV/0!</v>
      </c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</row>
    <row r="313" spans="1:35" ht="15.75" customHeight="1" x14ac:dyDescent="0.2">
      <c r="A313" s="21" t="s">
        <v>15</v>
      </c>
      <c r="B313" s="19" t="s">
        <v>413</v>
      </c>
      <c r="C313" s="20">
        <v>89825</v>
      </c>
      <c r="D313" s="19" t="s">
        <v>2</v>
      </c>
      <c r="E313" s="19" t="s">
        <v>412</v>
      </c>
      <c r="F313" s="18" t="s">
        <v>20</v>
      </c>
      <c r="G313" s="17">
        <v>25</v>
      </c>
      <c r="H313" s="27"/>
      <c r="I313" s="16"/>
      <c r="J313" s="16"/>
      <c r="K313" s="16"/>
      <c r="L313" s="16">
        <v>71</v>
      </c>
      <c r="M313" s="16">
        <v>477.5</v>
      </c>
      <c r="N313" s="16">
        <f>G313*K313</f>
        <v>0</v>
      </c>
      <c r="O313" s="14" t="e">
        <f>N313/$N$484</f>
        <v>#DIV/0!</v>
      </c>
      <c r="P313" s="15" t="e">
        <f>K313/H313</f>
        <v>#DIV/0!</v>
      </c>
      <c r="Q313" s="14">
        <v>1.9530435698668258E-4</v>
      </c>
      <c r="R313" s="12" t="e">
        <f>Q313-O313</f>
        <v>#DIV/0!</v>
      </c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</row>
    <row r="314" spans="1:35" ht="15.75" customHeight="1" x14ac:dyDescent="0.2">
      <c r="A314" s="21" t="s">
        <v>15</v>
      </c>
      <c r="B314" s="24" t="s">
        <v>411</v>
      </c>
      <c r="C314" s="24"/>
      <c r="D314" s="24"/>
      <c r="E314" s="24" t="s">
        <v>410</v>
      </c>
      <c r="F314" s="24"/>
      <c r="G314" s="26"/>
      <c r="H314" s="25"/>
      <c r="I314" s="24"/>
      <c r="J314" s="24"/>
      <c r="K314" s="24"/>
      <c r="L314" s="24"/>
      <c r="M314" s="24"/>
      <c r="N314" s="23">
        <f>SUM(N315:N326)</f>
        <v>0</v>
      </c>
      <c r="O314" s="22" t="e">
        <f>N314/$N$484</f>
        <v>#DIV/0!</v>
      </c>
      <c r="P314" s="28"/>
      <c r="Q314" s="22">
        <v>3.9605266714377429E-3</v>
      </c>
      <c r="R314" s="12" t="e">
        <f>Q314-O314</f>
        <v>#DIV/0!</v>
      </c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</row>
    <row r="315" spans="1:35" ht="15.75" customHeight="1" x14ac:dyDescent="0.2">
      <c r="A315" s="21" t="s">
        <v>15</v>
      </c>
      <c r="B315" s="19" t="s">
        <v>409</v>
      </c>
      <c r="C315" s="20" t="s">
        <v>408</v>
      </c>
      <c r="D315" s="19" t="s">
        <v>12</v>
      </c>
      <c r="E315" s="19" t="s">
        <v>407</v>
      </c>
      <c r="F315" s="18" t="s">
        <v>20</v>
      </c>
      <c r="G315" s="17">
        <v>5</v>
      </c>
      <c r="H315" s="16"/>
      <c r="I315" s="16"/>
      <c r="J315" s="16"/>
      <c r="K315" s="16"/>
      <c r="L315" s="16">
        <v>24.55</v>
      </c>
      <c r="M315" s="16">
        <v>101.6</v>
      </c>
      <c r="N315" s="16">
        <f>G315*K315</f>
        <v>0</v>
      </c>
      <c r="O315" s="14" t="e">
        <f>N315/$N$484</f>
        <v>#DIV/0!</v>
      </c>
      <c r="P315" s="15" t="e">
        <f>K315/H315</f>
        <v>#DIV/0!</v>
      </c>
      <c r="Q315" s="14">
        <v>4.4918221757283515E-5</v>
      </c>
      <c r="R315" s="12" t="e">
        <f>Q315-O315</f>
        <v>#DIV/0!</v>
      </c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</row>
    <row r="316" spans="1:35" ht="15.75" customHeight="1" x14ac:dyDescent="0.2">
      <c r="A316" s="21" t="s">
        <v>15</v>
      </c>
      <c r="B316" s="19" t="s">
        <v>406</v>
      </c>
      <c r="C316" s="20">
        <v>101910</v>
      </c>
      <c r="D316" s="19" t="s">
        <v>2</v>
      </c>
      <c r="E316" s="19" t="s">
        <v>405</v>
      </c>
      <c r="F316" s="18" t="s">
        <v>20</v>
      </c>
      <c r="G316" s="17">
        <v>10</v>
      </c>
      <c r="H316" s="27"/>
      <c r="I316" s="16"/>
      <c r="J316" s="16"/>
      <c r="K316" s="16"/>
      <c r="L316" s="16">
        <v>286.39999999999998</v>
      </c>
      <c r="M316" s="16">
        <v>3557.8</v>
      </c>
      <c r="N316" s="16">
        <f>G316*K316</f>
        <v>0</v>
      </c>
      <c r="O316" s="14" t="e">
        <f>N316/$N$484</f>
        <v>#DIV/0!</v>
      </c>
      <c r="P316" s="15" t="e">
        <f>K316/H316</f>
        <v>#DIV/0!</v>
      </c>
      <c r="Q316" s="14">
        <v>1.3688040275810487E-3</v>
      </c>
      <c r="R316" s="12" t="e">
        <f>Q316-O316</f>
        <v>#DIV/0!</v>
      </c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</row>
    <row r="317" spans="1:35" ht="15.75" customHeight="1" x14ac:dyDescent="0.2">
      <c r="A317" s="21" t="s">
        <v>15</v>
      </c>
      <c r="B317" s="19" t="s">
        <v>404</v>
      </c>
      <c r="C317" s="20" t="s">
        <v>403</v>
      </c>
      <c r="D317" s="19" t="s">
        <v>12</v>
      </c>
      <c r="E317" s="19" t="s">
        <v>402</v>
      </c>
      <c r="F317" s="18" t="s">
        <v>20</v>
      </c>
      <c r="G317" s="17">
        <v>10</v>
      </c>
      <c r="H317" s="16"/>
      <c r="I317" s="16"/>
      <c r="J317" s="16"/>
      <c r="K317" s="16"/>
      <c r="L317" s="16">
        <v>49.1</v>
      </c>
      <c r="M317" s="16">
        <v>186.1</v>
      </c>
      <c r="N317" s="16">
        <f>G317*K317</f>
        <v>0</v>
      </c>
      <c r="O317" s="14" t="e">
        <f>N317/$N$484</f>
        <v>#DIV/0!</v>
      </c>
      <c r="P317" s="15" t="e">
        <f>K317/H317</f>
        <v>#DIV/0!</v>
      </c>
      <c r="Q317" s="14">
        <v>8.3747647699667713E-5</v>
      </c>
      <c r="R317" s="12" t="e">
        <f>Q317-O317</f>
        <v>#DIV/0!</v>
      </c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</row>
    <row r="318" spans="1:35" ht="15.75" customHeight="1" x14ac:dyDescent="0.2">
      <c r="A318" s="21" t="s">
        <v>15</v>
      </c>
      <c r="B318" s="19" t="s">
        <v>401</v>
      </c>
      <c r="C318" s="20" t="s">
        <v>400</v>
      </c>
      <c r="D318" s="19" t="s">
        <v>12</v>
      </c>
      <c r="E318" s="19" t="s">
        <v>399</v>
      </c>
      <c r="F318" s="18" t="s">
        <v>20</v>
      </c>
      <c r="G318" s="17">
        <v>1</v>
      </c>
      <c r="H318" s="16"/>
      <c r="I318" s="16"/>
      <c r="J318" s="16"/>
      <c r="K318" s="16"/>
      <c r="L318" s="16">
        <v>4.4800000000000004</v>
      </c>
      <c r="M318" s="16">
        <v>265.20999999999998</v>
      </c>
      <c r="N318" s="16">
        <f>G318*K318</f>
        <v>0</v>
      </c>
      <c r="O318" s="14" t="e">
        <f>N318/$N$484</f>
        <v>#DIV/0!</v>
      </c>
      <c r="P318" s="15" t="e">
        <f>K318/H318</f>
        <v>#DIV/0!</v>
      </c>
      <c r="Q318" s="14">
        <v>9.6028499609368141E-5</v>
      </c>
      <c r="R318" s="12" t="e">
        <f>Q318-O318</f>
        <v>#DIV/0!</v>
      </c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</row>
    <row r="319" spans="1:35" ht="15.75" customHeight="1" x14ac:dyDescent="0.2">
      <c r="A319" s="21" t="s">
        <v>15</v>
      </c>
      <c r="B319" s="19" t="s">
        <v>398</v>
      </c>
      <c r="C319" s="20" t="s">
        <v>397</v>
      </c>
      <c r="D319" s="19" t="s">
        <v>12</v>
      </c>
      <c r="E319" s="19" t="s">
        <v>396</v>
      </c>
      <c r="F319" s="18" t="s">
        <v>20</v>
      </c>
      <c r="G319" s="17">
        <v>6</v>
      </c>
      <c r="H319" s="16"/>
      <c r="I319" s="16"/>
      <c r="J319" s="16"/>
      <c r="K319" s="16"/>
      <c r="L319" s="16">
        <v>0</v>
      </c>
      <c r="M319" s="16">
        <v>307.68</v>
      </c>
      <c r="N319" s="16">
        <f>G319*K319</f>
        <v>0</v>
      </c>
      <c r="O319" s="14" t="e">
        <f>N319/$N$484</f>
        <v>#DIV/0!</v>
      </c>
      <c r="P319" s="15" t="e">
        <f>K319/H319</f>
        <v>#DIV/0!</v>
      </c>
      <c r="Q319" s="14">
        <v>1.095555962765041E-4</v>
      </c>
      <c r="R319" s="12" t="e">
        <f>Q319-O319</f>
        <v>#DIV/0!</v>
      </c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</row>
    <row r="320" spans="1:35" ht="15.75" customHeight="1" x14ac:dyDescent="0.2">
      <c r="A320" s="21" t="s">
        <v>15</v>
      </c>
      <c r="B320" s="19" t="s">
        <v>395</v>
      </c>
      <c r="C320" s="20" t="s">
        <v>394</v>
      </c>
      <c r="D320" s="19" t="s">
        <v>12</v>
      </c>
      <c r="E320" s="19" t="s">
        <v>393</v>
      </c>
      <c r="F320" s="18" t="s">
        <v>20</v>
      </c>
      <c r="G320" s="17">
        <v>2</v>
      </c>
      <c r="H320" s="16"/>
      <c r="I320" s="16"/>
      <c r="J320" s="16"/>
      <c r="K320" s="16"/>
      <c r="L320" s="16">
        <v>15.78</v>
      </c>
      <c r="M320" s="16">
        <v>28.96</v>
      </c>
      <c r="N320" s="16">
        <f>G320*K320</f>
        <v>0</v>
      </c>
      <c r="O320" s="14" t="e">
        <f>N320/$N$484</f>
        <v>#DIV/0!</v>
      </c>
      <c r="P320" s="15" t="e">
        <f>K320/H320</f>
        <v>#DIV/0!</v>
      </c>
      <c r="Q320" s="14">
        <v>1.5930568699333053E-5</v>
      </c>
      <c r="R320" s="12" t="e">
        <f>Q320-O320</f>
        <v>#DIV/0!</v>
      </c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</row>
    <row r="321" spans="1:35" ht="15.75" customHeight="1" x14ac:dyDescent="0.2">
      <c r="A321" s="21" t="s">
        <v>15</v>
      </c>
      <c r="B321" s="19" t="s">
        <v>392</v>
      </c>
      <c r="C321" s="20" t="s">
        <v>391</v>
      </c>
      <c r="D321" s="19" t="s">
        <v>12</v>
      </c>
      <c r="E321" s="19" t="s">
        <v>390</v>
      </c>
      <c r="F321" s="18" t="s">
        <v>20</v>
      </c>
      <c r="G321" s="17">
        <v>39</v>
      </c>
      <c r="H321" s="16"/>
      <c r="I321" s="16"/>
      <c r="J321" s="16"/>
      <c r="K321" s="16"/>
      <c r="L321" s="16">
        <v>191.49</v>
      </c>
      <c r="M321" s="16">
        <v>1075.6199999999999</v>
      </c>
      <c r="N321" s="16">
        <f>G321*K321</f>
        <v>0</v>
      </c>
      <c r="O321" s="14" t="e">
        <f>N321/$N$484</f>
        <v>#DIV/0!</v>
      </c>
      <c r="P321" s="15" t="e">
        <f>K321/H321</f>
        <v>#DIV/0!</v>
      </c>
      <c r="Q321" s="14">
        <v>4.5117976988403896E-4</v>
      </c>
      <c r="R321" s="12" t="e">
        <f>Q321-O321</f>
        <v>#DIV/0!</v>
      </c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</row>
    <row r="322" spans="1:35" ht="15.75" customHeight="1" x14ac:dyDescent="0.2">
      <c r="A322" s="21" t="s">
        <v>15</v>
      </c>
      <c r="B322" s="19" t="s">
        <v>389</v>
      </c>
      <c r="C322" s="20" t="s">
        <v>388</v>
      </c>
      <c r="D322" s="19" t="s">
        <v>12</v>
      </c>
      <c r="E322" s="19" t="s">
        <v>387</v>
      </c>
      <c r="F322" s="18" t="s">
        <v>20</v>
      </c>
      <c r="G322" s="17">
        <v>33</v>
      </c>
      <c r="H322" s="16"/>
      <c r="I322" s="16"/>
      <c r="J322" s="16"/>
      <c r="K322" s="16"/>
      <c r="L322" s="16">
        <v>283.14</v>
      </c>
      <c r="M322" s="16">
        <v>1313.73</v>
      </c>
      <c r="N322" s="16">
        <f>G322*K322</f>
        <v>0</v>
      </c>
      <c r="O322" s="14" t="e">
        <f>N322/$N$484</f>
        <v>#DIV/0!</v>
      </c>
      <c r="P322" s="15" t="e">
        <f>K322/H322</f>
        <v>#DIV/0!</v>
      </c>
      <c r="Q322" s="14">
        <v>5.6859739023030782E-4</v>
      </c>
      <c r="R322" s="12" t="e">
        <f>Q322-O322</f>
        <v>#DIV/0!</v>
      </c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</row>
    <row r="323" spans="1:35" ht="15.75" customHeight="1" x14ac:dyDescent="0.2">
      <c r="A323" s="21" t="s">
        <v>15</v>
      </c>
      <c r="B323" s="19" t="s">
        <v>386</v>
      </c>
      <c r="C323" s="20" t="s">
        <v>192</v>
      </c>
      <c r="D323" s="19" t="s">
        <v>12</v>
      </c>
      <c r="E323" s="19" t="s">
        <v>191</v>
      </c>
      <c r="F323" s="18" t="s">
        <v>20</v>
      </c>
      <c r="G323" s="17">
        <v>1</v>
      </c>
      <c r="H323" s="16"/>
      <c r="I323" s="16"/>
      <c r="J323" s="16"/>
      <c r="K323" s="16"/>
      <c r="L323" s="16">
        <v>21.4</v>
      </c>
      <c r="M323" s="16">
        <v>273.2</v>
      </c>
      <c r="N323" s="16">
        <f>G323*K323</f>
        <v>0</v>
      </c>
      <c r="O323" s="14" t="e">
        <f>N323/$N$484</f>
        <v>#DIV/0!</v>
      </c>
      <c r="P323" s="15" t="e">
        <f>K323/H323</f>
        <v>#DIV/0!</v>
      </c>
      <c r="Q323" s="14">
        <v>1.0489820158300217E-4</v>
      </c>
      <c r="R323" s="12" t="e">
        <f>Q323-O323</f>
        <v>#DIV/0!</v>
      </c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</row>
    <row r="324" spans="1:35" ht="15.75" customHeight="1" x14ac:dyDescent="0.2">
      <c r="A324" s="21" t="s">
        <v>15</v>
      </c>
      <c r="B324" s="19" t="s">
        <v>385</v>
      </c>
      <c r="C324" s="20" t="s">
        <v>384</v>
      </c>
      <c r="D324" s="19" t="s">
        <v>12</v>
      </c>
      <c r="E324" s="19" t="s">
        <v>383</v>
      </c>
      <c r="F324" s="18" t="s">
        <v>20</v>
      </c>
      <c r="G324" s="17">
        <v>5</v>
      </c>
      <c r="H324" s="16"/>
      <c r="I324" s="16"/>
      <c r="J324" s="16"/>
      <c r="K324" s="16"/>
      <c r="L324" s="16">
        <v>272.39999999999998</v>
      </c>
      <c r="M324" s="16">
        <v>2765.1</v>
      </c>
      <c r="N324" s="16">
        <f>G324*K324</f>
        <v>0</v>
      </c>
      <c r="O324" s="14" t="e">
        <f>N324/$N$484</f>
        <v>#DIV/0!</v>
      </c>
      <c r="P324" s="15" t="e">
        <f>K324/H324</f>
        <v>#DIV/0!</v>
      </c>
      <c r="Q324" s="14">
        <v>1.0815624144886935E-3</v>
      </c>
      <c r="R324" s="12" t="e">
        <f>Q324-O324</f>
        <v>#DIV/0!</v>
      </c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</row>
    <row r="325" spans="1:35" ht="15.75" customHeight="1" x14ac:dyDescent="0.2">
      <c r="A325" s="21" t="s">
        <v>15</v>
      </c>
      <c r="B325" s="19" t="s">
        <v>382</v>
      </c>
      <c r="C325" s="20" t="s">
        <v>381</v>
      </c>
      <c r="D325" s="19" t="s">
        <v>12</v>
      </c>
      <c r="E325" s="19" t="s">
        <v>380</v>
      </c>
      <c r="F325" s="18" t="s">
        <v>20</v>
      </c>
      <c r="G325" s="17">
        <v>2</v>
      </c>
      <c r="H325" s="16"/>
      <c r="I325" s="16"/>
      <c r="J325" s="16"/>
      <c r="K325" s="16"/>
      <c r="L325" s="16">
        <v>32.659999999999997</v>
      </c>
      <c r="M325" s="16">
        <v>50.44</v>
      </c>
      <c r="N325" s="16">
        <f>G325*K325</f>
        <v>0</v>
      </c>
      <c r="O325" s="14" t="e">
        <f>N325/$N$484</f>
        <v>#DIV/0!</v>
      </c>
      <c r="P325" s="15" t="e">
        <f>K325/H325</f>
        <v>#DIV/0!</v>
      </c>
      <c r="Q325" s="14">
        <v>2.9589411240826478E-5</v>
      </c>
      <c r="R325" s="12" t="e">
        <f>Q325-O325</f>
        <v>#DIV/0!</v>
      </c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</row>
    <row r="326" spans="1:35" ht="15.75" customHeight="1" x14ac:dyDescent="0.2">
      <c r="A326" s="21" t="s">
        <v>15</v>
      </c>
      <c r="B326" s="19" t="s">
        <v>379</v>
      </c>
      <c r="C326" s="20" t="s">
        <v>378</v>
      </c>
      <c r="D326" s="19" t="s">
        <v>12</v>
      </c>
      <c r="E326" s="19" t="s">
        <v>377</v>
      </c>
      <c r="F326" s="18" t="s">
        <v>20</v>
      </c>
      <c r="G326" s="17">
        <v>1</v>
      </c>
      <c r="H326" s="16"/>
      <c r="I326" s="16"/>
      <c r="J326" s="16"/>
      <c r="K326" s="16"/>
      <c r="L326" s="16">
        <v>5.97</v>
      </c>
      <c r="M326" s="16">
        <v>10.08</v>
      </c>
      <c r="N326" s="16">
        <f>G326*K326</f>
        <v>0</v>
      </c>
      <c r="O326" s="14" t="e">
        <f>N326/$N$484</f>
        <v>#DIV/0!</v>
      </c>
      <c r="P326" s="15" t="e">
        <f>K326/H326</f>
        <v>#DIV/0!</v>
      </c>
      <c r="Q326" s="14">
        <v>5.7149223876686513E-6</v>
      </c>
      <c r="R326" s="12" t="e">
        <f>Q326-O326</f>
        <v>#DIV/0!</v>
      </c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</row>
    <row r="327" spans="1:35" ht="15.75" customHeight="1" x14ac:dyDescent="0.2">
      <c r="A327" s="21" t="s">
        <v>15</v>
      </c>
      <c r="B327" s="24">
        <v>16</v>
      </c>
      <c r="C327" s="24"/>
      <c r="D327" s="24"/>
      <c r="E327" s="24" t="s">
        <v>376</v>
      </c>
      <c r="F327" s="24"/>
      <c r="G327" s="26"/>
      <c r="H327" s="25"/>
      <c r="I327" s="24"/>
      <c r="J327" s="24"/>
      <c r="K327" s="24"/>
      <c r="L327" s="24"/>
      <c r="M327" s="24"/>
      <c r="N327" s="23">
        <f>N328+N418+N425</f>
        <v>0</v>
      </c>
      <c r="O327" s="22" t="e">
        <f>N327/$N$484</f>
        <v>#DIV/0!</v>
      </c>
      <c r="P327" s="28"/>
      <c r="Q327" s="22">
        <v>0.11961300511096726</v>
      </c>
      <c r="R327" s="12" t="e">
        <f>Q327-O327</f>
        <v>#DIV/0!</v>
      </c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</row>
    <row r="328" spans="1:35" ht="15.75" customHeight="1" x14ac:dyDescent="0.2">
      <c r="A328" s="21" t="s">
        <v>15</v>
      </c>
      <c r="B328" s="24" t="s">
        <v>375</v>
      </c>
      <c r="C328" s="24"/>
      <c r="D328" s="24"/>
      <c r="E328" s="24" t="s">
        <v>120</v>
      </c>
      <c r="F328" s="24"/>
      <c r="G328" s="26"/>
      <c r="H328" s="25"/>
      <c r="I328" s="24"/>
      <c r="J328" s="24"/>
      <c r="K328" s="24"/>
      <c r="L328" s="24"/>
      <c r="M328" s="24"/>
      <c r="N328" s="23">
        <f>SUM(N329:N417)</f>
        <v>0</v>
      </c>
      <c r="O328" s="22" t="e">
        <f>N328/$N$484</f>
        <v>#DIV/0!</v>
      </c>
      <c r="P328" s="28"/>
      <c r="Q328" s="22">
        <v>8.8088955554991619E-2</v>
      </c>
      <c r="R328" s="12" t="e">
        <f>Q328-O328</f>
        <v>#DIV/0!</v>
      </c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</row>
    <row r="329" spans="1:35" ht="15.75" customHeight="1" x14ac:dyDescent="0.2">
      <c r="A329" s="21" t="s">
        <v>15</v>
      </c>
      <c r="B329" s="19" t="s">
        <v>374</v>
      </c>
      <c r="C329" s="20" t="s">
        <v>373</v>
      </c>
      <c r="D329" s="19" t="s">
        <v>12</v>
      </c>
      <c r="E329" s="19" t="s">
        <v>372</v>
      </c>
      <c r="F329" s="18" t="s">
        <v>20</v>
      </c>
      <c r="G329" s="17">
        <v>1</v>
      </c>
      <c r="H329" s="16"/>
      <c r="I329" s="16"/>
      <c r="J329" s="16"/>
      <c r="K329" s="16"/>
      <c r="L329" s="16">
        <v>0.63</v>
      </c>
      <c r="M329" s="16">
        <v>2.2200000000000002</v>
      </c>
      <c r="N329" s="16">
        <f>G329*K329</f>
        <v>0</v>
      </c>
      <c r="O329" s="14" t="e">
        <f>N329/$N$484</f>
        <v>#DIV/0!</v>
      </c>
      <c r="P329" s="15" t="e">
        <f>K329/H329</f>
        <v>#DIV/0!</v>
      </c>
      <c r="Q329" s="14">
        <v>1.0147993024832185E-6</v>
      </c>
      <c r="R329" s="12" t="e">
        <f>Q329-O329</f>
        <v>#DIV/0!</v>
      </c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</row>
    <row r="330" spans="1:35" ht="15.75" customHeight="1" x14ac:dyDescent="0.2">
      <c r="A330" s="21" t="s">
        <v>15</v>
      </c>
      <c r="B330" s="19" t="s">
        <v>371</v>
      </c>
      <c r="C330" s="20">
        <v>91940</v>
      </c>
      <c r="D330" s="19" t="s">
        <v>2</v>
      </c>
      <c r="E330" s="19" t="s">
        <v>72</v>
      </c>
      <c r="F330" s="18" t="s">
        <v>20</v>
      </c>
      <c r="G330" s="17">
        <v>305</v>
      </c>
      <c r="H330" s="27"/>
      <c r="I330" s="16"/>
      <c r="J330" s="16"/>
      <c r="K330" s="16"/>
      <c r="L330" s="16">
        <v>6035.95</v>
      </c>
      <c r="M330" s="16">
        <v>2885.3</v>
      </c>
      <c r="N330" s="16">
        <f>G330*K330</f>
        <v>0</v>
      </c>
      <c r="O330" s="14" t="e">
        <f>N330/$N$484</f>
        <v>#DIV/0!</v>
      </c>
      <c r="P330" s="15" t="e">
        <f>K330/H330</f>
        <v>#DIV/0!</v>
      </c>
      <c r="Q330" s="14">
        <v>3.1765888692204961E-3</v>
      </c>
      <c r="R330" s="12" t="e">
        <f>Q330-O330</f>
        <v>#DIV/0!</v>
      </c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</row>
    <row r="331" spans="1:35" ht="15.75" customHeight="1" x14ac:dyDescent="0.2">
      <c r="A331" s="21" t="s">
        <v>15</v>
      </c>
      <c r="B331" s="19" t="s">
        <v>370</v>
      </c>
      <c r="C331" s="20">
        <v>91943</v>
      </c>
      <c r="D331" s="19" t="s">
        <v>2</v>
      </c>
      <c r="E331" s="19" t="s">
        <v>369</v>
      </c>
      <c r="F331" s="18" t="s">
        <v>20</v>
      </c>
      <c r="G331" s="17">
        <v>21</v>
      </c>
      <c r="H331" s="27"/>
      <c r="I331" s="16"/>
      <c r="J331" s="16"/>
      <c r="K331" s="16"/>
      <c r="L331" s="16">
        <v>431.34</v>
      </c>
      <c r="M331" s="16">
        <v>255.78</v>
      </c>
      <c r="N331" s="16">
        <f>G331*K331</f>
        <v>0</v>
      </c>
      <c r="O331" s="14" t="e">
        <f>N331/$N$484</f>
        <v>#DIV/0!</v>
      </c>
      <c r="P331" s="15" t="e">
        <f>K331/H331</f>
        <v>#DIV/0!</v>
      </c>
      <c r="Q331" s="14">
        <v>2.4466277077974356E-4</v>
      </c>
      <c r="R331" s="12" t="e">
        <f>Q331-O331</f>
        <v>#DIV/0!</v>
      </c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</row>
    <row r="332" spans="1:35" ht="15.75" customHeight="1" x14ac:dyDescent="0.2">
      <c r="A332" s="21" t="s">
        <v>15</v>
      </c>
      <c r="B332" s="19" t="s">
        <v>368</v>
      </c>
      <c r="C332" s="20">
        <v>91937</v>
      </c>
      <c r="D332" s="19" t="s">
        <v>2</v>
      </c>
      <c r="E332" s="19" t="s">
        <v>367</v>
      </c>
      <c r="F332" s="18" t="s">
        <v>20</v>
      </c>
      <c r="G332" s="17">
        <v>99</v>
      </c>
      <c r="H332" s="27"/>
      <c r="I332" s="16"/>
      <c r="J332" s="16"/>
      <c r="K332" s="16"/>
      <c r="L332" s="16">
        <v>1480.05</v>
      </c>
      <c r="M332" s="16">
        <v>912.78</v>
      </c>
      <c r="N332" s="16">
        <f>G332*K332</f>
        <v>0</v>
      </c>
      <c r="O332" s="14" t="e">
        <f>N332/$N$484</f>
        <v>#DIV/0!</v>
      </c>
      <c r="P332" s="15" t="e">
        <f>K332/H332</f>
        <v>#DIV/0!</v>
      </c>
      <c r="Q332" s="14">
        <v>8.5201481226698935E-4</v>
      </c>
      <c r="R332" s="12" t="e">
        <f>Q332-O332</f>
        <v>#DIV/0!</v>
      </c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</row>
    <row r="333" spans="1:35" ht="15.75" customHeight="1" x14ac:dyDescent="0.2">
      <c r="A333" s="21" t="s">
        <v>15</v>
      </c>
      <c r="B333" s="19" t="s">
        <v>366</v>
      </c>
      <c r="C333" s="20">
        <v>92868</v>
      </c>
      <c r="D333" s="19" t="s">
        <v>2</v>
      </c>
      <c r="E333" s="19" t="s">
        <v>365</v>
      </c>
      <c r="F333" s="18" t="s">
        <v>20</v>
      </c>
      <c r="G333" s="17">
        <v>6</v>
      </c>
      <c r="H333" s="27"/>
      <c r="I333" s="16"/>
      <c r="J333" s="16"/>
      <c r="K333" s="16"/>
      <c r="L333" s="16">
        <v>118.74</v>
      </c>
      <c r="M333" s="16">
        <v>52.56</v>
      </c>
      <c r="N333" s="16">
        <f>G333*K333</f>
        <v>0</v>
      </c>
      <c r="O333" s="14" t="e">
        <f>N333/$N$484</f>
        <v>#DIV/0!</v>
      </c>
      <c r="P333" s="15" t="e">
        <f>K333/H333</f>
        <v>#DIV/0!</v>
      </c>
      <c r="Q333" s="14">
        <v>6.0994779128201869E-5</v>
      </c>
      <c r="R333" s="12" t="e">
        <f>Q333-O333</f>
        <v>#DIV/0!</v>
      </c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</row>
    <row r="334" spans="1:35" ht="15.75" customHeight="1" x14ac:dyDescent="0.2">
      <c r="A334" s="21" t="s">
        <v>15</v>
      </c>
      <c r="B334" s="19" t="s">
        <v>364</v>
      </c>
      <c r="C334" s="20">
        <v>91920</v>
      </c>
      <c r="D334" s="19" t="s">
        <v>2</v>
      </c>
      <c r="E334" s="19" t="s">
        <v>363</v>
      </c>
      <c r="F334" s="18" t="s">
        <v>20</v>
      </c>
      <c r="G334" s="17">
        <v>1</v>
      </c>
      <c r="H334" s="27"/>
      <c r="I334" s="16"/>
      <c r="J334" s="16"/>
      <c r="K334" s="16"/>
      <c r="L334" s="16">
        <v>24.6</v>
      </c>
      <c r="M334" s="16">
        <v>12.9</v>
      </c>
      <c r="N334" s="16">
        <f>G334*K334</f>
        <v>0</v>
      </c>
      <c r="O334" s="14" t="e">
        <f>N334/$N$484</f>
        <v>#DIV/0!</v>
      </c>
      <c r="P334" s="15" t="e">
        <f>K334/H334</f>
        <v>#DIV/0!</v>
      </c>
      <c r="Q334" s="14">
        <v>1.3352622401094981E-5</v>
      </c>
      <c r="R334" s="12" t="e">
        <f>Q334-O334</f>
        <v>#DIV/0!</v>
      </c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</row>
    <row r="335" spans="1:35" ht="15.75" customHeight="1" x14ac:dyDescent="0.2">
      <c r="A335" s="21" t="s">
        <v>15</v>
      </c>
      <c r="B335" s="19" t="s">
        <v>362</v>
      </c>
      <c r="C335" s="20" t="s">
        <v>361</v>
      </c>
      <c r="D335" s="19" t="s">
        <v>12</v>
      </c>
      <c r="E335" s="19" t="s">
        <v>360</v>
      </c>
      <c r="F335" s="18" t="s">
        <v>356</v>
      </c>
      <c r="G335" s="17">
        <v>407</v>
      </c>
      <c r="H335" s="16"/>
      <c r="I335" s="16"/>
      <c r="J335" s="16"/>
      <c r="K335" s="16"/>
      <c r="L335" s="16">
        <v>1737.89</v>
      </c>
      <c r="M335" s="16">
        <v>1204.72</v>
      </c>
      <c r="N335" s="16">
        <f>G335*K335</f>
        <v>0</v>
      </c>
      <c r="O335" s="14" t="e">
        <f>N335/$N$484</f>
        <v>#DIV/0!</v>
      </c>
      <c r="P335" s="15" t="e">
        <f>K335/H335</f>
        <v>#DIV/0!</v>
      </c>
      <c r="Q335" s="14">
        <v>1.0477749387649627E-3</v>
      </c>
      <c r="R335" s="12" t="e">
        <f>Q335-O335</f>
        <v>#DIV/0!</v>
      </c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</row>
    <row r="336" spans="1:35" ht="15.75" customHeight="1" x14ac:dyDescent="0.2">
      <c r="A336" s="21" t="s">
        <v>15</v>
      </c>
      <c r="B336" s="19" t="s">
        <v>359</v>
      </c>
      <c r="C336" s="20" t="s">
        <v>358</v>
      </c>
      <c r="D336" s="19" t="s">
        <v>12</v>
      </c>
      <c r="E336" s="19" t="s">
        <v>357</v>
      </c>
      <c r="F336" s="18" t="s">
        <v>356</v>
      </c>
      <c r="G336" s="17">
        <v>67</v>
      </c>
      <c r="H336" s="16"/>
      <c r="I336" s="16"/>
      <c r="J336" s="16"/>
      <c r="K336" s="16"/>
      <c r="L336" s="16">
        <v>491.78</v>
      </c>
      <c r="M336" s="16">
        <v>198.99</v>
      </c>
      <c r="N336" s="16">
        <f>G336*K336</f>
        <v>0</v>
      </c>
      <c r="O336" s="14" t="e">
        <f>N336/$N$484</f>
        <v>#DIV/0!</v>
      </c>
      <c r="P336" s="15" t="e">
        <f>K336/H336</f>
        <v>#DIV/0!</v>
      </c>
      <c r="Q336" s="14">
        <v>2.4596242602678347E-4</v>
      </c>
      <c r="R336" s="12" t="e">
        <f>Q336-O336</f>
        <v>#DIV/0!</v>
      </c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</row>
    <row r="337" spans="1:35" ht="15.75" customHeight="1" x14ac:dyDescent="0.2">
      <c r="A337" s="21" t="s">
        <v>15</v>
      </c>
      <c r="B337" s="19" t="s">
        <v>355</v>
      </c>
      <c r="C337" s="20" t="s">
        <v>354</v>
      </c>
      <c r="D337" s="19" t="s">
        <v>12</v>
      </c>
      <c r="E337" s="19" t="s">
        <v>353</v>
      </c>
      <c r="F337" s="18" t="s">
        <v>20</v>
      </c>
      <c r="G337" s="17">
        <v>67</v>
      </c>
      <c r="H337" s="16"/>
      <c r="I337" s="16"/>
      <c r="J337" s="16"/>
      <c r="K337" s="16"/>
      <c r="L337" s="16">
        <v>779.21</v>
      </c>
      <c r="M337" s="16">
        <v>513.89</v>
      </c>
      <c r="N337" s="16">
        <f>G337*K337</f>
        <v>0</v>
      </c>
      <c r="O337" s="14" t="e">
        <f>N337/$N$484</f>
        <v>#DIV/0!</v>
      </c>
      <c r="P337" s="15" t="e">
        <f>K337/H337</f>
        <v>#DIV/0!</v>
      </c>
      <c r="Q337" s="14">
        <v>4.6043402738282454E-4</v>
      </c>
      <c r="R337" s="12" t="e">
        <f>Q337-O337</f>
        <v>#DIV/0!</v>
      </c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</row>
    <row r="338" spans="1:35" ht="15.75" customHeight="1" x14ac:dyDescent="0.2">
      <c r="A338" s="21" t="s">
        <v>15</v>
      </c>
      <c r="B338" s="19" t="s">
        <v>352</v>
      </c>
      <c r="C338" s="20" t="s">
        <v>351</v>
      </c>
      <c r="D338" s="19" t="s">
        <v>12</v>
      </c>
      <c r="E338" s="19" t="s">
        <v>350</v>
      </c>
      <c r="F338" s="18" t="s">
        <v>20</v>
      </c>
      <c r="G338" s="17">
        <v>192</v>
      </c>
      <c r="H338" s="16"/>
      <c r="I338" s="16"/>
      <c r="J338" s="16"/>
      <c r="K338" s="16"/>
      <c r="L338" s="16">
        <v>165.12</v>
      </c>
      <c r="M338" s="16">
        <v>282.24</v>
      </c>
      <c r="N338" s="16">
        <f>G338*K338</f>
        <v>0</v>
      </c>
      <c r="O338" s="14" t="e">
        <f>N338/$N$484</f>
        <v>#DIV/0!</v>
      </c>
      <c r="P338" s="15" t="e">
        <f>K338/H338</f>
        <v>#DIV/0!</v>
      </c>
      <c r="Q338" s="14">
        <v>1.5929144419610269E-4</v>
      </c>
      <c r="R338" s="12" t="e">
        <f>Q338-O338</f>
        <v>#DIV/0!</v>
      </c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</row>
    <row r="339" spans="1:35" ht="15.75" customHeight="1" x14ac:dyDescent="0.2">
      <c r="A339" s="21" t="s">
        <v>15</v>
      </c>
      <c r="B339" s="19" t="s">
        <v>349</v>
      </c>
      <c r="C339" s="20" t="s">
        <v>348</v>
      </c>
      <c r="D339" s="19" t="s">
        <v>12</v>
      </c>
      <c r="E339" s="19" t="s">
        <v>347</v>
      </c>
      <c r="F339" s="18" t="s">
        <v>20</v>
      </c>
      <c r="G339" s="17">
        <v>67</v>
      </c>
      <c r="H339" s="16"/>
      <c r="I339" s="16"/>
      <c r="J339" s="16"/>
      <c r="K339" s="16"/>
      <c r="L339" s="16">
        <v>93.13</v>
      </c>
      <c r="M339" s="16">
        <v>395.3</v>
      </c>
      <c r="N339" s="16">
        <f>G339*K339</f>
        <v>0</v>
      </c>
      <c r="O339" s="14" t="e">
        <f>N339/$N$484</f>
        <v>#DIV/0!</v>
      </c>
      <c r="P339" s="15" t="e">
        <f>K339/H339</f>
        <v>#DIV/0!</v>
      </c>
      <c r="Q339" s="14">
        <v>1.7391523624978191E-4</v>
      </c>
      <c r="R339" s="12" t="e">
        <f>Q339-O339</f>
        <v>#DIV/0!</v>
      </c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</row>
    <row r="340" spans="1:35" ht="15.75" customHeight="1" x14ac:dyDescent="0.2">
      <c r="A340" s="21" t="s">
        <v>15</v>
      </c>
      <c r="B340" s="19" t="s">
        <v>346</v>
      </c>
      <c r="C340" s="20" t="s">
        <v>345</v>
      </c>
      <c r="D340" s="19" t="s">
        <v>12</v>
      </c>
      <c r="E340" s="19" t="s">
        <v>344</v>
      </c>
      <c r="F340" s="18" t="s">
        <v>30</v>
      </c>
      <c r="G340" s="17">
        <v>67</v>
      </c>
      <c r="H340" s="16"/>
      <c r="I340" s="16"/>
      <c r="J340" s="16"/>
      <c r="K340" s="16"/>
      <c r="L340" s="16">
        <v>1394.94</v>
      </c>
      <c r="M340" s="16">
        <v>776.53</v>
      </c>
      <c r="N340" s="16">
        <f>G340*K340</f>
        <v>0</v>
      </c>
      <c r="O340" s="14" t="e">
        <f>N340/$N$484</f>
        <v>#DIV/0!</v>
      </c>
      <c r="P340" s="15" t="e">
        <f>K340/H340</f>
        <v>#DIV/0!</v>
      </c>
      <c r="Q340" s="14">
        <v>7.7319517240815249E-4</v>
      </c>
      <c r="R340" s="12" t="e">
        <f>Q340-O340</f>
        <v>#DIV/0!</v>
      </c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</row>
    <row r="341" spans="1:35" ht="15.75" customHeight="1" x14ac:dyDescent="0.2">
      <c r="A341" s="21" t="s">
        <v>15</v>
      </c>
      <c r="B341" s="19" t="s">
        <v>343</v>
      </c>
      <c r="C341" s="20">
        <v>92988</v>
      </c>
      <c r="D341" s="19" t="s">
        <v>2</v>
      </c>
      <c r="E341" s="19" t="s">
        <v>342</v>
      </c>
      <c r="F341" s="18" t="s">
        <v>30</v>
      </c>
      <c r="G341" s="17">
        <v>158.19999999999999</v>
      </c>
      <c r="H341" s="27"/>
      <c r="I341" s="16"/>
      <c r="J341" s="16"/>
      <c r="K341" s="16"/>
      <c r="L341" s="16">
        <v>882.75599999999997</v>
      </c>
      <c r="M341" s="16">
        <v>10994.894</v>
      </c>
      <c r="N341" s="16">
        <f>G341*K341</f>
        <v>0</v>
      </c>
      <c r="O341" s="14" t="e">
        <f>N341/$N$484</f>
        <v>#DIV/0!</v>
      </c>
      <c r="P341" s="15" t="e">
        <f>K341/H341</f>
        <v>#DIV/0!</v>
      </c>
      <c r="Q341" s="14">
        <v>4.2292740123297543E-3</v>
      </c>
      <c r="R341" s="12" t="e">
        <f>Q341-O341</f>
        <v>#DIV/0!</v>
      </c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</row>
    <row r="342" spans="1:35" ht="15.75" customHeight="1" x14ac:dyDescent="0.2">
      <c r="A342" s="21" t="s">
        <v>15</v>
      </c>
      <c r="B342" s="19" t="s">
        <v>341</v>
      </c>
      <c r="C342" s="20">
        <v>92992</v>
      </c>
      <c r="D342" s="19" t="s">
        <v>2</v>
      </c>
      <c r="E342" s="19" t="s">
        <v>340</v>
      </c>
      <c r="F342" s="18" t="s">
        <v>30</v>
      </c>
      <c r="G342" s="17">
        <v>88</v>
      </c>
      <c r="H342" s="27"/>
      <c r="I342" s="16"/>
      <c r="J342" s="16"/>
      <c r="K342" s="16"/>
      <c r="L342" s="16">
        <v>726.88</v>
      </c>
      <c r="M342" s="16">
        <v>11048.4</v>
      </c>
      <c r="N342" s="16">
        <f>G342*K342</f>
        <v>0</v>
      </c>
      <c r="O342" s="14" t="e">
        <f>N342/$N$484</f>
        <v>#DIV/0!</v>
      </c>
      <c r="P342" s="15" t="e">
        <f>K342/H342</f>
        <v>#DIV/0!</v>
      </c>
      <c r="Q342" s="14">
        <v>4.192823133524419E-3</v>
      </c>
      <c r="R342" s="12" t="e">
        <f>Q342-O342</f>
        <v>#DIV/0!</v>
      </c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</row>
    <row r="343" spans="1:35" ht="15.75" customHeight="1" x14ac:dyDescent="0.2">
      <c r="A343" s="21" t="s">
        <v>15</v>
      </c>
      <c r="B343" s="19" t="s">
        <v>339</v>
      </c>
      <c r="C343" s="20">
        <v>91935</v>
      </c>
      <c r="D343" s="19" t="s">
        <v>2</v>
      </c>
      <c r="E343" s="19" t="s">
        <v>338</v>
      </c>
      <c r="F343" s="18" t="s">
        <v>30</v>
      </c>
      <c r="G343" s="17">
        <v>24.7</v>
      </c>
      <c r="H343" s="27"/>
      <c r="I343" s="16"/>
      <c r="J343" s="16"/>
      <c r="K343" s="16"/>
      <c r="L343" s="16">
        <v>189.44900000000001</v>
      </c>
      <c r="M343" s="16">
        <v>696.29100000000005</v>
      </c>
      <c r="N343" s="16">
        <f>G343*K343</f>
        <v>0</v>
      </c>
      <c r="O343" s="14" t="e">
        <f>N343/$N$484</f>
        <v>#DIV/0!</v>
      </c>
      <c r="P343" s="15" t="e">
        <f>K343/H343</f>
        <v>#DIV/0!</v>
      </c>
      <c r="Q343" s="14">
        <v>3.1538538041455647E-4</v>
      </c>
      <c r="R343" s="12" t="e">
        <f>Q343-O343</f>
        <v>#DIV/0!</v>
      </c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</row>
    <row r="344" spans="1:35" ht="15.75" customHeight="1" x14ac:dyDescent="0.2">
      <c r="A344" s="21" t="s">
        <v>15</v>
      </c>
      <c r="B344" s="19" t="s">
        <v>337</v>
      </c>
      <c r="C344" s="20">
        <v>92984</v>
      </c>
      <c r="D344" s="19" t="s">
        <v>2</v>
      </c>
      <c r="E344" s="19" t="s">
        <v>336</v>
      </c>
      <c r="F344" s="18" t="s">
        <v>30</v>
      </c>
      <c r="G344" s="17">
        <v>74.099999999999994</v>
      </c>
      <c r="H344" s="27"/>
      <c r="I344" s="16"/>
      <c r="J344" s="16"/>
      <c r="K344" s="16"/>
      <c r="L344" s="16">
        <v>302.32799999999997</v>
      </c>
      <c r="M344" s="16">
        <v>2503.8319999999999</v>
      </c>
      <c r="N344" s="16">
        <f>G344*K344</f>
        <v>0</v>
      </c>
      <c r="O344" s="14" t="e">
        <f>N344/$N$484</f>
        <v>#DIV/0!</v>
      </c>
      <c r="P344" s="15" t="e">
        <f>K344/H344</f>
        <v>#DIV/0!</v>
      </c>
      <c r="Q344" s="14">
        <v>9.9918919672151185E-4</v>
      </c>
      <c r="R344" s="12" t="e">
        <f>Q344-O344</f>
        <v>#DIV/0!</v>
      </c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</row>
    <row r="345" spans="1:35" ht="15.75" customHeight="1" x14ac:dyDescent="0.2">
      <c r="A345" s="21" t="s">
        <v>15</v>
      </c>
      <c r="B345" s="19" t="s">
        <v>335</v>
      </c>
      <c r="C345" s="20">
        <v>91932</v>
      </c>
      <c r="D345" s="19" t="s">
        <v>2</v>
      </c>
      <c r="E345" s="19" t="s">
        <v>334</v>
      </c>
      <c r="F345" s="18" t="s">
        <v>30</v>
      </c>
      <c r="G345" s="17">
        <v>234.8</v>
      </c>
      <c r="H345" s="27"/>
      <c r="I345" s="16"/>
      <c r="J345" s="16"/>
      <c r="K345" s="16"/>
      <c r="L345" s="16">
        <v>1199.828</v>
      </c>
      <c r="M345" s="16">
        <v>4374.3220000000001</v>
      </c>
      <c r="N345" s="16">
        <f>G345*K345</f>
        <v>0</v>
      </c>
      <c r="O345" s="14" t="e">
        <f>N345/$N$484</f>
        <v>#DIV/0!</v>
      </c>
      <c r="P345" s="15" t="e">
        <f>K345/H345</f>
        <v>#DIV/0!</v>
      </c>
      <c r="Q345" s="14">
        <v>1.9847872041883624E-3</v>
      </c>
      <c r="R345" s="12" t="e">
        <f>Q345-O345</f>
        <v>#DIV/0!</v>
      </c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</row>
    <row r="346" spans="1:35" ht="15.75" customHeight="1" x14ac:dyDescent="0.2">
      <c r="A346" s="21" t="s">
        <v>15</v>
      </c>
      <c r="B346" s="19" t="s">
        <v>333</v>
      </c>
      <c r="C346" s="20">
        <v>91934</v>
      </c>
      <c r="D346" s="19" t="s">
        <v>2</v>
      </c>
      <c r="E346" s="19" t="s">
        <v>332</v>
      </c>
      <c r="F346" s="18" t="s">
        <v>30</v>
      </c>
      <c r="G346" s="17">
        <v>30.1</v>
      </c>
      <c r="H346" s="27"/>
      <c r="I346" s="16"/>
      <c r="J346" s="16"/>
      <c r="K346" s="16"/>
      <c r="L346" s="16">
        <v>230.86699999999999</v>
      </c>
      <c r="M346" s="16">
        <v>803.36300000000006</v>
      </c>
      <c r="N346" s="16">
        <f>G346*K346</f>
        <v>0</v>
      </c>
      <c r="O346" s="14" t="e">
        <f>N346/$N$484</f>
        <v>#DIV/0!</v>
      </c>
      <c r="P346" s="15" t="e">
        <f>K346/H346</f>
        <v>#DIV/0!</v>
      </c>
      <c r="Q346" s="14">
        <v>3.6825820442358564E-4</v>
      </c>
      <c r="R346" s="12" t="e">
        <f>Q346-O346</f>
        <v>#DIV/0!</v>
      </c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</row>
    <row r="347" spans="1:35" ht="15.75" customHeight="1" x14ac:dyDescent="0.2">
      <c r="A347" s="21" t="s">
        <v>15</v>
      </c>
      <c r="B347" s="19" t="s">
        <v>331</v>
      </c>
      <c r="C347" s="20">
        <v>101888</v>
      </c>
      <c r="D347" s="19" t="s">
        <v>2</v>
      </c>
      <c r="E347" s="19" t="s">
        <v>330</v>
      </c>
      <c r="F347" s="18" t="s">
        <v>30</v>
      </c>
      <c r="G347" s="17">
        <v>154.80000000000001</v>
      </c>
      <c r="H347" s="27"/>
      <c r="I347" s="16"/>
      <c r="J347" s="16"/>
      <c r="K347" s="16"/>
      <c r="L347" s="16">
        <v>207.43199999999999</v>
      </c>
      <c r="M347" s="16">
        <v>4894.768</v>
      </c>
      <c r="N347" s="16">
        <f>G347*K347</f>
        <v>0</v>
      </c>
      <c r="O347" s="14" t="e">
        <f>N347/$N$484</f>
        <v>#DIV/0!</v>
      </c>
      <c r="P347" s="15" t="e">
        <f>K347/H347</f>
        <v>#DIV/0!</v>
      </c>
      <c r="Q347" s="14">
        <v>1.8167400003964483E-3</v>
      </c>
      <c r="R347" s="12" t="e">
        <f>Q347-O347</f>
        <v>#DIV/0!</v>
      </c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</row>
    <row r="348" spans="1:35" ht="15.75" customHeight="1" x14ac:dyDescent="0.2">
      <c r="A348" s="21" t="s">
        <v>15</v>
      </c>
      <c r="B348" s="19" t="s">
        <v>329</v>
      </c>
      <c r="C348" s="20">
        <v>91924</v>
      </c>
      <c r="D348" s="19" t="s">
        <v>2</v>
      </c>
      <c r="E348" s="19" t="s">
        <v>328</v>
      </c>
      <c r="F348" s="18" t="s">
        <v>30</v>
      </c>
      <c r="G348" s="17">
        <v>2895.1</v>
      </c>
      <c r="H348" s="27"/>
      <c r="I348" s="16"/>
      <c r="J348" s="16"/>
      <c r="K348" s="16"/>
      <c r="L348" s="16">
        <v>4429.5029999999997</v>
      </c>
      <c r="M348" s="16">
        <v>8511.5869999999995</v>
      </c>
      <c r="N348" s="16">
        <f>G348*K348</f>
        <v>0</v>
      </c>
      <c r="O348" s="14" t="e">
        <f>N348/$N$484</f>
        <v>#DIV/0!</v>
      </c>
      <c r="P348" s="15" t="e">
        <f>K348/H348</f>
        <v>#DIV/0!</v>
      </c>
      <c r="Q348" s="14">
        <v>4.6079330194289661E-3</v>
      </c>
      <c r="R348" s="12" t="e">
        <f>Q348-O348</f>
        <v>#DIV/0!</v>
      </c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</row>
    <row r="349" spans="1:35" ht="15.75" customHeight="1" x14ac:dyDescent="0.2">
      <c r="A349" s="21" t="s">
        <v>15</v>
      </c>
      <c r="B349" s="19" t="s">
        <v>327</v>
      </c>
      <c r="C349" s="20">
        <v>91926</v>
      </c>
      <c r="D349" s="19" t="s">
        <v>2</v>
      </c>
      <c r="E349" s="19" t="s">
        <v>326</v>
      </c>
      <c r="F349" s="18" t="s">
        <v>30</v>
      </c>
      <c r="G349" s="17">
        <v>4759.3</v>
      </c>
      <c r="H349" s="27"/>
      <c r="I349" s="16"/>
      <c r="J349" s="16"/>
      <c r="K349" s="16"/>
      <c r="L349" s="16">
        <v>9233.0419999999995</v>
      </c>
      <c r="M349" s="16">
        <v>21036.098000000002</v>
      </c>
      <c r="N349" s="16">
        <f>G349*K349</f>
        <v>0</v>
      </c>
      <c r="O349" s="14" t="e">
        <f>N349/$N$484</f>
        <v>#DIV/0!</v>
      </c>
      <c r="P349" s="15" t="e">
        <f>K349/H349</f>
        <v>#DIV/0!</v>
      </c>
      <c r="Q349" s="14">
        <v>1.0777930582023469E-2</v>
      </c>
      <c r="R349" s="12" t="e">
        <f>Q349-O349</f>
        <v>#DIV/0!</v>
      </c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</row>
    <row r="350" spans="1:35" ht="15.75" customHeight="1" x14ac:dyDescent="0.2">
      <c r="A350" s="21" t="s">
        <v>15</v>
      </c>
      <c r="B350" s="19" t="s">
        <v>325</v>
      </c>
      <c r="C350" s="20">
        <v>91928</v>
      </c>
      <c r="D350" s="19" t="s">
        <v>2</v>
      </c>
      <c r="E350" s="19" t="s">
        <v>324</v>
      </c>
      <c r="F350" s="18" t="s">
        <v>30</v>
      </c>
      <c r="G350" s="17">
        <v>357.8</v>
      </c>
      <c r="H350" s="27"/>
      <c r="I350" s="16"/>
      <c r="J350" s="16"/>
      <c r="K350" s="16"/>
      <c r="L350" s="16">
        <v>937.43600000000004</v>
      </c>
      <c r="M350" s="16">
        <v>2533.2240000000002</v>
      </c>
      <c r="N350" s="16">
        <f>G350*K350</f>
        <v>0</v>
      </c>
      <c r="O350" s="14" t="e">
        <f>N350/$N$484</f>
        <v>#DIV/0!</v>
      </c>
      <c r="P350" s="15" t="e">
        <f>K350/H350</f>
        <v>#DIV/0!</v>
      </c>
      <c r="Q350" s="14">
        <v>1.2357976656689148E-3</v>
      </c>
      <c r="R350" s="12" t="e">
        <f>Q350-O350</f>
        <v>#DIV/0!</v>
      </c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</row>
    <row r="351" spans="1:35" ht="15.75" customHeight="1" x14ac:dyDescent="0.2">
      <c r="A351" s="21" t="s">
        <v>15</v>
      </c>
      <c r="B351" s="19" t="s">
        <v>323</v>
      </c>
      <c r="C351" s="20">
        <v>91930</v>
      </c>
      <c r="D351" s="19" t="s">
        <v>2</v>
      </c>
      <c r="E351" s="19" t="s">
        <v>322</v>
      </c>
      <c r="F351" s="18" t="s">
        <v>30</v>
      </c>
      <c r="G351" s="17">
        <v>102.2</v>
      </c>
      <c r="H351" s="27"/>
      <c r="I351" s="16"/>
      <c r="J351" s="16"/>
      <c r="K351" s="16"/>
      <c r="L351" s="16">
        <v>349.524</v>
      </c>
      <c r="M351" s="16">
        <v>1025.066</v>
      </c>
      <c r="N351" s="16">
        <f>G351*K351</f>
        <v>0</v>
      </c>
      <c r="O351" s="14" t="e">
        <f>N351/$N$484</f>
        <v>#DIV/0!</v>
      </c>
      <c r="P351" s="15" t="e">
        <f>K351/H351</f>
        <v>#DIV/0!</v>
      </c>
      <c r="Q351" s="14">
        <v>4.894501660352307E-4</v>
      </c>
      <c r="R351" s="12" t="e">
        <f>Q351-O351</f>
        <v>#DIV/0!</v>
      </c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</row>
    <row r="352" spans="1:35" ht="15.75" customHeight="1" x14ac:dyDescent="0.2">
      <c r="A352" s="21" t="s">
        <v>15</v>
      </c>
      <c r="B352" s="19" t="s">
        <v>321</v>
      </c>
      <c r="C352" s="20">
        <v>97886</v>
      </c>
      <c r="D352" s="19" t="s">
        <v>2</v>
      </c>
      <c r="E352" s="19" t="s">
        <v>320</v>
      </c>
      <c r="F352" s="18" t="s">
        <v>20</v>
      </c>
      <c r="G352" s="17">
        <v>4</v>
      </c>
      <c r="H352" s="27"/>
      <c r="I352" s="16"/>
      <c r="J352" s="16"/>
      <c r="K352" s="16"/>
      <c r="L352" s="16">
        <v>446</v>
      </c>
      <c r="M352" s="16">
        <v>449.8</v>
      </c>
      <c r="N352" s="16">
        <f>G352*K352</f>
        <v>0</v>
      </c>
      <c r="O352" s="14" t="e">
        <f>N352/$N$484</f>
        <v>#DIV/0!</v>
      </c>
      <c r="P352" s="15" t="e">
        <f>K352/H352</f>
        <v>#DIV/0!</v>
      </c>
      <c r="Q352" s="14">
        <v>3.1896744391735689E-4</v>
      </c>
      <c r="R352" s="12" t="e">
        <f>Q352-O352</f>
        <v>#DIV/0!</v>
      </c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</row>
    <row r="353" spans="1:35" ht="15.75" customHeight="1" x14ac:dyDescent="0.2">
      <c r="A353" s="21" t="s">
        <v>15</v>
      </c>
      <c r="B353" s="19" t="s">
        <v>319</v>
      </c>
      <c r="C353" s="20" t="s">
        <v>70</v>
      </c>
      <c r="D353" s="19" t="s">
        <v>12</v>
      </c>
      <c r="E353" s="19" t="s">
        <v>69</v>
      </c>
      <c r="F353" s="18" t="s">
        <v>20</v>
      </c>
      <c r="G353" s="17">
        <v>4</v>
      </c>
      <c r="H353" s="16"/>
      <c r="I353" s="16"/>
      <c r="J353" s="16"/>
      <c r="K353" s="16"/>
      <c r="L353" s="16">
        <v>417.28</v>
      </c>
      <c r="M353" s="16">
        <v>983.56</v>
      </c>
      <c r="N353" s="16">
        <f>G353*K353</f>
        <v>0</v>
      </c>
      <c r="O353" s="14" t="e">
        <f>N353/$N$484</f>
        <v>#DIV/0!</v>
      </c>
      <c r="P353" s="15" t="e">
        <f>K353/H353</f>
        <v>#DIV/0!</v>
      </c>
      <c r="Q353" s="14">
        <v>4.9879700171599718E-4</v>
      </c>
      <c r="R353" s="12" t="e">
        <f>Q353-O353</f>
        <v>#DIV/0!</v>
      </c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</row>
    <row r="354" spans="1:35" ht="15.75" customHeight="1" x14ac:dyDescent="0.2">
      <c r="A354" s="21" t="s">
        <v>15</v>
      </c>
      <c r="B354" s="19" t="s">
        <v>318</v>
      </c>
      <c r="C354" s="20">
        <v>91963</v>
      </c>
      <c r="D354" s="19" t="s">
        <v>2</v>
      </c>
      <c r="E354" s="19" t="s">
        <v>317</v>
      </c>
      <c r="F354" s="18" t="s">
        <v>20</v>
      </c>
      <c r="G354" s="17">
        <v>1</v>
      </c>
      <c r="H354" s="27"/>
      <c r="I354" s="16"/>
      <c r="J354" s="16"/>
      <c r="K354" s="16"/>
      <c r="L354" s="16">
        <v>58.58</v>
      </c>
      <c r="M354" s="16">
        <v>57.05</v>
      </c>
      <c r="N354" s="16">
        <f>G354*K354</f>
        <v>0</v>
      </c>
      <c r="O354" s="14" t="e">
        <f>N354/$N$484</f>
        <v>#DIV/0!</v>
      </c>
      <c r="P354" s="15" t="e">
        <f>K354/H354</f>
        <v>#DIV/0!</v>
      </c>
      <c r="Q354" s="14">
        <v>4.1172366086363004E-5</v>
      </c>
      <c r="R354" s="12" t="e">
        <f>Q354-O354</f>
        <v>#DIV/0!</v>
      </c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</row>
    <row r="355" spans="1:35" ht="15.75" customHeight="1" x14ac:dyDescent="0.2">
      <c r="A355" s="21" t="s">
        <v>15</v>
      </c>
      <c r="B355" s="19" t="s">
        <v>316</v>
      </c>
      <c r="C355" s="20">
        <v>91979</v>
      </c>
      <c r="D355" s="19" t="s">
        <v>2</v>
      </c>
      <c r="E355" s="19" t="s">
        <v>315</v>
      </c>
      <c r="F355" s="18" t="s">
        <v>20</v>
      </c>
      <c r="G355" s="17">
        <v>2</v>
      </c>
      <c r="H355" s="27"/>
      <c r="I355" s="16"/>
      <c r="J355" s="16"/>
      <c r="K355" s="16"/>
      <c r="L355" s="16">
        <v>71.44</v>
      </c>
      <c r="M355" s="16">
        <v>84</v>
      </c>
      <c r="N355" s="16">
        <f>G355*K355</f>
        <v>0</v>
      </c>
      <c r="O355" s="14" t="e">
        <f>N355/$N$484</f>
        <v>#DIV/0!</v>
      </c>
      <c r="P355" s="15" t="e">
        <f>K355/H355</f>
        <v>#DIV/0!</v>
      </c>
      <c r="Q355" s="14">
        <v>5.5347510027365431E-5</v>
      </c>
      <c r="R355" s="12" t="e">
        <f>Q355-O355</f>
        <v>#DIV/0!</v>
      </c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</row>
    <row r="356" spans="1:35" ht="15.75" customHeight="1" x14ac:dyDescent="0.2">
      <c r="A356" s="21" t="s">
        <v>15</v>
      </c>
      <c r="B356" s="19" t="s">
        <v>314</v>
      </c>
      <c r="C356" s="20">
        <v>91955</v>
      </c>
      <c r="D356" s="19" t="s">
        <v>2</v>
      </c>
      <c r="E356" s="19" t="s">
        <v>313</v>
      </c>
      <c r="F356" s="18" t="s">
        <v>20</v>
      </c>
      <c r="G356" s="17">
        <v>11</v>
      </c>
      <c r="H356" s="27"/>
      <c r="I356" s="16"/>
      <c r="J356" s="16"/>
      <c r="K356" s="16"/>
      <c r="L356" s="16">
        <v>329.78</v>
      </c>
      <c r="M356" s="16">
        <v>299.08999999999997</v>
      </c>
      <c r="N356" s="16">
        <f>G356*K356</f>
        <v>0</v>
      </c>
      <c r="O356" s="14" t="e">
        <f>N356/$N$484</f>
        <v>#DIV/0!</v>
      </c>
      <c r="P356" s="15" t="e">
        <f>K356/H356</f>
        <v>#DIV/0!</v>
      </c>
      <c r="Q356" s="14">
        <v>2.2392169731670934E-4</v>
      </c>
      <c r="R356" s="12" t="e">
        <f>Q356-O356</f>
        <v>#DIV/0!</v>
      </c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</row>
    <row r="357" spans="1:35" ht="15.75" customHeight="1" x14ac:dyDescent="0.2">
      <c r="A357" s="21" t="s">
        <v>15</v>
      </c>
      <c r="B357" s="19" t="s">
        <v>312</v>
      </c>
      <c r="C357" s="20">
        <v>91961</v>
      </c>
      <c r="D357" s="19" t="s">
        <v>2</v>
      </c>
      <c r="E357" s="19" t="s">
        <v>311</v>
      </c>
      <c r="F357" s="18" t="s">
        <v>20</v>
      </c>
      <c r="G357" s="17">
        <v>3</v>
      </c>
      <c r="H357" s="27"/>
      <c r="I357" s="16"/>
      <c r="J357" s="16"/>
      <c r="K357" s="16"/>
      <c r="L357" s="16">
        <v>141.54</v>
      </c>
      <c r="M357" s="16">
        <v>133.22999999999999</v>
      </c>
      <c r="N357" s="16">
        <f>G357*K357</f>
        <v>0</v>
      </c>
      <c r="O357" s="14" t="e">
        <f>N357/$N$484</f>
        <v>#DIV/0!</v>
      </c>
      <c r="P357" s="15" t="e">
        <f>K357/H357</f>
        <v>#DIV/0!</v>
      </c>
      <c r="Q357" s="14">
        <v>9.7837334857303146E-5</v>
      </c>
      <c r="R357" s="12" t="e">
        <f>Q357-O357</f>
        <v>#DIV/0!</v>
      </c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</row>
    <row r="358" spans="1:35" ht="15.75" customHeight="1" x14ac:dyDescent="0.2">
      <c r="A358" s="21" t="s">
        <v>15</v>
      </c>
      <c r="B358" s="19" t="s">
        <v>310</v>
      </c>
      <c r="C358" s="20">
        <v>91969</v>
      </c>
      <c r="D358" s="19" t="s">
        <v>2</v>
      </c>
      <c r="E358" s="19" t="s">
        <v>309</v>
      </c>
      <c r="F358" s="18" t="s">
        <v>20</v>
      </c>
      <c r="G358" s="17">
        <v>1</v>
      </c>
      <c r="H358" s="27"/>
      <c r="I358" s="16"/>
      <c r="J358" s="16"/>
      <c r="K358" s="16"/>
      <c r="L358" s="16">
        <v>64.31</v>
      </c>
      <c r="M358" s="16">
        <v>61.62</v>
      </c>
      <c r="N358" s="16">
        <f>G358*K358</f>
        <v>0</v>
      </c>
      <c r="O358" s="14" t="e">
        <f>N358/$N$484</f>
        <v>#DIV/0!</v>
      </c>
      <c r="P358" s="15" t="e">
        <f>K358/H358</f>
        <v>#DIV/0!</v>
      </c>
      <c r="Q358" s="14">
        <v>4.4839886372530422E-5</v>
      </c>
      <c r="R358" s="12" t="e">
        <f>Q358-O358</f>
        <v>#DIV/0!</v>
      </c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</row>
    <row r="359" spans="1:35" ht="15.75" customHeight="1" x14ac:dyDescent="0.2">
      <c r="A359" s="21" t="s">
        <v>15</v>
      </c>
      <c r="B359" s="19" t="s">
        <v>308</v>
      </c>
      <c r="C359" s="20">
        <v>91953</v>
      </c>
      <c r="D359" s="19" t="s">
        <v>2</v>
      </c>
      <c r="E359" s="19" t="s">
        <v>307</v>
      </c>
      <c r="F359" s="18" t="s">
        <v>20</v>
      </c>
      <c r="G359" s="17">
        <v>21</v>
      </c>
      <c r="H359" s="27"/>
      <c r="I359" s="16"/>
      <c r="J359" s="16"/>
      <c r="K359" s="16"/>
      <c r="L359" s="16">
        <v>509.25</v>
      </c>
      <c r="M359" s="16">
        <v>474.6</v>
      </c>
      <c r="N359" s="16">
        <f>G359*K359</f>
        <v>0</v>
      </c>
      <c r="O359" s="14" t="e">
        <f>N359/$N$484</f>
        <v>#DIV/0!</v>
      </c>
      <c r="P359" s="15" t="e">
        <f>K359/H359</f>
        <v>#DIV/0!</v>
      </c>
      <c r="Q359" s="14">
        <v>3.5031940131512792E-4</v>
      </c>
      <c r="R359" s="12" t="e">
        <f>Q359-O359</f>
        <v>#DIV/0!</v>
      </c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</row>
    <row r="360" spans="1:35" ht="15.75" customHeight="1" x14ac:dyDescent="0.2">
      <c r="A360" s="21" t="s">
        <v>15</v>
      </c>
      <c r="B360" s="19" t="s">
        <v>306</v>
      </c>
      <c r="C360" s="20" t="s">
        <v>305</v>
      </c>
      <c r="D360" s="19" t="s">
        <v>12</v>
      </c>
      <c r="E360" s="19" t="s">
        <v>304</v>
      </c>
      <c r="F360" s="18" t="s">
        <v>20</v>
      </c>
      <c r="G360" s="17">
        <v>38</v>
      </c>
      <c r="H360" s="16"/>
      <c r="I360" s="16"/>
      <c r="J360" s="16"/>
      <c r="K360" s="16"/>
      <c r="L360" s="16">
        <v>522.12</v>
      </c>
      <c r="M360" s="16">
        <v>533.14</v>
      </c>
      <c r="N360" s="16">
        <f>G360*K360</f>
        <v>0</v>
      </c>
      <c r="O360" s="14" t="e">
        <f>N360/$N$484</f>
        <v>#DIV/0!</v>
      </c>
      <c r="P360" s="15" t="e">
        <f>K360/H360</f>
        <v>#DIV/0!</v>
      </c>
      <c r="Q360" s="14">
        <v>3.7574635506611973E-4</v>
      </c>
      <c r="R360" s="12" t="e">
        <f>Q360-O360</f>
        <v>#DIV/0!</v>
      </c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</row>
    <row r="361" spans="1:35" ht="15.75" customHeight="1" x14ac:dyDescent="0.2">
      <c r="A361" s="21" t="s">
        <v>15</v>
      </c>
      <c r="B361" s="19" t="s">
        <v>303</v>
      </c>
      <c r="C361" s="20" t="s">
        <v>301</v>
      </c>
      <c r="D361" s="19" t="s">
        <v>12</v>
      </c>
      <c r="E361" s="19" t="s">
        <v>300</v>
      </c>
      <c r="F361" s="18" t="s">
        <v>20</v>
      </c>
      <c r="G361" s="17">
        <v>227</v>
      </c>
      <c r="H361" s="16"/>
      <c r="I361" s="16"/>
      <c r="J361" s="16"/>
      <c r="K361" s="16"/>
      <c r="L361" s="16">
        <v>744.56</v>
      </c>
      <c r="M361" s="16">
        <v>2002.14</v>
      </c>
      <c r="N361" s="16">
        <f>G361*K361</f>
        <v>0</v>
      </c>
      <c r="O361" s="14" t="e">
        <f>N361/$N$484</f>
        <v>#DIV/0!</v>
      </c>
      <c r="P361" s="15" t="e">
        <f>K361/H361</f>
        <v>#DIV/0!</v>
      </c>
      <c r="Q361" s="14">
        <v>9.7801727864233563E-4</v>
      </c>
      <c r="R361" s="12" t="e">
        <f>Q361-O361</f>
        <v>#DIV/0!</v>
      </c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</row>
    <row r="362" spans="1:35" ht="15.75" customHeight="1" x14ac:dyDescent="0.2">
      <c r="A362" s="21" t="s">
        <v>15</v>
      </c>
      <c r="B362" s="19" t="s">
        <v>302</v>
      </c>
      <c r="C362" s="20" t="s">
        <v>301</v>
      </c>
      <c r="D362" s="19" t="s">
        <v>12</v>
      </c>
      <c r="E362" s="19" t="s">
        <v>300</v>
      </c>
      <c r="F362" s="18" t="s">
        <v>20</v>
      </c>
      <c r="G362" s="17">
        <v>227</v>
      </c>
      <c r="H362" s="16"/>
      <c r="I362" s="16"/>
      <c r="J362" s="16"/>
      <c r="K362" s="16"/>
      <c r="L362" s="16">
        <v>744.56</v>
      </c>
      <c r="M362" s="16">
        <v>2002.14</v>
      </c>
      <c r="N362" s="16">
        <f>G362*K362</f>
        <v>0</v>
      </c>
      <c r="O362" s="14" t="e">
        <f>N362/$N$484</f>
        <v>#DIV/0!</v>
      </c>
      <c r="P362" s="15" t="e">
        <f>K362/H362</f>
        <v>#DIV/0!</v>
      </c>
      <c r="Q362" s="14">
        <v>9.7801727864233563E-4</v>
      </c>
      <c r="R362" s="12" t="e">
        <f>Q362-O362</f>
        <v>#DIV/0!</v>
      </c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</row>
    <row r="363" spans="1:35" ht="15.75" customHeight="1" x14ac:dyDescent="0.2">
      <c r="A363" s="21" t="s">
        <v>15</v>
      </c>
      <c r="B363" s="19" t="s">
        <v>299</v>
      </c>
      <c r="C363" s="20">
        <v>91996</v>
      </c>
      <c r="D363" s="19" t="s">
        <v>2</v>
      </c>
      <c r="E363" s="19" t="s">
        <v>298</v>
      </c>
      <c r="F363" s="18" t="s">
        <v>20</v>
      </c>
      <c r="G363" s="17">
        <v>39</v>
      </c>
      <c r="H363" s="27"/>
      <c r="I363" s="16"/>
      <c r="J363" s="16"/>
      <c r="K363" s="16"/>
      <c r="L363" s="16">
        <v>1169.22</v>
      </c>
      <c r="M363" s="16">
        <v>1004.25</v>
      </c>
      <c r="N363" s="16">
        <f>G363*K363</f>
        <v>0</v>
      </c>
      <c r="O363" s="14" t="e">
        <f>N363/$N$484</f>
        <v>#DIV/0!</v>
      </c>
      <c r="P363" s="15" t="e">
        <f>K363/H363</f>
        <v>#DIV/0!</v>
      </c>
      <c r="Q363" s="14">
        <v>7.7390731226954421E-4</v>
      </c>
      <c r="R363" s="12" t="e">
        <f>Q363-O363</f>
        <v>#DIV/0!</v>
      </c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</row>
    <row r="364" spans="1:35" ht="15.75" customHeight="1" x14ac:dyDescent="0.2">
      <c r="A364" s="21" t="s">
        <v>15</v>
      </c>
      <c r="B364" s="19" t="s">
        <v>297</v>
      </c>
      <c r="C364" s="20" t="s">
        <v>296</v>
      </c>
      <c r="D364" s="19" t="s">
        <v>12</v>
      </c>
      <c r="E364" s="19" t="s">
        <v>295</v>
      </c>
      <c r="F364" s="18" t="s">
        <v>20</v>
      </c>
      <c r="G364" s="17">
        <v>21</v>
      </c>
      <c r="H364" s="16"/>
      <c r="I364" s="16"/>
      <c r="J364" s="16"/>
      <c r="K364" s="16"/>
      <c r="L364" s="16">
        <v>298.62</v>
      </c>
      <c r="M364" s="16">
        <v>510.09</v>
      </c>
      <c r="N364" s="16">
        <f>G364*K364</f>
        <v>0</v>
      </c>
      <c r="O364" s="14" t="e">
        <f>N364/$N$484</f>
        <v>#DIV/0!</v>
      </c>
      <c r="P364" s="15" t="e">
        <f>K364/H364</f>
        <v>#DIV/0!</v>
      </c>
      <c r="Q364" s="14">
        <v>2.8795731365305392E-4</v>
      </c>
      <c r="R364" s="12" t="e">
        <f>Q364-O364</f>
        <v>#DIV/0!</v>
      </c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</row>
    <row r="365" spans="1:35" ht="15.75" customHeight="1" x14ac:dyDescent="0.2">
      <c r="A365" s="21" t="s">
        <v>15</v>
      </c>
      <c r="B365" s="19" t="s">
        <v>294</v>
      </c>
      <c r="C365" s="20">
        <v>92022</v>
      </c>
      <c r="D365" s="19" t="s">
        <v>2</v>
      </c>
      <c r="E365" s="19" t="s">
        <v>293</v>
      </c>
      <c r="F365" s="18" t="s">
        <v>20</v>
      </c>
      <c r="G365" s="17">
        <v>15</v>
      </c>
      <c r="H365" s="27"/>
      <c r="I365" s="16"/>
      <c r="J365" s="16"/>
      <c r="K365" s="16"/>
      <c r="L365" s="16">
        <v>491.55</v>
      </c>
      <c r="M365" s="16">
        <v>447</v>
      </c>
      <c r="N365" s="16">
        <f>G365*K365</f>
        <v>0</v>
      </c>
      <c r="O365" s="14" t="e">
        <f>N365/$N$484</f>
        <v>#DIV/0!</v>
      </c>
      <c r="P365" s="15" t="e">
        <f>K365/H365</f>
        <v>#DIV/0!</v>
      </c>
      <c r="Q365" s="14">
        <v>3.341894334546052E-4</v>
      </c>
      <c r="R365" s="12" t="e">
        <f>Q365-O365</f>
        <v>#DIV/0!</v>
      </c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</row>
    <row r="366" spans="1:35" ht="15.75" customHeight="1" x14ac:dyDescent="0.2">
      <c r="A366" s="21" t="s">
        <v>15</v>
      </c>
      <c r="B366" s="19" t="s">
        <v>292</v>
      </c>
      <c r="C366" s="20">
        <v>91972</v>
      </c>
      <c r="D366" s="19" t="s">
        <v>2</v>
      </c>
      <c r="E366" s="19" t="s">
        <v>291</v>
      </c>
      <c r="F366" s="18" t="s">
        <v>20</v>
      </c>
      <c r="G366" s="17">
        <v>2</v>
      </c>
      <c r="H366" s="27"/>
      <c r="I366" s="16"/>
      <c r="J366" s="16"/>
      <c r="K366" s="16"/>
      <c r="L366" s="16">
        <v>123.94</v>
      </c>
      <c r="M366" s="16">
        <v>122.64</v>
      </c>
      <c r="N366" s="16">
        <f>G366*K366</f>
        <v>0</v>
      </c>
      <c r="O366" s="14" t="e">
        <f>N366/$N$484</f>
        <v>#DIV/0!</v>
      </c>
      <c r="P366" s="15" t="e">
        <f>K366/H366</f>
        <v>#DIV/0!</v>
      </c>
      <c r="Q366" s="14">
        <v>8.7799723510986681E-5</v>
      </c>
      <c r="R366" s="12" t="e">
        <f>Q366-O366</f>
        <v>#DIV/0!</v>
      </c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</row>
    <row r="367" spans="1:35" ht="15.75" customHeight="1" x14ac:dyDescent="0.2">
      <c r="A367" s="21" t="s">
        <v>15</v>
      </c>
      <c r="B367" s="19" t="s">
        <v>290</v>
      </c>
      <c r="C367" s="20">
        <v>92026</v>
      </c>
      <c r="D367" s="19" t="s">
        <v>2</v>
      </c>
      <c r="E367" s="19" t="s">
        <v>289</v>
      </c>
      <c r="F367" s="18" t="s">
        <v>20</v>
      </c>
      <c r="G367" s="17">
        <v>1</v>
      </c>
      <c r="H367" s="27"/>
      <c r="I367" s="16"/>
      <c r="J367" s="16"/>
      <c r="K367" s="16"/>
      <c r="L367" s="16">
        <v>44.23</v>
      </c>
      <c r="M367" s="16">
        <v>42.46</v>
      </c>
      <c r="N367" s="16">
        <f>G367*K367</f>
        <v>0</v>
      </c>
      <c r="O367" s="14" t="e">
        <f>N367/$N$484</f>
        <v>#DIV/0!</v>
      </c>
      <c r="P367" s="15" t="e">
        <f>K367/H367</f>
        <v>#DIV/0!</v>
      </c>
      <c r="Q367" s="14">
        <v>3.0867702292024639E-5</v>
      </c>
      <c r="R367" s="12" t="e">
        <f>Q367-O367</f>
        <v>#DIV/0!</v>
      </c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</row>
    <row r="368" spans="1:35" ht="27" customHeight="1" x14ac:dyDescent="0.2">
      <c r="A368" s="21" t="s">
        <v>15</v>
      </c>
      <c r="B368" s="19" t="s">
        <v>288</v>
      </c>
      <c r="C368" s="20">
        <v>92002</v>
      </c>
      <c r="D368" s="19" t="s">
        <v>2</v>
      </c>
      <c r="E368" s="19" t="s">
        <v>287</v>
      </c>
      <c r="F368" s="18" t="s">
        <v>20</v>
      </c>
      <c r="G368" s="17">
        <v>112</v>
      </c>
      <c r="H368" s="27"/>
      <c r="I368" s="16"/>
      <c r="J368" s="16"/>
      <c r="K368" s="16"/>
      <c r="L368" s="16">
        <v>4318.72</v>
      </c>
      <c r="M368" s="16">
        <v>3692.64</v>
      </c>
      <c r="N368" s="16">
        <f>G368*K368</f>
        <v>0</v>
      </c>
      <c r="O368" s="14" t="e">
        <f>N368/$N$484</f>
        <v>#DIV/0!</v>
      </c>
      <c r="P368" s="15" t="e">
        <f>K368/H368</f>
        <v>#DIV/0!</v>
      </c>
      <c r="Q368" s="14">
        <v>2.8526043999796344E-3</v>
      </c>
      <c r="R368" s="12" t="e">
        <f>Q368-O368</f>
        <v>#DIV/0!</v>
      </c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</row>
    <row r="369" spans="1:35" ht="15.75" customHeight="1" x14ac:dyDescent="0.2">
      <c r="A369" s="21" t="s">
        <v>15</v>
      </c>
      <c r="B369" s="19" t="s">
        <v>286</v>
      </c>
      <c r="C369" s="20">
        <v>92003</v>
      </c>
      <c r="D369" s="19" t="s">
        <v>2</v>
      </c>
      <c r="E369" s="19" t="s">
        <v>285</v>
      </c>
      <c r="F369" s="18" t="s">
        <v>20</v>
      </c>
      <c r="G369" s="17">
        <v>6</v>
      </c>
      <c r="H369" s="27"/>
      <c r="I369" s="16"/>
      <c r="J369" s="16"/>
      <c r="K369" s="16"/>
      <c r="L369" s="16">
        <v>231.36</v>
      </c>
      <c r="M369" s="16">
        <v>231.42</v>
      </c>
      <c r="N369" s="16">
        <f>G369*K369</f>
        <v>0</v>
      </c>
      <c r="O369" s="14" t="e">
        <f>N369/$N$484</f>
        <v>#DIV/0!</v>
      </c>
      <c r="P369" s="15" t="e">
        <f>K369/H369</f>
        <v>#DIV/0!</v>
      </c>
      <c r="Q369" s="14">
        <v>1.6478204252743295E-4</v>
      </c>
      <c r="R369" s="12" t="e">
        <f>Q369-O369</f>
        <v>#DIV/0!</v>
      </c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</row>
    <row r="370" spans="1:35" ht="15.75" customHeight="1" x14ac:dyDescent="0.2">
      <c r="A370" s="21" t="s">
        <v>15</v>
      </c>
      <c r="B370" s="19" t="s">
        <v>284</v>
      </c>
      <c r="C370" s="20">
        <v>91994</v>
      </c>
      <c r="D370" s="19" t="s">
        <v>2</v>
      </c>
      <c r="E370" s="19" t="s">
        <v>283</v>
      </c>
      <c r="F370" s="18" t="s">
        <v>20</v>
      </c>
      <c r="G370" s="17">
        <v>46</v>
      </c>
      <c r="H370" s="27"/>
      <c r="I370" s="16"/>
      <c r="J370" s="16"/>
      <c r="K370" s="16"/>
      <c r="L370" s="16">
        <v>982.56</v>
      </c>
      <c r="M370" s="16">
        <v>791.2</v>
      </c>
      <c r="N370" s="16">
        <f>G370*K370</f>
        <v>0</v>
      </c>
      <c r="O370" s="14" t="e">
        <f>N370/$N$484</f>
        <v>#DIV/0!</v>
      </c>
      <c r="P370" s="15" t="e">
        <f>K370/H370</f>
        <v>#DIV/0!</v>
      </c>
      <c r="Q370" s="14">
        <v>6.3158260027109954E-4</v>
      </c>
      <c r="R370" s="12" t="e">
        <f>Q370-O370</f>
        <v>#DIV/0!</v>
      </c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</row>
    <row r="371" spans="1:35" ht="15.75" customHeight="1" x14ac:dyDescent="0.2">
      <c r="A371" s="21" t="s">
        <v>15</v>
      </c>
      <c r="B371" s="19" t="s">
        <v>282</v>
      </c>
      <c r="C371" s="20">
        <v>91995</v>
      </c>
      <c r="D371" s="19" t="s">
        <v>2</v>
      </c>
      <c r="E371" s="19" t="s">
        <v>281</v>
      </c>
      <c r="F371" s="18" t="s">
        <v>20</v>
      </c>
      <c r="G371" s="17">
        <v>15</v>
      </c>
      <c r="H371" s="27"/>
      <c r="I371" s="16"/>
      <c r="J371" s="16"/>
      <c r="K371" s="16"/>
      <c r="L371" s="16">
        <v>320.39999999999998</v>
      </c>
      <c r="M371" s="16">
        <v>300</v>
      </c>
      <c r="N371" s="16">
        <f>G371*K371</f>
        <v>0</v>
      </c>
      <c r="O371" s="14" t="e">
        <f>N371/$N$484</f>
        <v>#DIV/0!</v>
      </c>
      <c r="P371" s="15" t="e">
        <f>K371/H371</f>
        <v>#DIV/0!</v>
      </c>
      <c r="Q371" s="14">
        <v>2.2090578500371535E-4</v>
      </c>
      <c r="R371" s="12" t="e">
        <f>Q371-O371</f>
        <v>#DIV/0!</v>
      </c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</row>
    <row r="372" spans="1:35" ht="15.75" customHeight="1" x14ac:dyDescent="0.2">
      <c r="A372" s="21" t="s">
        <v>15</v>
      </c>
      <c r="B372" s="19" t="s">
        <v>280</v>
      </c>
      <c r="C372" s="20" t="s">
        <v>279</v>
      </c>
      <c r="D372" s="19" t="s">
        <v>12</v>
      </c>
      <c r="E372" s="19" t="s">
        <v>278</v>
      </c>
      <c r="F372" s="18" t="s">
        <v>20</v>
      </c>
      <c r="G372" s="17">
        <v>1</v>
      </c>
      <c r="H372" s="16"/>
      <c r="I372" s="16"/>
      <c r="J372" s="16"/>
      <c r="K372" s="16"/>
      <c r="L372" s="16">
        <v>206.91</v>
      </c>
      <c r="M372" s="16">
        <v>172.93</v>
      </c>
      <c r="N372" s="16">
        <f>G372*K372</f>
        <v>0</v>
      </c>
      <c r="O372" s="14" t="e">
        <f>N372/$N$484</f>
        <v>#DIV/0!</v>
      </c>
      <c r="P372" s="15" t="e">
        <f>K372/H372</f>
        <v>#DIV/0!</v>
      </c>
      <c r="Q372" s="14">
        <v>1.3524960247551779E-4</v>
      </c>
      <c r="R372" s="12" t="e">
        <f>Q372-O372</f>
        <v>#DIV/0!</v>
      </c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</row>
    <row r="373" spans="1:35" ht="15.75" customHeight="1" x14ac:dyDescent="0.2">
      <c r="A373" s="21" t="s">
        <v>15</v>
      </c>
      <c r="B373" s="19" t="s">
        <v>277</v>
      </c>
      <c r="C373" s="20" t="s">
        <v>276</v>
      </c>
      <c r="D373" s="19" t="s">
        <v>12</v>
      </c>
      <c r="E373" s="19" t="s">
        <v>275</v>
      </c>
      <c r="F373" s="18" t="s">
        <v>20</v>
      </c>
      <c r="G373" s="17">
        <v>2</v>
      </c>
      <c r="H373" s="16"/>
      <c r="I373" s="16"/>
      <c r="J373" s="16"/>
      <c r="K373" s="16"/>
      <c r="L373" s="16">
        <v>128.44</v>
      </c>
      <c r="M373" s="16">
        <v>818.54</v>
      </c>
      <c r="N373" s="16">
        <f>G373*K373</f>
        <v>0</v>
      </c>
      <c r="O373" s="14" t="e">
        <f>N373/$N$484</f>
        <v>#DIV/0!</v>
      </c>
      <c r="P373" s="15" t="e">
        <f>K373/H373</f>
        <v>#DIV/0!</v>
      </c>
      <c r="Q373" s="14">
        <v>3.371911029703713E-4</v>
      </c>
      <c r="R373" s="12" t="e">
        <f>Q373-O373</f>
        <v>#DIV/0!</v>
      </c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</row>
    <row r="374" spans="1:35" ht="15.75" customHeight="1" x14ac:dyDescent="0.2">
      <c r="A374" s="21" t="s">
        <v>15</v>
      </c>
      <c r="B374" s="19" t="s">
        <v>274</v>
      </c>
      <c r="C374" s="20">
        <v>101894</v>
      </c>
      <c r="D374" s="19" t="s">
        <v>2</v>
      </c>
      <c r="E374" s="19" t="s">
        <v>273</v>
      </c>
      <c r="F374" s="18" t="s">
        <v>20</v>
      </c>
      <c r="G374" s="17">
        <v>2</v>
      </c>
      <c r="H374" s="27"/>
      <c r="I374" s="16"/>
      <c r="J374" s="16"/>
      <c r="K374" s="16"/>
      <c r="L374" s="16">
        <v>98.04</v>
      </c>
      <c r="M374" s="16">
        <v>304.7</v>
      </c>
      <c r="N374" s="16">
        <f>G374*K374</f>
        <v>0</v>
      </c>
      <c r="O374" s="14" t="e">
        <f>N374/$N$484</f>
        <v>#DIV/0!</v>
      </c>
      <c r="P374" s="15" t="e">
        <f>K374/H374</f>
        <v>#DIV/0!</v>
      </c>
      <c r="Q374" s="14">
        <v>1.4340360388845314E-4</v>
      </c>
      <c r="R374" s="12" t="e">
        <f>Q374-O374</f>
        <v>#DIV/0!</v>
      </c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</row>
    <row r="375" spans="1:35" ht="15.75" customHeight="1" x14ac:dyDescent="0.2">
      <c r="A375" s="21" t="s">
        <v>15</v>
      </c>
      <c r="B375" s="19" t="s">
        <v>272</v>
      </c>
      <c r="C375" s="20">
        <v>93653</v>
      </c>
      <c r="D375" s="19" t="s">
        <v>2</v>
      </c>
      <c r="E375" s="19" t="s">
        <v>271</v>
      </c>
      <c r="F375" s="18" t="s">
        <v>20</v>
      </c>
      <c r="G375" s="17">
        <v>13</v>
      </c>
      <c r="H375" s="27"/>
      <c r="I375" s="16"/>
      <c r="J375" s="16"/>
      <c r="K375" s="16"/>
      <c r="L375" s="16">
        <v>30.81</v>
      </c>
      <c r="M375" s="16">
        <v>160.16</v>
      </c>
      <c r="N375" s="16">
        <f>G375*K375</f>
        <v>0</v>
      </c>
      <c r="O375" s="14" t="e">
        <f>N375/$N$484</f>
        <v>#DIV/0!</v>
      </c>
      <c r="P375" s="15" t="e">
        <f>K375/H375</f>
        <v>#DIV/0!</v>
      </c>
      <c r="Q375" s="14">
        <v>6.799867466498956E-5</v>
      </c>
      <c r="R375" s="12" t="e">
        <f>Q375-O375</f>
        <v>#DIV/0!</v>
      </c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</row>
    <row r="376" spans="1:35" ht="15.75" customHeight="1" x14ac:dyDescent="0.2">
      <c r="A376" s="21" t="s">
        <v>15</v>
      </c>
      <c r="B376" s="19" t="s">
        <v>270</v>
      </c>
      <c r="C376" s="20">
        <v>93654</v>
      </c>
      <c r="D376" s="19" t="s">
        <v>2</v>
      </c>
      <c r="E376" s="19" t="s">
        <v>269</v>
      </c>
      <c r="F376" s="18" t="s">
        <v>20</v>
      </c>
      <c r="G376" s="17">
        <v>35</v>
      </c>
      <c r="H376" s="27"/>
      <c r="I376" s="16"/>
      <c r="J376" s="16"/>
      <c r="K376" s="16"/>
      <c r="L376" s="16">
        <v>82.95</v>
      </c>
      <c r="M376" s="16">
        <v>431.2</v>
      </c>
      <c r="N376" s="16">
        <f>G376*K376</f>
        <v>0</v>
      </c>
      <c r="O376" s="14" t="e">
        <f>N376/$N$484</f>
        <v>#DIV/0!</v>
      </c>
      <c r="P376" s="15" t="e">
        <f>K376/H376</f>
        <v>#DIV/0!</v>
      </c>
      <c r="Q376" s="14">
        <v>1.8307335486727959E-4</v>
      </c>
      <c r="R376" s="12" t="e">
        <f>Q376-O376</f>
        <v>#DIV/0!</v>
      </c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</row>
    <row r="377" spans="1:35" ht="15.75" customHeight="1" x14ac:dyDescent="0.2">
      <c r="A377" s="21" t="s">
        <v>15</v>
      </c>
      <c r="B377" s="19" t="s">
        <v>268</v>
      </c>
      <c r="C377" s="20">
        <v>93655</v>
      </c>
      <c r="D377" s="19" t="s">
        <v>2</v>
      </c>
      <c r="E377" s="19" t="s">
        <v>267</v>
      </c>
      <c r="F377" s="18" t="s">
        <v>20</v>
      </c>
      <c r="G377" s="17">
        <v>1</v>
      </c>
      <c r="H377" s="27"/>
      <c r="I377" s="16"/>
      <c r="J377" s="16"/>
      <c r="K377" s="16"/>
      <c r="L377" s="16">
        <v>3.13</v>
      </c>
      <c r="M377" s="16">
        <v>12.98</v>
      </c>
      <c r="N377" s="16">
        <f>G377*K377</f>
        <v>0</v>
      </c>
      <c r="O377" s="14" t="e">
        <f>N377/$N$484</f>
        <v>#DIV/0!</v>
      </c>
      <c r="P377" s="15" t="e">
        <f>K377/H377</f>
        <v>#DIV/0!</v>
      </c>
      <c r="Q377" s="14">
        <v>5.736286583510404E-6</v>
      </c>
      <c r="R377" s="12" t="e">
        <f>Q377-O377</f>
        <v>#DIV/0!</v>
      </c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</row>
    <row r="378" spans="1:35" ht="15.75" customHeight="1" x14ac:dyDescent="0.2">
      <c r="A378" s="21" t="s">
        <v>15</v>
      </c>
      <c r="B378" s="19" t="s">
        <v>266</v>
      </c>
      <c r="C378" s="20">
        <v>93661</v>
      </c>
      <c r="D378" s="19" t="s">
        <v>2</v>
      </c>
      <c r="E378" s="19" t="s">
        <v>258</v>
      </c>
      <c r="F378" s="18" t="s">
        <v>20</v>
      </c>
      <c r="G378" s="17">
        <v>40</v>
      </c>
      <c r="H378" s="27"/>
      <c r="I378" s="16"/>
      <c r="J378" s="16"/>
      <c r="K378" s="16"/>
      <c r="L378" s="16">
        <v>190.4</v>
      </c>
      <c r="M378" s="16">
        <v>2510</v>
      </c>
      <c r="N378" s="16">
        <f>G378*K378</f>
        <v>0</v>
      </c>
      <c r="O378" s="14" t="e">
        <f>N378/$N$484</f>
        <v>#DIV/0!</v>
      </c>
      <c r="P378" s="15" t="e">
        <f>K378/H378</f>
        <v>#DIV/0!</v>
      </c>
      <c r="Q378" s="14">
        <v>9.61531240851117E-4</v>
      </c>
      <c r="R378" s="12" t="e">
        <f>Q378-O378</f>
        <v>#DIV/0!</v>
      </c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</row>
    <row r="379" spans="1:35" ht="15.75" customHeight="1" x14ac:dyDescent="0.2">
      <c r="A379" s="21" t="s">
        <v>15</v>
      </c>
      <c r="B379" s="19" t="s">
        <v>265</v>
      </c>
      <c r="C379" s="20">
        <v>93662</v>
      </c>
      <c r="D379" s="19" t="s">
        <v>2</v>
      </c>
      <c r="E379" s="19" t="s">
        <v>264</v>
      </c>
      <c r="F379" s="18" t="s">
        <v>20</v>
      </c>
      <c r="G379" s="17">
        <v>5</v>
      </c>
      <c r="H379" s="27"/>
      <c r="I379" s="16"/>
      <c r="J379" s="16"/>
      <c r="K379" s="16"/>
      <c r="L379" s="16">
        <v>31.5</v>
      </c>
      <c r="M379" s="16">
        <v>320.3</v>
      </c>
      <c r="N379" s="16">
        <f>G379*K379</f>
        <v>0</v>
      </c>
      <c r="O379" s="14" t="e">
        <f>N379/$N$484</f>
        <v>#DIV/0!</v>
      </c>
      <c r="P379" s="15" t="e">
        <f>K379/H379</f>
        <v>#DIV/0!</v>
      </c>
      <c r="Q379" s="14">
        <v>1.252654016188057E-4</v>
      </c>
      <c r="R379" s="12" t="e">
        <f>Q379-O379</f>
        <v>#DIV/0!</v>
      </c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</row>
    <row r="380" spans="1:35" ht="15.75" customHeight="1" x14ac:dyDescent="0.2">
      <c r="A380" s="21" t="s">
        <v>15</v>
      </c>
      <c r="B380" s="19" t="s">
        <v>263</v>
      </c>
      <c r="C380" s="20">
        <v>93664</v>
      </c>
      <c r="D380" s="19" t="s">
        <v>2</v>
      </c>
      <c r="E380" s="19" t="s">
        <v>262</v>
      </c>
      <c r="F380" s="18" t="s">
        <v>20</v>
      </c>
      <c r="G380" s="17">
        <v>2</v>
      </c>
      <c r="H380" s="27"/>
      <c r="I380" s="16"/>
      <c r="J380" s="16"/>
      <c r="K380" s="16"/>
      <c r="L380" s="16">
        <v>23.4</v>
      </c>
      <c r="M380" s="16">
        <v>133.02000000000001</v>
      </c>
      <c r="N380" s="16">
        <f>G380*K380</f>
        <v>0</v>
      </c>
      <c r="O380" s="14" t="e">
        <f>N380/$N$484</f>
        <v>#DIV/0!</v>
      </c>
      <c r="P380" s="15" t="e">
        <f>K380/H380</f>
        <v>#DIV/0!</v>
      </c>
      <c r="Q380" s="14">
        <v>5.5696458559447382E-5</v>
      </c>
      <c r="R380" s="12" t="e">
        <f>Q380-O380</f>
        <v>#DIV/0!</v>
      </c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</row>
    <row r="381" spans="1:35" ht="15.75" customHeight="1" x14ac:dyDescent="0.2">
      <c r="A381" s="21" t="s">
        <v>15</v>
      </c>
      <c r="B381" s="19" t="s">
        <v>261</v>
      </c>
      <c r="C381" s="20">
        <v>93660</v>
      </c>
      <c r="D381" s="19" t="s">
        <v>2</v>
      </c>
      <c r="E381" s="19" t="s">
        <v>260</v>
      </c>
      <c r="F381" s="18" t="s">
        <v>20</v>
      </c>
      <c r="G381" s="17">
        <v>2</v>
      </c>
      <c r="H381" s="27"/>
      <c r="I381" s="16"/>
      <c r="J381" s="16"/>
      <c r="K381" s="16"/>
      <c r="L381" s="16">
        <v>9.52</v>
      </c>
      <c r="M381" s="16">
        <v>125.5</v>
      </c>
      <c r="N381" s="16">
        <f>G381*K381</f>
        <v>0</v>
      </c>
      <c r="O381" s="14" t="e">
        <f>N381/$N$484</f>
        <v>#DIV/0!</v>
      </c>
      <c r="P381" s="15" t="e">
        <f>K381/H381</f>
        <v>#DIV/0!</v>
      </c>
      <c r="Q381" s="14">
        <v>4.8076562042555846E-5</v>
      </c>
      <c r="R381" s="12" t="e">
        <f>Q381-O381</f>
        <v>#DIV/0!</v>
      </c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</row>
    <row r="382" spans="1:35" ht="15.75" customHeight="1" x14ac:dyDescent="0.2">
      <c r="A382" s="21" t="s">
        <v>15</v>
      </c>
      <c r="B382" s="19" t="s">
        <v>259</v>
      </c>
      <c r="C382" s="20">
        <v>93661</v>
      </c>
      <c r="D382" s="19" t="s">
        <v>2</v>
      </c>
      <c r="E382" s="19" t="s">
        <v>258</v>
      </c>
      <c r="F382" s="18" t="s">
        <v>20</v>
      </c>
      <c r="G382" s="17">
        <v>40</v>
      </c>
      <c r="H382" s="27"/>
      <c r="I382" s="16"/>
      <c r="J382" s="16"/>
      <c r="K382" s="16"/>
      <c r="L382" s="16">
        <v>190.4</v>
      </c>
      <c r="M382" s="16">
        <v>2510</v>
      </c>
      <c r="N382" s="16">
        <f>G382*K382</f>
        <v>0</v>
      </c>
      <c r="O382" s="14" t="e">
        <f>N382/$N$484</f>
        <v>#DIV/0!</v>
      </c>
      <c r="P382" s="15" t="e">
        <f>K382/H382</f>
        <v>#DIV/0!</v>
      </c>
      <c r="Q382" s="14">
        <v>9.61531240851117E-4</v>
      </c>
      <c r="R382" s="12" t="e">
        <f>Q382-O382</f>
        <v>#DIV/0!</v>
      </c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</row>
    <row r="383" spans="1:35" ht="15.75" customHeight="1" x14ac:dyDescent="0.2">
      <c r="A383" s="21" t="s">
        <v>15</v>
      </c>
      <c r="B383" s="19" t="s">
        <v>257</v>
      </c>
      <c r="C383" s="20">
        <v>93665</v>
      </c>
      <c r="D383" s="19" t="s">
        <v>2</v>
      </c>
      <c r="E383" s="19" t="s">
        <v>256</v>
      </c>
      <c r="F383" s="18" t="s">
        <v>20</v>
      </c>
      <c r="G383" s="17">
        <v>3</v>
      </c>
      <c r="H383" s="27"/>
      <c r="I383" s="16"/>
      <c r="J383" s="16"/>
      <c r="K383" s="16"/>
      <c r="L383" s="16">
        <v>51.36</v>
      </c>
      <c r="M383" s="16">
        <v>203.37</v>
      </c>
      <c r="N383" s="16">
        <f>G383*K383</f>
        <v>0</v>
      </c>
      <c r="O383" s="14" t="e">
        <f>N383/$N$484</f>
        <v>#DIV/0!</v>
      </c>
      <c r="P383" s="15" t="e">
        <f>K383/H383</f>
        <v>#DIV/0!</v>
      </c>
      <c r="Q383" s="14">
        <v>9.0701693446157983E-5</v>
      </c>
      <c r="R383" s="12" t="e">
        <f>Q383-O383</f>
        <v>#DIV/0!</v>
      </c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</row>
    <row r="384" spans="1:35" ht="15.75" customHeight="1" x14ac:dyDescent="0.2">
      <c r="A384" s="21" t="s">
        <v>15</v>
      </c>
      <c r="B384" s="19" t="s">
        <v>255</v>
      </c>
      <c r="C384" s="20" t="s">
        <v>254</v>
      </c>
      <c r="D384" s="19" t="s">
        <v>12</v>
      </c>
      <c r="E384" s="19" t="s">
        <v>253</v>
      </c>
      <c r="F384" s="18" t="s">
        <v>20</v>
      </c>
      <c r="G384" s="17">
        <v>2</v>
      </c>
      <c r="H384" s="16"/>
      <c r="I384" s="16"/>
      <c r="J384" s="16"/>
      <c r="K384" s="16"/>
      <c r="L384" s="16">
        <v>77.040000000000006</v>
      </c>
      <c r="M384" s="16">
        <v>252.98</v>
      </c>
      <c r="N384" s="16">
        <f>G384*K384</f>
        <v>0</v>
      </c>
      <c r="O384" s="14" t="e">
        <f>N384/$N$484</f>
        <v>#DIV/0!</v>
      </c>
      <c r="P384" s="15" t="e">
        <f>K384/H384</f>
        <v>#DIV/0!</v>
      </c>
      <c r="Q384" s="14">
        <v>1.1751019852824975E-4</v>
      </c>
      <c r="R384" s="12" t="e">
        <f>Q384-O384</f>
        <v>#DIV/0!</v>
      </c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</row>
    <row r="385" spans="1:35" ht="15.75" customHeight="1" x14ac:dyDescent="0.2">
      <c r="A385" s="21" t="s">
        <v>15</v>
      </c>
      <c r="B385" s="19" t="s">
        <v>252</v>
      </c>
      <c r="C385" s="20">
        <v>101895</v>
      </c>
      <c r="D385" s="19" t="s">
        <v>2</v>
      </c>
      <c r="E385" s="19" t="s">
        <v>251</v>
      </c>
      <c r="F385" s="18" t="s">
        <v>20</v>
      </c>
      <c r="G385" s="17">
        <v>2</v>
      </c>
      <c r="H385" s="27"/>
      <c r="I385" s="16"/>
      <c r="J385" s="16"/>
      <c r="K385" s="16"/>
      <c r="L385" s="16">
        <v>164.86</v>
      </c>
      <c r="M385" s="16">
        <v>879.9</v>
      </c>
      <c r="N385" s="16">
        <f>G385*K385</f>
        <v>0</v>
      </c>
      <c r="O385" s="14" t="e">
        <f>N385/$N$484</f>
        <v>#DIV/0!</v>
      </c>
      <c r="P385" s="15" t="e">
        <f>K385/H385</f>
        <v>#DIV/0!</v>
      </c>
      <c r="Q385" s="14">
        <v>3.720076207938131E-4</v>
      </c>
      <c r="R385" s="12" t="e">
        <f>Q385-O385</f>
        <v>#DIV/0!</v>
      </c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</row>
    <row r="386" spans="1:35" ht="15.75" customHeight="1" x14ac:dyDescent="0.2">
      <c r="A386" s="21" t="s">
        <v>15</v>
      </c>
      <c r="B386" s="19" t="s">
        <v>250</v>
      </c>
      <c r="C386" s="20" t="s">
        <v>249</v>
      </c>
      <c r="D386" s="19" t="s">
        <v>12</v>
      </c>
      <c r="E386" s="19" t="s">
        <v>248</v>
      </c>
      <c r="F386" s="18" t="s">
        <v>20</v>
      </c>
      <c r="G386" s="17">
        <v>1</v>
      </c>
      <c r="H386" s="16"/>
      <c r="I386" s="16"/>
      <c r="J386" s="16"/>
      <c r="K386" s="16"/>
      <c r="L386" s="16">
        <v>101.17</v>
      </c>
      <c r="M386" s="16">
        <v>588.76</v>
      </c>
      <c r="N386" s="16">
        <f>G386*K386</f>
        <v>0</v>
      </c>
      <c r="O386" s="14" t="e">
        <f>N386/$N$484</f>
        <v>#DIV/0!</v>
      </c>
      <c r="P386" s="15" t="e">
        <f>K386/H386</f>
        <v>#DIV/0!</v>
      </c>
      <c r="Q386" s="14">
        <v>2.4566332728499893E-4</v>
      </c>
      <c r="R386" s="12" t="e">
        <f>Q386-O386</f>
        <v>#DIV/0!</v>
      </c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</row>
    <row r="387" spans="1:35" ht="15.75" customHeight="1" x14ac:dyDescent="0.2">
      <c r="A387" s="21" t="s">
        <v>15</v>
      </c>
      <c r="B387" s="19" t="s">
        <v>247</v>
      </c>
      <c r="C387" s="20" t="s">
        <v>246</v>
      </c>
      <c r="D387" s="19" t="s">
        <v>12</v>
      </c>
      <c r="E387" s="19" t="s">
        <v>245</v>
      </c>
      <c r="F387" s="18" t="s">
        <v>20</v>
      </c>
      <c r="G387" s="17">
        <v>18</v>
      </c>
      <c r="H387" s="16"/>
      <c r="I387" s="16"/>
      <c r="J387" s="16"/>
      <c r="K387" s="16"/>
      <c r="L387" s="16">
        <v>626.22</v>
      </c>
      <c r="M387" s="16">
        <v>9271.44</v>
      </c>
      <c r="N387" s="16">
        <f>G387*K387</f>
        <v>0</v>
      </c>
      <c r="O387" s="14" t="e">
        <f>N387/$N$484</f>
        <v>#DIV/0!</v>
      </c>
      <c r="P387" s="15" t="e">
        <f>K387/H387</f>
        <v>#DIV/0!</v>
      </c>
      <c r="Q387" s="14">
        <v>3.5242591102512466E-3</v>
      </c>
      <c r="R387" s="12" t="e">
        <f>Q387-O387</f>
        <v>#DIV/0!</v>
      </c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</row>
    <row r="388" spans="1:35" ht="15.75" customHeight="1" x14ac:dyDescent="0.2">
      <c r="A388" s="21" t="s">
        <v>15</v>
      </c>
      <c r="B388" s="19" t="s">
        <v>244</v>
      </c>
      <c r="C388" s="20" t="s">
        <v>243</v>
      </c>
      <c r="D388" s="19" t="s">
        <v>12</v>
      </c>
      <c r="E388" s="19" t="s">
        <v>242</v>
      </c>
      <c r="F388" s="18" t="s">
        <v>20</v>
      </c>
      <c r="G388" s="17">
        <v>8</v>
      </c>
      <c r="H388" s="16"/>
      <c r="I388" s="16"/>
      <c r="J388" s="16"/>
      <c r="K388" s="16"/>
      <c r="L388" s="16">
        <v>229.2</v>
      </c>
      <c r="M388" s="16">
        <v>5188.8</v>
      </c>
      <c r="N388" s="16">
        <f>G388*K388</f>
        <v>0</v>
      </c>
      <c r="O388" s="14" t="e">
        <f>N388/$N$484</f>
        <v>#DIV/0!</v>
      </c>
      <c r="P388" s="15" t="e">
        <f>K388/H388</f>
        <v>#DIV/0!</v>
      </c>
      <c r="Q388" s="14">
        <v>1.9291868845102028E-3</v>
      </c>
      <c r="R388" s="12" t="e">
        <f>Q388-O388</f>
        <v>#DIV/0!</v>
      </c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</row>
    <row r="389" spans="1:35" ht="15.75" customHeight="1" x14ac:dyDescent="0.2">
      <c r="A389" s="21" t="s">
        <v>15</v>
      </c>
      <c r="B389" s="19" t="s">
        <v>241</v>
      </c>
      <c r="C389" s="20" t="s">
        <v>240</v>
      </c>
      <c r="D389" s="19" t="s">
        <v>12</v>
      </c>
      <c r="E389" s="19" t="s">
        <v>239</v>
      </c>
      <c r="F389" s="18" t="s">
        <v>20</v>
      </c>
      <c r="G389" s="17">
        <v>11</v>
      </c>
      <c r="H389" s="16"/>
      <c r="I389" s="16"/>
      <c r="J389" s="16"/>
      <c r="K389" s="16"/>
      <c r="L389" s="16">
        <v>433.51</v>
      </c>
      <c r="M389" s="16">
        <v>1679.92</v>
      </c>
      <c r="N389" s="16">
        <f>G389*K389</f>
        <v>0</v>
      </c>
      <c r="O389" s="14" t="e">
        <f>N389/$N$484</f>
        <v>#DIV/0!</v>
      </c>
      <c r="P389" s="15" t="e">
        <f>K389/H389</f>
        <v>#DIV/0!</v>
      </c>
      <c r="Q389" s="14">
        <v>7.525288736305644E-4</v>
      </c>
      <c r="R389" s="12" t="e">
        <f>Q389-O389</f>
        <v>#DIV/0!</v>
      </c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</row>
    <row r="390" spans="1:35" ht="15.75" customHeight="1" x14ac:dyDescent="0.2">
      <c r="A390" s="21" t="s">
        <v>15</v>
      </c>
      <c r="B390" s="19" t="s">
        <v>238</v>
      </c>
      <c r="C390" s="20" t="s">
        <v>237</v>
      </c>
      <c r="D390" s="19" t="s">
        <v>12</v>
      </c>
      <c r="E390" s="19" t="s">
        <v>236</v>
      </c>
      <c r="F390" s="18" t="s">
        <v>20</v>
      </c>
      <c r="G390" s="17">
        <v>4</v>
      </c>
      <c r="H390" s="16"/>
      <c r="I390" s="16"/>
      <c r="J390" s="16"/>
      <c r="K390" s="16"/>
      <c r="L390" s="16">
        <v>161.80000000000001</v>
      </c>
      <c r="M390" s="16">
        <v>694.28</v>
      </c>
      <c r="N390" s="16">
        <f>G390*K390</f>
        <v>0</v>
      </c>
      <c r="O390" s="14" t="e">
        <f>N390/$N$484</f>
        <v>#DIV/0!</v>
      </c>
      <c r="P390" s="15" t="e">
        <f>K390/H390</f>
        <v>#DIV/0!</v>
      </c>
      <c r="Q390" s="14">
        <v>3.0482434627011711E-4</v>
      </c>
      <c r="R390" s="12" t="e">
        <f>Q390-O390</f>
        <v>#DIV/0!</v>
      </c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</row>
    <row r="391" spans="1:35" ht="15.75" customHeight="1" x14ac:dyDescent="0.2">
      <c r="A391" s="21" t="s">
        <v>15</v>
      </c>
      <c r="B391" s="19" t="s">
        <v>235</v>
      </c>
      <c r="C391" s="20" t="s">
        <v>234</v>
      </c>
      <c r="D391" s="19" t="s">
        <v>12</v>
      </c>
      <c r="E391" s="19" t="s">
        <v>233</v>
      </c>
      <c r="F391" s="18" t="s">
        <v>20</v>
      </c>
      <c r="G391" s="17">
        <v>8</v>
      </c>
      <c r="H391" s="16"/>
      <c r="I391" s="16"/>
      <c r="J391" s="16"/>
      <c r="K391" s="16"/>
      <c r="L391" s="16">
        <v>83.52</v>
      </c>
      <c r="M391" s="16">
        <v>91.76</v>
      </c>
      <c r="N391" s="16">
        <f>G391*K391</f>
        <v>0</v>
      </c>
      <c r="O391" s="14" t="e">
        <f>N391/$N$484</f>
        <v>#DIV/0!</v>
      </c>
      <c r="P391" s="15" t="e">
        <f>K391/H391</f>
        <v>#DIV/0!</v>
      </c>
      <c r="Q391" s="14">
        <v>6.2411937452371423E-5</v>
      </c>
      <c r="R391" s="12" t="e">
        <f>Q391-O391</f>
        <v>#DIV/0!</v>
      </c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</row>
    <row r="392" spans="1:35" ht="15.75" customHeight="1" x14ac:dyDescent="0.2">
      <c r="A392" s="21" t="s">
        <v>15</v>
      </c>
      <c r="B392" s="19" t="s">
        <v>232</v>
      </c>
      <c r="C392" s="20" t="s">
        <v>231</v>
      </c>
      <c r="D392" s="19" t="s">
        <v>12</v>
      </c>
      <c r="E392" s="19" t="s">
        <v>230</v>
      </c>
      <c r="F392" s="18" t="s">
        <v>20</v>
      </c>
      <c r="G392" s="17">
        <v>21</v>
      </c>
      <c r="H392" s="16"/>
      <c r="I392" s="16"/>
      <c r="J392" s="16"/>
      <c r="K392" s="16"/>
      <c r="L392" s="16">
        <v>220.71</v>
      </c>
      <c r="M392" s="16">
        <v>178.08</v>
      </c>
      <c r="N392" s="16">
        <f>G392*K392</f>
        <v>0</v>
      </c>
      <c r="O392" s="14" t="e">
        <f>N392/$N$484</f>
        <v>#DIV/0!</v>
      </c>
      <c r="P392" s="15" t="e">
        <f>K392/H392</f>
        <v>#DIV/0!</v>
      </c>
      <c r="Q392" s="14">
        <v>1.4199712766220447E-4</v>
      </c>
      <c r="R392" s="12" t="e">
        <f>Q392-O392</f>
        <v>#DIV/0!</v>
      </c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</row>
    <row r="393" spans="1:35" ht="15.75" customHeight="1" x14ac:dyDescent="0.2">
      <c r="A393" s="21" t="s">
        <v>15</v>
      </c>
      <c r="B393" s="19" t="s">
        <v>229</v>
      </c>
      <c r="C393" s="20" t="s">
        <v>228</v>
      </c>
      <c r="D393" s="19" t="s">
        <v>12</v>
      </c>
      <c r="E393" s="19" t="s">
        <v>227</v>
      </c>
      <c r="F393" s="18" t="s">
        <v>20</v>
      </c>
      <c r="G393" s="17">
        <v>2</v>
      </c>
      <c r="H393" s="16"/>
      <c r="I393" s="16"/>
      <c r="J393" s="16"/>
      <c r="K393" s="16"/>
      <c r="L393" s="16">
        <v>25.66</v>
      </c>
      <c r="M393" s="16">
        <v>93.4</v>
      </c>
      <c r="N393" s="16">
        <f>G393*K393</f>
        <v>0</v>
      </c>
      <c r="O393" s="14" t="e">
        <f>N393/$N$484</f>
        <v>#DIV/0!</v>
      </c>
      <c r="P393" s="15" t="e">
        <f>K393/H393</f>
        <v>#DIV/0!</v>
      </c>
      <c r="Q393" s="14">
        <v>4.2393685948649822E-5</v>
      </c>
      <c r="R393" s="12" t="e">
        <f>Q393-O393</f>
        <v>#DIV/0!</v>
      </c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</row>
    <row r="394" spans="1:35" ht="15.75" customHeight="1" x14ac:dyDescent="0.2">
      <c r="A394" s="21" t="s">
        <v>15</v>
      </c>
      <c r="B394" s="19" t="s">
        <v>226</v>
      </c>
      <c r="C394" s="20" t="s">
        <v>225</v>
      </c>
      <c r="D394" s="19" t="s">
        <v>12</v>
      </c>
      <c r="E394" s="19" t="s">
        <v>224</v>
      </c>
      <c r="F394" s="18" t="s">
        <v>30</v>
      </c>
      <c r="G394" s="17">
        <v>2.2999999999999998</v>
      </c>
      <c r="H394" s="16"/>
      <c r="I394" s="16"/>
      <c r="J394" s="16"/>
      <c r="K394" s="16"/>
      <c r="L394" s="16">
        <v>79.234999999999999</v>
      </c>
      <c r="M394" s="16">
        <v>84.084999999999994</v>
      </c>
      <c r="N394" s="16">
        <f>G394*K394</f>
        <v>0</v>
      </c>
      <c r="O394" s="14" t="e">
        <f>N394/$N$484</f>
        <v>#DIV/0!</v>
      </c>
      <c r="P394" s="15" t="e">
        <f>K394/H394</f>
        <v>#DIV/0!</v>
      </c>
      <c r="Q394" s="14">
        <v>5.815334108124886E-5</v>
      </c>
      <c r="R394" s="12" t="e">
        <f>Q394-O394</f>
        <v>#DIV/0!</v>
      </c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</row>
    <row r="395" spans="1:35" ht="15.75" customHeight="1" x14ac:dyDescent="0.2">
      <c r="A395" s="21" t="s">
        <v>15</v>
      </c>
      <c r="B395" s="19" t="s">
        <v>223</v>
      </c>
      <c r="C395" s="20" t="s">
        <v>222</v>
      </c>
      <c r="D395" s="19" t="s">
        <v>12</v>
      </c>
      <c r="E395" s="19" t="s">
        <v>221</v>
      </c>
      <c r="F395" s="18" t="s">
        <v>30</v>
      </c>
      <c r="G395" s="17">
        <v>71.599999999999994</v>
      </c>
      <c r="H395" s="16"/>
      <c r="I395" s="16"/>
      <c r="J395" s="16"/>
      <c r="K395" s="16"/>
      <c r="L395" s="16">
        <v>4598.152</v>
      </c>
      <c r="M395" s="16">
        <v>4726.308</v>
      </c>
      <c r="N395" s="16">
        <f>G395*K395</f>
        <v>0</v>
      </c>
      <c r="O395" s="14" t="e">
        <f>N395/$N$484</f>
        <v>#DIV/0!</v>
      </c>
      <c r="P395" s="15" t="e">
        <f>K395/H395</f>
        <v>#DIV/0!</v>
      </c>
      <c r="Q395" s="14">
        <v>3.3201598259763759E-3</v>
      </c>
      <c r="R395" s="12" t="e">
        <f>Q395-O395</f>
        <v>#DIV/0!</v>
      </c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</row>
    <row r="396" spans="1:35" ht="15.75" customHeight="1" x14ac:dyDescent="0.2">
      <c r="A396" s="21" t="s">
        <v>15</v>
      </c>
      <c r="B396" s="19" t="s">
        <v>220</v>
      </c>
      <c r="C396" s="20" t="s">
        <v>219</v>
      </c>
      <c r="D396" s="19" t="s">
        <v>12</v>
      </c>
      <c r="E396" s="19" t="s">
        <v>218</v>
      </c>
      <c r="F396" s="18" t="s">
        <v>20</v>
      </c>
      <c r="G396" s="17">
        <v>65</v>
      </c>
      <c r="H396" s="16"/>
      <c r="I396" s="16"/>
      <c r="J396" s="16"/>
      <c r="K396" s="16"/>
      <c r="L396" s="16">
        <v>833.95</v>
      </c>
      <c r="M396" s="16">
        <v>1638</v>
      </c>
      <c r="N396" s="16">
        <f>G396*K396</f>
        <v>0</v>
      </c>
      <c r="O396" s="14" t="e">
        <f>N396/$N$484</f>
        <v>#DIV/0!</v>
      </c>
      <c r="P396" s="15" t="e">
        <f>K396/H396</f>
        <v>#DIV/0!</v>
      </c>
      <c r="Q396" s="14">
        <v>8.8018706518364629E-4</v>
      </c>
      <c r="R396" s="12" t="e">
        <f>Q396-O396</f>
        <v>#DIV/0!</v>
      </c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</row>
    <row r="397" spans="1:35" ht="15.75" customHeight="1" x14ac:dyDescent="0.2">
      <c r="A397" s="21" t="s">
        <v>15</v>
      </c>
      <c r="B397" s="19" t="s">
        <v>217</v>
      </c>
      <c r="C397" s="20" t="s">
        <v>216</v>
      </c>
      <c r="D397" s="19" t="s">
        <v>12</v>
      </c>
      <c r="E397" s="19" t="s">
        <v>215</v>
      </c>
      <c r="F397" s="18" t="s">
        <v>20</v>
      </c>
      <c r="G397" s="17">
        <v>2</v>
      </c>
      <c r="H397" s="16"/>
      <c r="I397" s="16"/>
      <c r="J397" s="16"/>
      <c r="K397" s="16"/>
      <c r="L397" s="16">
        <v>25.66</v>
      </c>
      <c r="M397" s="16">
        <v>24.64</v>
      </c>
      <c r="N397" s="16">
        <f>G397*K397</f>
        <v>0</v>
      </c>
      <c r="O397" s="14" t="e">
        <f>N397/$N$484</f>
        <v>#DIV/0!</v>
      </c>
      <c r="P397" s="15" t="e">
        <f>K397/H397</f>
        <v>#DIV/0!</v>
      </c>
      <c r="Q397" s="14">
        <v>1.7910317514002066E-5</v>
      </c>
      <c r="R397" s="12" t="e">
        <f>Q397-O397</f>
        <v>#DIV/0!</v>
      </c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</row>
    <row r="398" spans="1:35" ht="15.75" customHeight="1" x14ac:dyDescent="0.2">
      <c r="A398" s="21" t="s">
        <v>15</v>
      </c>
      <c r="B398" s="19" t="s">
        <v>214</v>
      </c>
      <c r="C398" s="20" t="s">
        <v>213</v>
      </c>
      <c r="D398" s="19" t="s">
        <v>12</v>
      </c>
      <c r="E398" s="19" t="s">
        <v>212</v>
      </c>
      <c r="F398" s="18" t="s">
        <v>20</v>
      </c>
      <c r="G398" s="17">
        <v>1</v>
      </c>
      <c r="H398" s="16"/>
      <c r="I398" s="16"/>
      <c r="J398" s="16"/>
      <c r="K398" s="16"/>
      <c r="L398" s="16">
        <v>32.1</v>
      </c>
      <c r="M398" s="16">
        <v>48.8</v>
      </c>
      <c r="N398" s="16">
        <f>G398*K398</f>
        <v>0</v>
      </c>
      <c r="O398" s="14" t="e">
        <f>N398/$N$484</f>
        <v>#DIV/0!</v>
      </c>
      <c r="P398" s="15" t="e">
        <f>K398/H398</f>
        <v>#DIV/0!</v>
      </c>
      <c r="Q398" s="14">
        <v>2.8806057393295572E-5</v>
      </c>
      <c r="R398" s="12" t="e">
        <f>Q398-O398</f>
        <v>#DIV/0!</v>
      </c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</row>
    <row r="399" spans="1:35" ht="13.5" customHeight="1" x14ac:dyDescent="0.2">
      <c r="A399" s="21" t="s">
        <v>15</v>
      </c>
      <c r="B399" s="19" t="s">
        <v>211</v>
      </c>
      <c r="C399" s="20" t="s">
        <v>210</v>
      </c>
      <c r="D399" s="19" t="s">
        <v>12</v>
      </c>
      <c r="E399" s="19" t="s">
        <v>209</v>
      </c>
      <c r="F399" s="18" t="s">
        <v>20</v>
      </c>
      <c r="G399" s="17">
        <v>48</v>
      </c>
      <c r="H399" s="16"/>
      <c r="I399" s="16"/>
      <c r="J399" s="16"/>
      <c r="K399" s="16"/>
      <c r="L399" s="16">
        <v>465.12</v>
      </c>
      <c r="M399" s="16">
        <v>574.55999999999995</v>
      </c>
      <c r="N399" s="16">
        <f>G399*K399</f>
        <v>0</v>
      </c>
      <c r="O399" s="14" t="e">
        <f>N399/$N$484</f>
        <v>#DIV/0!</v>
      </c>
      <c r="P399" s="15" t="e">
        <f>K399/H399</f>
        <v>#DIV/0!</v>
      </c>
      <c r="Q399" s="14">
        <v>3.701987855458781E-4</v>
      </c>
      <c r="R399" s="12" t="e">
        <f>Q399-O399</f>
        <v>#DIV/0!</v>
      </c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</row>
    <row r="400" spans="1:35" ht="15.75" customHeight="1" x14ac:dyDescent="0.2">
      <c r="A400" s="21" t="s">
        <v>15</v>
      </c>
      <c r="B400" s="19" t="s">
        <v>208</v>
      </c>
      <c r="C400" s="20" t="s">
        <v>207</v>
      </c>
      <c r="D400" s="19" t="s">
        <v>12</v>
      </c>
      <c r="E400" s="19" t="s">
        <v>206</v>
      </c>
      <c r="F400" s="18" t="s">
        <v>20</v>
      </c>
      <c r="G400" s="17">
        <v>3</v>
      </c>
      <c r="H400" s="16"/>
      <c r="I400" s="16"/>
      <c r="J400" s="16"/>
      <c r="K400" s="16"/>
      <c r="L400" s="16">
        <v>67.349999999999994</v>
      </c>
      <c r="M400" s="16">
        <v>57.69</v>
      </c>
      <c r="N400" s="16">
        <f>G400*K400</f>
        <v>0</v>
      </c>
      <c r="O400" s="14" t="e">
        <f>N400/$N$484</f>
        <v>#DIV/0!</v>
      </c>
      <c r="P400" s="15" t="e">
        <f>K400/H400</f>
        <v>#DIV/0!</v>
      </c>
      <c r="Q400" s="14">
        <v>4.45229841342111E-5</v>
      </c>
      <c r="R400" s="12" t="e">
        <f>Q400-O400</f>
        <v>#DIV/0!</v>
      </c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</row>
    <row r="401" spans="1:35" ht="27" customHeight="1" x14ac:dyDescent="0.2">
      <c r="A401" s="21" t="s">
        <v>15</v>
      </c>
      <c r="B401" s="19" t="s">
        <v>205</v>
      </c>
      <c r="C401" s="20">
        <v>91837</v>
      </c>
      <c r="D401" s="19" t="s">
        <v>2</v>
      </c>
      <c r="E401" s="19" t="s">
        <v>65</v>
      </c>
      <c r="F401" s="18" t="s">
        <v>30</v>
      </c>
      <c r="G401" s="17">
        <v>65.8</v>
      </c>
      <c r="H401" s="27"/>
      <c r="I401" s="16"/>
      <c r="J401" s="16"/>
      <c r="K401" s="16"/>
      <c r="L401" s="16">
        <v>1042.2719999999999</v>
      </c>
      <c r="M401" s="16">
        <v>1192.9480000000001</v>
      </c>
      <c r="N401" s="16">
        <f>G401*K401</f>
        <v>0</v>
      </c>
      <c r="O401" s="14" t="e">
        <f>N401/$N$484</f>
        <v>#DIV/0!</v>
      </c>
      <c r="P401" s="15" t="e">
        <f>K401/H401</f>
        <v>#DIV/0!</v>
      </c>
      <c r="Q401" s="14">
        <v>7.9589463049001394E-4</v>
      </c>
      <c r="R401" s="12" t="e">
        <f>Q401-O401</f>
        <v>#DIV/0!</v>
      </c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</row>
    <row r="402" spans="1:35" ht="15.75" customHeight="1" x14ac:dyDescent="0.2">
      <c r="A402" s="21" t="s">
        <v>15</v>
      </c>
      <c r="B402" s="19" t="s">
        <v>204</v>
      </c>
      <c r="C402" s="20">
        <v>91835</v>
      </c>
      <c r="D402" s="19" t="s">
        <v>2</v>
      </c>
      <c r="E402" s="19" t="s">
        <v>203</v>
      </c>
      <c r="F402" s="18" t="s">
        <v>30</v>
      </c>
      <c r="G402" s="17">
        <v>1068.9000000000001</v>
      </c>
      <c r="H402" s="27"/>
      <c r="I402" s="16"/>
      <c r="J402" s="16"/>
      <c r="K402" s="16"/>
      <c r="L402" s="16">
        <v>15926.61</v>
      </c>
      <c r="M402" s="16">
        <v>14387.39</v>
      </c>
      <c r="N402" s="16">
        <f>G402*K402</f>
        <v>0</v>
      </c>
      <c r="O402" s="14" t="e">
        <f>N402/$N$484</f>
        <v>#DIV/0!</v>
      </c>
      <c r="P402" s="15" t="e">
        <f>K402/H402</f>
        <v>#DIV/0!</v>
      </c>
      <c r="Q402" s="14">
        <v>1.0793903879114487E-2</v>
      </c>
      <c r="R402" s="12" t="e">
        <f>Q402-O402</f>
        <v>#DIV/0!</v>
      </c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</row>
    <row r="403" spans="1:35" ht="15.75" customHeight="1" x14ac:dyDescent="0.2">
      <c r="A403" s="21" t="s">
        <v>15</v>
      </c>
      <c r="B403" s="19" t="s">
        <v>202</v>
      </c>
      <c r="C403" s="20">
        <v>93008</v>
      </c>
      <c r="D403" s="19" t="s">
        <v>2</v>
      </c>
      <c r="E403" s="19" t="s">
        <v>201</v>
      </c>
      <c r="F403" s="18" t="s">
        <v>30</v>
      </c>
      <c r="G403" s="17">
        <v>115.6</v>
      </c>
      <c r="H403" s="27"/>
      <c r="I403" s="16"/>
      <c r="J403" s="16"/>
      <c r="K403" s="16"/>
      <c r="L403" s="16">
        <v>872.78</v>
      </c>
      <c r="M403" s="16">
        <v>1850.75</v>
      </c>
      <c r="N403" s="16">
        <f>G403*K403</f>
        <v>0</v>
      </c>
      <c r="O403" s="14" t="e">
        <f>N403/$N$484</f>
        <v>#DIV/0!</v>
      </c>
      <c r="P403" s="15" t="e">
        <f>K403/H403</f>
        <v>#DIV/0!</v>
      </c>
      <c r="Q403" s="14">
        <v>9.6976713834811233E-4</v>
      </c>
      <c r="R403" s="12" t="e">
        <f>Q403-O403</f>
        <v>#DIV/0!</v>
      </c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</row>
    <row r="404" spans="1:35" ht="15.75" customHeight="1" x14ac:dyDescent="0.2">
      <c r="A404" s="21" t="s">
        <v>15</v>
      </c>
      <c r="B404" s="19" t="s">
        <v>200</v>
      </c>
      <c r="C404" s="20">
        <v>91865</v>
      </c>
      <c r="D404" s="19" t="s">
        <v>2</v>
      </c>
      <c r="E404" s="19" t="s">
        <v>63</v>
      </c>
      <c r="F404" s="18" t="s">
        <v>30</v>
      </c>
      <c r="G404" s="17">
        <v>262.10000000000002</v>
      </c>
      <c r="H404" s="27"/>
      <c r="I404" s="16"/>
      <c r="J404" s="16"/>
      <c r="K404" s="16"/>
      <c r="L404" s="16">
        <v>2856.89</v>
      </c>
      <c r="M404" s="16">
        <v>3931.5</v>
      </c>
      <c r="N404" s="16">
        <f>G404*K404</f>
        <v>0</v>
      </c>
      <c r="O404" s="14" t="e">
        <f>N404/$N$484</f>
        <v>#DIV/0!</v>
      </c>
      <c r="P404" s="15" t="e">
        <f>K404/H404</f>
        <v>#DIV/0!</v>
      </c>
      <c r="Q404" s="14">
        <v>2.4171415568365107E-3</v>
      </c>
      <c r="R404" s="12" t="e">
        <f>Q404-O404</f>
        <v>#DIV/0!</v>
      </c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</row>
    <row r="405" spans="1:35" ht="15.75" customHeight="1" x14ac:dyDescent="0.2">
      <c r="A405" s="21" t="s">
        <v>15</v>
      </c>
      <c r="B405" s="19" t="s">
        <v>199</v>
      </c>
      <c r="C405" s="20">
        <v>93009</v>
      </c>
      <c r="D405" s="19" t="s">
        <v>2</v>
      </c>
      <c r="E405" s="19" t="s">
        <v>61</v>
      </c>
      <c r="F405" s="18" t="s">
        <v>30</v>
      </c>
      <c r="G405" s="17">
        <v>22.9</v>
      </c>
      <c r="H405" s="27"/>
      <c r="I405" s="16"/>
      <c r="J405" s="16"/>
      <c r="K405" s="16"/>
      <c r="L405" s="16">
        <v>199.001</v>
      </c>
      <c r="M405" s="16">
        <v>571.11900000000003</v>
      </c>
      <c r="N405" s="16">
        <f>G405*K405</f>
        <v>0</v>
      </c>
      <c r="O405" s="14" t="e">
        <f>N405/$N$484</f>
        <v>#DIV/0!</v>
      </c>
      <c r="P405" s="15" t="e">
        <f>K405/H405</f>
        <v>#DIV/0!</v>
      </c>
      <c r="Q405" s="14">
        <v>2.7421657502750042E-4</v>
      </c>
      <c r="R405" s="12" t="e">
        <f>Q405-O405</f>
        <v>#DIV/0!</v>
      </c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</row>
    <row r="406" spans="1:35" ht="15.75" customHeight="1" x14ac:dyDescent="0.2">
      <c r="A406" s="21" t="s">
        <v>15</v>
      </c>
      <c r="B406" s="19" t="s">
        <v>198</v>
      </c>
      <c r="C406" s="20">
        <v>93011</v>
      </c>
      <c r="D406" s="19" t="s">
        <v>2</v>
      </c>
      <c r="E406" s="19" t="s">
        <v>197</v>
      </c>
      <c r="F406" s="18" t="s">
        <v>30</v>
      </c>
      <c r="G406" s="17">
        <v>10.5</v>
      </c>
      <c r="H406" s="27"/>
      <c r="I406" s="16"/>
      <c r="J406" s="16"/>
      <c r="K406" s="16"/>
      <c r="L406" s="16">
        <v>120.855</v>
      </c>
      <c r="M406" s="16">
        <v>464.20499999999998</v>
      </c>
      <c r="N406" s="16">
        <f>G406*K406</f>
        <v>0</v>
      </c>
      <c r="O406" s="14" t="e">
        <f>N406/$N$484</f>
        <v>#DIV/0!</v>
      </c>
      <c r="P406" s="15" t="e">
        <f>K406/H406</f>
        <v>#DIV/0!</v>
      </c>
      <c r="Q406" s="14">
        <v>2.0832227365292344E-4</v>
      </c>
      <c r="R406" s="12" t="e">
        <f>Q406-O406</f>
        <v>#DIV/0!</v>
      </c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</row>
    <row r="407" spans="1:35" ht="15.75" customHeight="1" x14ac:dyDescent="0.2">
      <c r="A407" s="21" t="s">
        <v>15</v>
      </c>
      <c r="B407" s="19" t="s">
        <v>196</v>
      </c>
      <c r="C407" s="20" t="s">
        <v>195</v>
      </c>
      <c r="D407" s="19" t="s">
        <v>12</v>
      </c>
      <c r="E407" s="19" t="s">
        <v>194</v>
      </c>
      <c r="F407" s="18" t="s">
        <v>30</v>
      </c>
      <c r="G407" s="17">
        <v>1</v>
      </c>
      <c r="H407" s="16"/>
      <c r="I407" s="16"/>
      <c r="J407" s="16"/>
      <c r="K407" s="16"/>
      <c r="L407" s="16">
        <v>53.94</v>
      </c>
      <c r="M407" s="16">
        <v>53.97</v>
      </c>
      <c r="N407" s="16">
        <f>G407*K407</f>
        <v>0</v>
      </c>
      <c r="O407" s="14" t="e">
        <f>N407/$N$484</f>
        <v>#DIV/0!</v>
      </c>
      <c r="P407" s="15" t="e">
        <f>K407/H407</f>
        <v>#DIV/0!</v>
      </c>
      <c r="Q407" s="14">
        <v>3.8423506221390918E-5</v>
      </c>
      <c r="R407" s="12" t="e">
        <f>Q407-O407</f>
        <v>#DIV/0!</v>
      </c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</row>
    <row r="408" spans="1:35" ht="15.75" customHeight="1" x14ac:dyDescent="0.2">
      <c r="A408" s="21" t="s">
        <v>15</v>
      </c>
      <c r="B408" s="19" t="s">
        <v>193</v>
      </c>
      <c r="C408" s="20" t="s">
        <v>192</v>
      </c>
      <c r="D408" s="19" t="s">
        <v>12</v>
      </c>
      <c r="E408" s="19" t="s">
        <v>191</v>
      </c>
      <c r="F408" s="18" t="s">
        <v>20</v>
      </c>
      <c r="G408" s="17">
        <v>34</v>
      </c>
      <c r="H408" s="16"/>
      <c r="I408" s="16"/>
      <c r="J408" s="16"/>
      <c r="K408" s="16"/>
      <c r="L408" s="16">
        <v>727.6</v>
      </c>
      <c r="M408" s="16">
        <v>9288.7999999999993</v>
      </c>
      <c r="N408" s="16">
        <f>G408*K408</f>
        <v>0</v>
      </c>
      <c r="O408" s="14" t="e">
        <f>N408/$N$484</f>
        <v>#DIV/0!</v>
      </c>
      <c r="P408" s="15" t="e">
        <f>K408/H408</f>
        <v>#DIV/0!</v>
      </c>
      <c r="Q408" s="14">
        <v>3.5665388538220735E-3</v>
      </c>
      <c r="R408" s="12" t="e">
        <f>Q408-O408</f>
        <v>#DIV/0!</v>
      </c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</row>
    <row r="409" spans="1:35" ht="15.75" customHeight="1" x14ac:dyDescent="0.2">
      <c r="A409" s="21" t="s">
        <v>15</v>
      </c>
      <c r="B409" s="19" t="s">
        <v>190</v>
      </c>
      <c r="C409" s="20" t="s">
        <v>189</v>
      </c>
      <c r="D409" s="19" t="s">
        <v>12</v>
      </c>
      <c r="E409" s="19" t="s">
        <v>188</v>
      </c>
      <c r="F409" s="18" t="s">
        <v>20</v>
      </c>
      <c r="G409" s="17">
        <v>107</v>
      </c>
      <c r="H409" s="16"/>
      <c r="I409" s="16"/>
      <c r="J409" s="16"/>
      <c r="K409" s="16"/>
      <c r="L409" s="16">
        <v>1029.3399999999999</v>
      </c>
      <c r="M409" s="16">
        <v>1226.22</v>
      </c>
      <c r="N409" s="16">
        <f>G409*K409</f>
        <v>0</v>
      </c>
      <c r="O409" s="14" t="e">
        <f>N409/$N$484</f>
        <v>#DIV/0!</v>
      </c>
      <c r="P409" s="15" t="e">
        <f>K409/H409</f>
        <v>#DIV/0!</v>
      </c>
      <c r="Q409" s="14">
        <v>8.0313709288036788E-4</v>
      </c>
      <c r="R409" s="12" t="e">
        <f>Q409-O409</f>
        <v>#DIV/0!</v>
      </c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</row>
    <row r="410" spans="1:35" ht="15.75" customHeight="1" x14ac:dyDescent="0.2">
      <c r="A410" s="21" t="s">
        <v>15</v>
      </c>
      <c r="B410" s="19" t="s">
        <v>187</v>
      </c>
      <c r="C410" s="20">
        <v>101538</v>
      </c>
      <c r="D410" s="19" t="s">
        <v>2</v>
      </c>
      <c r="E410" s="19" t="s">
        <v>186</v>
      </c>
      <c r="F410" s="18" t="s">
        <v>20</v>
      </c>
      <c r="G410" s="17">
        <v>2</v>
      </c>
      <c r="H410" s="27"/>
      <c r="I410" s="16"/>
      <c r="J410" s="16"/>
      <c r="K410" s="16"/>
      <c r="L410" s="16">
        <v>31.86</v>
      </c>
      <c r="M410" s="16">
        <v>85.22</v>
      </c>
      <c r="N410" s="16">
        <f>G410*K410</f>
        <v>0</v>
      </c>
      <c r="O410" s="14" t="e">
        <f>N410/$N$484</f>
        <v>#DIV/0!</v>
      </c>
      <c r="P410" s="15" t="e">
        <f>K410/H410</f>
        <v>#DIV/0!</v>
      </c>
      <c r="Q410" s="14">
        <v>4.1688667485872006E-5</v>
      </c>
      <c r="R410" s="12" t="e">
        <f>Q410-O410</f>
        <v>#DIV/0!</v>
      </c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</row>
    <row r="411" spans="1:35" ht="15.75" customHeight="1" x14ac:dyDescent="0.2">
      <c r="A411" s="21" t="s">
        <v>15</v>
      </c>
      <c r="B411" s="19" t="s">
        <v>185</v>
      </c>
      <c r="C411" s="20" t="s">
        <v>184</v>
      </c>
      <c r="D411" s="19" t="s">
        <v>12</v>
      </c>
      <c r="E411" s="19" t="s">
        <v>183</v>
      </c>
      <c r="F411" s="18" t="s">
        <v>20</v>
      </c>
      <c r="G411" s="17">
        <v>1</v>
      </c>
      <c r="H411" s="16"/>
      <c r="I411" s="16"/>
      <c r="J411" s="16"/>
      <c r="K411" s="16"/>
      <c r="L411" s="16">
        <v>333.87</v>
      </c>
      <c r="M411" s="16">
        <v>788.4</v>
      </c>
      <c r="N411" s="16">
        <f>G411*K411</f>
        <v>0</v>
      </c>
      <c r="O411" s="14" t="e">
        <f>N411/$N$484</f>
        <v>#DIV/0!</v>
      </c>
      <c r="P411" s="15" t="e">
        <f>K411/H411</f>
        <v>#DIV/0!</v>
      </c>
      <c r="Q411" s="14">
        <v>3.996066011220497E-4</v>
      </c>
      <c r="R411" s="12" t="e">
        <f>Q411-O411</f>
        <v>#DIV/0!</v>
      </c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</row>
    <row r="412" spans="1:35" ht="15.75" customHeight="1" x14ac:dyDescent="0.2">
      <c r="A412" s="21" t="s">
        <v>15</v>
      </c>
      <c r="B412" s="19" t="s">
        <v>182</v>
      </c>
      <c r="C412" s="20" t="s">
        <v>181</v>
      </c>
      <c r="D412" s="19" t="s">
        <v>12</v>
      </c>
      <c r="E412" s="19" t="s">
        <v>180</v>
      </c>
      <c r="F412" s="18" t="s">
        <v>20</v>
      </c>
      <c r="G412" s="17">
        <v>1</v>
      </c>
      <c r="H412" s="16"/>
      <c r="I412" s="16"/>
      <c r="J412" s="16"/>
      <c r="K412" s="16"/>
      <c r="L412" s="16">
        <v>134.9</v>
      </c>
      <c r="M412" s="16">
        <v>695.77</v>
      </c>
      <c r="N412" s="16">
        <f>G412*K412</f>
        <v>0</v>
      </c>
      <c r="O412" s="14" t="e">
        <f>N412/$N$484</f>
        <v>#DIV/0!</v>
      </c>
      <c r="P412" s="15" t="e">
        <f>K412/H412</f>
        <v>#DIV/0!</v>
      </c>
      <c r="Q412" s="14">
        <v>2.9577660933113512E-4</v>
      </c>
      <c r="R412" s="12" t="e">
        <f>Q412-O412</f>
        <v>#DIV/0!</v>
      </c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</row>
    <row r="413" spans="1:35" ht="15.75" customHeight="1" x14ac:dyDescent="0.2">
      <c r="A413" s="21" t="s">
        <v>15</v>
      </c>
      <c r="B413" s="19" t="s">
        <v>179</v>
      </c>
      <c r="C413" s="20" t="s">
        <v>178</v>
      </c>
      <c r="D413" s="19" t="s">
        <v>12</v>
      </c>
      <c r="E413" s="19" t="s">
        <v>177</v>
      </c>
      <c r="F413" s="18" t="s">
        <v>20</v>
      </c>
      <c r="G413" s="17">
        <v>1</v>
      </c>
      <c r="H413" s="16"/>
      <c r="I413" s="16"/>
      <c r="J413" s="16"/>
      <c r="K413" s="16"/>
      <c r="L413" s="16">
        <v>194.72</v>
      </c>
      <c r="M413" s="16">
        <v>954.62</v>
      </c>
      <c r="N413" s="16">
        <f>G413*K413</f>
        <v>0</v>
      </c>
      <c r="O413" s="14" t="e">
        <f>N413/$N$484</f>
        <v>#DIV/0!</v>
      </c>
      <c r="P413" s="15" t="e">
        <f>K413/H413</f>
        <v>#DIV/0!</v>
      </c>
      <c r="Q413" s="14">
        <v>4.0924541414598679E-4</v>
      </c>
      <c r="R413" s="12" t="e">
        <f>Q413-O413</f>
        <v>#DIV/0!</v>
      </c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</row>
    <row r="414" spans="1:35" ht="15.75" customHeight="1" x14ac:dyDescent="0.2">
      <c r="A414" s="21" t="s">
        <v>15</v>
      </c>
      <c r="B414" s="19" t="s">
        <v>176</v>
      </c>
      <c r="C414" s="20" t="s">
        <v>175</v>
      </c>
      <c r="D414" s="19" t="s">
        <v>12</v>
      </c>
      <c r="E414" s="19" t="s">
        <v>174</v>
      </c>
      <c r="F414" s="18" t="s">
        <v>20</v>
      </c>
      <c r="G414" s="17">
        <v>3</v>
      </c>
      <c r="H414" s="16"/>
      <c r="I414" s="16"/>
      <c r="J414" s="16"/>
      <c r="K414" s="16"/>
      <c r="L414" s="16">
        <v>1899.36</v>
      </c>
      <c r="M414" s="16">
        <v>5732.64</v>
      </c>
      <c r="N414" s="16">
        <f>G414*K414</f>
        <v>0</v>
      </c>
      <c r="O414" s="14" t="e">
        <f>N414/$N$484</f>
        <v>#DIV/0!</v>
      </c>
      <c r="P414" s="15" t="e">
        <f>K414/H414</f>
        <v>#DIV/0!</v>
      </c>
      <c r="Q414" s="14">
        <v>2.7175257110708504E-3</v>
      </c>
      <c r="R414" s="12" t="e">
        <f>Q414-O414</f>
        <v>#DIV/0!</v>
      </c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</row>
    <row r="415" spans="1:35" ht="15.75" customHeight="1" x14ac:dyDescent="0.2">
      <c r="A415" s="21" t="s">
        <v>15</v>
      </c>
      <c r="B415" s="19" t="s">
        <v>173</v>
      </c>
      <c r="C415" s="20">
        <v>101882</v>
      </c>
      <c r="D415" s="19" t="s">
        <v>2</v>
      </c>
      <c r="E415" s="19" t="s">
        <v>172</v>
      </c>
      <c r="F415" s="18" t="s">
        <v>20</v>
      </c>
      <c r="G415" s="17">
        <v>1</v>
      </c>
      <c r="H415" s="27"/>
      <c r="I415" s="16"/>
      <c r="J415" s="16"/>
      <c r="K415" s="16"/>
      <c r="L415" s="16">
        <v>142.9</v>
      </c>
      <c r="M415" s="16">
        <v>1393.9</v>
      </c>
      <c r="N415" s="16">
        <f>G415*K415</f>
        <v>0</v>
      </c>
      <c r="O415" s="14" t="e">
        <f>N415/$N$484</f>
        <v>#DIV/0!</v>
      </c>
      <c r="P415" s="15" t="e">
        <f>K415/H415</f>
        <v>#DIV/0!</v>
      </c>
      <c r="Q415" s="14">
        <v>5.4720826949340706E-4</v>
      </c>
      <c r="R415" s="12" t="e">
        <f>Q415-O415</f>
        <v>#DIV/0!</v>
      </c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</row>
    <row r="416" spans="1:35" ht="15.75" customHeight="1" x14ac:dyDescent="0.2">
      <c r="A416" s="21" t="s">
        <v>15</v>
      </c>
      <c r="B416" s="19" t="s">
        <v>171</v>
      </c>
      <c r="C416" s="20" t="s">
        <v>170</v>
      </c>
      <c r="D416" s="19" t="s">
        <v>12</v>
      </c>
      <c r="E416" s="19" t="s">
        <v>169</v>
      </c>
      <c r="F416" s="18" t="s">
        <v>20</v>
      </c>
      <c r="G416" s="17">
        <v>1</v>
      </c>
      <c r="H416" s="16"/>
      <c r="I416" s="16"/>
      <c r="J416" s="16"/>
      <c r="K416" s="16"/>
      <c r="L416" s="16">
        <v>337.09</v>
      </c>
      <c r="M416" s="16">
        <v>812.22</v>
      </c>
      <c r="N416" s="16">
        <f>G416*K416</f>
        <v>0</v>
      </c>
      <c r="O416" s="14" t="e">
        <f>N416/$N$484</f>
        <v>#DIV/0!</v>
      </c>
      <c r="P416" s="15" t="e">
        <f>K416/H416</f>
        <v>#DIV/0!</v>
      </c>
      <c r="Q416" s="14">
        <v>4.092347320480659E-4</v>
      </c>
      <c r="R416" s="12" t="e">
        <f>Q416-O416</f>
        <v>#DIV/0!</v>
      </c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</row>
    <row r="417" spans="1:35" ht="15.75" customHeight="1" x14ac:dyDescent="0.2">
      <c r="A417" s="21" t="s">
        <v>15</v>
      </c>
      <c r="B417" s="19" t="s">
        <v>168</v>
      </c>
      <c r="C417" s="20" t="s">
        <v>70</v>
      </c>
      <c r="D417" s="19" t="s">
        <v>12</v>
      </c>
      <c r="E417" s="19" t="s">
        <v>69</v>
      </c>
      <c r="F417" s="18" t="s">
        <v>20</v>
      </c>
      <c r="G417" s="17">
        <v>4</v>
      </c>
      <c r="H417" s="16"/>
      <c r="I417" s="16"/>
      <c r="J417" s="16"/>
      <c r="K417" s="16"/>
      <c r="L417" s="16">
        <v>417.28</v>
      </c>
      <c r="M417" s="16">
        <v>983.56</v>
      </c>
      <c r="N417" s="16">
        <f>G417*K417</f>
        <v>0</v>
      </c>
      <c r="O417" s="14" t="e">
        <f>N417/$N$484</f>
        <v>#DIV/0!</v>
      </c>
      <c r="P417" s="15" t="e">
        <f>K417/H417</f>
        <v>#DIV/0!</v>
      </c>
      <c r="Q417" s="14">
        <v>4.9879700171599718E-4</v>
      </c>
      <c r="R417" s="12" t="e">
        <f>Q417-O417</f>
        <v>#DIV/0!</v>
      </c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</row>
    <row r="418" spans="1:35" ht="15.75" customHeight="1" x14ac:dyDescent="0.2">
      <c r="A418" s="21" t="s">
        <v>15</v>
      </c>
      <c r="B418" s="24" t="s">
        <v>167</v>
      </c>
      <c r="C418" s="24"/>
      <c r="D418" s="24"/>
      <c r="E418" s="24" t="s">
        <v>166</v>
      </c>
      <c r="F418" s="24"/>
      <c r="G418" s="26"/>
      <c r="H418" s="25"/>
      <c r="I418" s="24"/>
      <c r="J418" s="24"/>
      <c r="K418" s="24"/>
      <c r="L418" s="24"/>
      <c r="M418" s="24"/>
      <c r="N418" s="23">
        <f>SUM(N419:N424)</f>
        <v>0</v>
      </c>
      <c r="O418" s="22" t="e">
        <f>N418/$N$484</f>
        <v>#DIV/0!</v>
      </c>
      <c r="P418" s="28"/>
      <c r="Q418" s="22">
        <v>1.3419314299114317E-2</v>
      </c>
      <c r="R418" s="12" t="e">
        <f>Q418-O418</f>
        <v>#DIV/0!</v>
      </c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</row>
    <row r="419" spans="1:35" ht="15.75" customHeight="1" x14ac:dyDescent="0.2">
      <c r="A419" s="21" t="s">
        <v>15</v>
      </c>
      <c r="B419" s="19" t="s">
        <v>165</v>
      </c>
      <c r="C419" s="20">
        <v>97607</v>
      </c>
      <c r="D419" s="19" t="s">
        <v>2</v>
      </c>
      <c r="E419" s="19" t="s">
        <v>154</v>
      </c>
      <c r="F419" s="18" t="s">
        <v>20</v>
      </c>
      <c r="G419" s="17">
        <v>22</v>
      </c>
      <c r="H419" s="27"/>
      <c r="I419" s="16"/>
      <c r="J419" s="16"/>
      <c r="K419" s="16"/>
      <c r="L419" s="16">
        <v>612.48</v>
      </c>
      <c r="M419" s="16">
        <v>2521.1999999999998</v>
      </c>
      <c r="N419" s="16">
        <f>G419*K419</f>
        <v>0</v>
      </c>
      <c r="O419" s="14" t="e">
        <f>N419/$N$484</f>
        <v>#DIV/0!</v>
      </c>
      <c r="P419" s="15" t="e">
        <f>K419/H419</f>
        <v>#DIV/0!</v>
      </c>
      <c r="Q419" s="14">
        <v>1.1158092204230218E-3</v>
      </c>
      <c r="R419" s="12" t="e">
        <f>Q419-O419</f>
        <v>#DIV/0!</v>
      </c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</row>
    <row r="420" spans="1:35" ht="15.75" customHeight="1" x14ac:dyDescent="0.2">
      <c r="A420" s="21" t="s">
        <v>15</v>
      </c>
      <c r="B420" s="19" t="s">
        <v>164</v>
      </c>
      <c r="C420" s="20" t="s">
        <v>163</v>
      </c>
      <c r="D420" s="19" t="s">
        <v>12</v>
      </c>
      <c r="E420" s="19" t="s">
        <v>162</v>
      </c>
      <c r="F420" s="18" t="s">
        <v>20</v>
      </c>
      <c r="G420" s="17">
        <v>26</v>
      </c>
      <c r="H420" s="16"/>
      <c r="I420" s="16"/>
      <c r="J420" s="16"/>
      <c r="K420" s="16"/>
      <c r="L420" s="16">
        <v>700.96</v>
      </c>
      <c r="M420" s="16">
        <v>10637.64</v>
      </c>
      <c r="N420" s="16">
        <f>G420*K420</f>
        <v>0</v>
      </c>
      <c r="O420" s="14" t="e">
        <f>N420/$N$484</f>
        <v>#DIV/0!</v>
      </c>
      <c r="P420" s="15" t="e">
        <f>K420/H420</f>
        <v>#DIV/0!</v>
      </c>
      <c r="Q420" s="14">
        <v>4.0373345161881478E-3</v>
      </c>
      <c r="R420" s="12" t="e">
        <f>Q420-O420</f>
        <v>#DIV/0!</v>
      </c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</row>
    <row r="421" spans="1:35" ht="15.75" customHeight="1" x14ac:dyDescent="0.2">
      <c r="A421" s="21" t="s">
        <v>15</v>
      </c>
      <c r="B421" s="19" t="s">
        <v>161</v>
      </c>
      <c r="C421" s="20" t="s">
        <v>160</v>
      </c>
      <c r="D421" s="19" t="s">
        <v>12</v>
      </c>
      <c r="E421" s="19" t="s">
        <v>159</v>
      </c>
      <c r="F421" s="18" t="s">
        <v>20</v>
      </c>
      <c r="G421" s="17">
        <v>20</v>
      </c>
      <c r="H421" s="16"/>
      <c r="I421" s="16"/>
      <c r="J421" s="16"/>
      <c r="K421" s="16"/>
      <c r="L421" s="16">
        <v>1390.4</v>
      </c>
      <c r="M421" s="16">
        <v>1269</v>
      </c>
      <c r="N421" s="16">
        <f>G421*K421</f>
        <v>0</v>
      </c>
      <c r="O421" s="14" t="e">
        <f>N421/$N$484</f>
        <v>#DIV/0!</v>
      </c>
      <c r="P421" s="15" t="e">
        <f>K421/H421</f>
        <v>#DIV/0!</v>
      </c>
      <c r="Q421" s="14">
        <v>9.4693237369258647E-4</v>
      </c>
      <c r="R421" s="12" t="e">
        <f>Q421-O421</f>
        <v>#DIV/0!</v>
      </c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</row>
    <row r="422" spans="1:35" ht="15.75" customHeight="1" x14ac:dyDescent="0.2">
      <c r="A422" s="21" t="s">
        <v>15</v>
      </c>
      <c r="B422" s="19" t="s">
        <v>158</v>
      </c>
      <c r="C422" s="20" t="s">
        <v>157</v>
      </c>
      <c r="D422" s="19" t="s">
        <v>12</v>
      </c>
      <c r="E422" s="19" t="s">
        <v>156</v>
      </c>
      <c r="F422" s="18" t="s">
        <v>20</v>
      </c>
      <c r="G422" s="17">
        <v>53</v>
      </c>
      <c r="H422" s="16"/>
      <c r="I422" s="16"/>
      <c r="J422" s="16"/>
      <c r="K422" s="16"/>
      <c r="L422" s="16">
        <v>1701.3</v>
      </c>
      <c r="M422" s="16">
        <v>14301.52</v>
      </c>
      <c r="N422" s="16">
        <f>G422*K422</f>
        <v>0</v>
      </c>
      <c r="O422" s="14" t="e">
        <f>N422/$N$484</f>
        <v>#DIV/0!</v>
      </c>
      <c r="P422" s="15" t="e">
        <f>K422/H422</f>
        <v>#DIV/0!</v>
      </c>
      <c r="Q422" s="14">
        <v>5.6981230083384205E-3</v>
      </c>
      <c r="R422" s="12" t="e">
        <f>Q422-O422</f>
        <v>#DIV/0!</v>
      </c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</row>
    <row r="423" spans="1:35" ht="15.75" customHeight="1" x14ac:dyDescent="0.2">
      <c r="A423" s="21" t="s">
        <v>15</v>
      </c>
      <c r="B423" s="19" t="s">
        <v>155</v>
      </c>
      <c r="C423" s="20">
        <v>97607</v>
      </c>
      <c r="D423" s="19" t="s">
        <v>2</v>
      </c>
      <c r="E423" s="19" t="s">
        <v>154</v>
      </c>
      <c r="F423" s="18" t="s">
        <v>20</v>
      </c>
      <c r="G423" s="17">
        <v>24</v>
      </c>
      <c r="H423" s="27"/>
      <c r="I423" s="16"/>
      <c r="J423" s="16"/>
      <c r="K423" s="16"/>
      <c r="L423" s="16">
        <v>668.16</v>
      </c>
      <c r="M423" s="16">
        <v>2750.4</v>
      </c>
      <c r="N423" s="16">
        <f>G423*K423</f>
        <v>0</v>
      </c>
      <c r="O423" s="14" t="e">
        <f>N423/$N$484</f>
        <v>#DIV/0!</v>
      </c>
      <c r="P423" s="15" t="e">
        <f>K423/H423</f>
        <v>#DIV/0!</v>
      </c>
      <c r="Q423" s="14">
        <v>1.2172464222796602E-3</v>
      </c>
      <c r="R423" s="12" t="e">
        <f>Q423-O423</f>
        <v>#DIV/0!</v>
      </c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</row>
    <row r="424" spans="1:35" ht="15.75" customHeight="1" x14ac:dyDescent="0.2">
      <c r="A424" s="21" t="s">
        <v>15</v>
      </c>
      <c r="B424" s="19" t="s">
        <v>153</v>
      </c>
      <c r="C424" s="20" t="s">
        <v>152</v>
      </c>
      <c r="D424" s="19" t="s">
        <v>12</v>
      </c>
      <c r="E424" s="19" t="s">
        <v>151</v>
      </c>
      <c r="F424" s="18" t="s">
        <v>20</v>
      </c>
      <c r="G424" s="17">
        <v>8</v>
      </c>
      <c r="H424" s="16"/>
      <c r="I424" s="16"/>
      <c r="J424" s="16"/>
      <c r="K424" s="16"/>
      <c r="L424" s="16">
        <v>380.96</v>
      </c>
      <c r="M424" s="16">
        <v>753.28</v>
      </c>
      <c r="N424" s="16">
        <f>G424*K424</f>
        <v>0</v>
      </c>
      <c r="O424" s="14" t="e">
        <f>N424/$N$484</f>
        <v>#DIV/0!</v>
      </c>
      <c r="P424" s="15" t="e">
        <f>K424/H424</f>
        <v>#DIV/0!</v>
      </c>
      <c r="Q424" s="14">
        <v>4.0386875819247922E-4</v>
      </c>
      <c r="R424" s="12" t="e">
        <f>Q424-O424</f>
        <v>#DIV/0!</v>
      </c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</row>
    <row r="425" spans="1:35" ht="15.75" customHeight="1" x14ac:dyDescent="0.2">
      <c r="A425" s="21" t="s">
        <v>15</v>
      </c>
      <c r="B425" s="24" t="s">
        <v>150</v>
      </c>
      <c r="C425" s="24"/>
      <c r="D425" s="24"/>
      <c r="E425" s="24" t="s">
        <v>149</v>
      </c>
      <c r="F425" s="24"/>
      <c r="G425" s="26"/>
      <c r="H425" s="25"/>
      <c r="I425" s="24"/>
      <c r="J425" s="24"/>
      <c r="K425" s="24"/>
      <c r="L425" s="24"/>
      <c r="M425" s="24"/>
      <c r="N425" s="23">
        <f>SUM(N426:N436)</f>
        <v>0</v>
      </c>
      <c r="O425" s="22" t="e">
        <f>N425/$N$484</f>
        <v>#DIV/0!</v>
      </c>
      <c r="P425" s="28"/>
      <c r="Q425" s="22">
        <v>1.8104735256861317E-2</v>
      </c>
      <c r="R425" s="12" t="e">
        <f>Q425-O425</f>
        <v>#DIV/0!</v>
      </c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</row>
    <row r="426" spans="1:35" ht="15.75" customHeight="1" x14ac:dyDescent="0.2">
      <c r="A426" s="21" t="s">
        <v>15</v>
      </c>
      <c r="B426" s="19" t="s">
        <v>148</v>
      </c>
      <c r="C426" s="20" t="s">
        <v>147</v>
      </c>
      <c r="D426" s="19" t="s">
        <v>12</v>
      </c>
      <c r="E426" s="19" t="s">
        <v>146</v>
      </c>
      <c r="F426" s="18" t="s">
        <v>20</v>
      </c>
      <c r="G426" s="17">
        <v>1</v>
      </c>
      <c r="H426" s="16"/>
      <c r="I426" s="16"/>
      <c r="J426" s="16"/>
      <c r="K426" s="16"/>
      <c r="L426" s="16">
        <v>59.47</v>
      </c>
      <c r="M426" s="16">
        <v>464.83</v>
      </c>
      <c r="N426" s="16">
        <f>G426*K426</f>
        <v>0</v>
      </c>
      <c r="O426" s="14" t="e">
        <f>N426/$N$484</f>
        <v>#DIV/0!</v>
      </c>
      <c r="P426" s="15" t="e">
        <f>K426/H426</f>
        <v>#DIV/0!</v>
      </c>
      <c r="Q426" s="14">
        <v>1.8668746466384261E-4</v>
      </c>
      <c r="R426" s="12" t="e">
        <f>Q426-O426</f>
        <v>#DIV/0!</v>
      </c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</row>
    <row r="427" spans="1:35" ht="15.75" customHeight="1" x14ac:dyDescent="0.2">
      <c r="A427" s="21" t="s">
        <v>15</v>
      </c>
      <c r="B427" s="19" t="s">
        <v>145</v>
      </c>
      <c r="C427" s="20">
        <v>101801</v>
      </c>
      <c r="D427" s="19" t="s">
        <v>2</v>
      </c>
      <c r="E427" s="19" t="s">
        <v>144</v>
      </c>
      <c r="F427" s="18" t="s">
        <v>20</v>
      </c>
      <c r="G427" s="17">
        <v>12</v>
      </c>
      <c r="H427" s="27"/>
      <c r="I427" s="16"/>
      <c r="J427" s="16"/>
      <c r="K427" s="16"/>
      <c r="L427" s="16">
        <v>4273.4399999999996</v>
      </c>
      <c r="M427" s="16">
        <v>12107.88</v>
      </c>
      <c r="N427" s="16">
        <f>G427*K427</f>
        <v>0</v>
      </c>
      <c r="O427" s="14" t="e">
        <f>N427/$N$484</f>
        <v>#DIV/0!</v>
      </c>
      <c r="P427" s="15" t="e">
        <f>K427/H427</f>
        <v>#DIV/0!</v>
      </c>
      <c r="Q427" s="14">
        <v>5.8328954771068057E-3</v>
      </c>
      <c r="R427" s="12" t="e">
        <f>Q427-O427</f>
        <v>#DIV/0!</v>
      </c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</row>
    <row r="428" spans="1:35" ht="15.75" customHeight="1" x14ac:dyDescent="0.2">
      <c r="A428" s="21" t="s">
        <v>15</v>
      </c>
      <c r="B428" s="19" t="s">
        <v>143</v>
      </c>
      <c r="C428" s="20">
        <v>98111</v>
      </c>
      <c r="D428" s="19" t="s">
        <v>2</v>
      </c>
      <c r="E428" s="19" t="s">
        <v>142</v>
      </c>
      <c r="F428" s="18" t="s">
        <v>20</v>
      </c>
      <c r="G428" s="17">
        <v>12</v>
      </c>
      <c r="H428" s="27"/>
      <c r="I428" s="16"/>
      <c r="J428" s="16"/>
      <c r="K428" s="16"/>
      <c r="L428" s="16">
        <v>105.12</v>
      </c>
      <c r="M428" s="16">
        <v>691.8</v>
      </c>
      <c r="N428" s="16">
        <f>G428*K428</f>
        <v>0</v>
      </c>
      <c r="O428" s="14" t="e">
        <f>N428/$N$484</f>
        <v>#DIV/0!</v>
      </c>
      <c r="P428" s="15" t="e">
        <f>K428/H428</f>
        <v>#DIV/0!</v>
      </c>
      <c r="Q428" s="14">
        <v>2.8375924917014965E-4</v>
      </c>
      <c r="R428" s="12" t="e">
        <f>Q428-O428</f>
        <v>#DIV/0!</v>
      </c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</row>
    <row r="429" spans="1:35" ht="15.75" customHeight="1" x14ac:dyDescent="0.2">
      <c r="A429" s="21" t="s">
        <v>15</v>
      </c>
      <c r="B429" s="19" t="s">
        <v>141</v>
      </c>
      <c r="C429" s="20" t="s">
        <v>140</v>
      </c>
      <c r="D429" s="19" t="s">
        <v>12</v>
      </c>
      <c r="E429" s="19" t="s">
        <v>139</v>
      </c>
      <c r="F429" s="18" t="s">
        <v>20</v>
      </c>
      <c r="G429" s="17">
        <v>12</v>
      </c>
      <c r="H429" s="16"/>
      <c r="I429" s="16"/>
      <c r="J429" s="16"/>
      <c r="K429" s="16"/>
      <c r="L429" s="16">
        <v>1583.04</v>
      </c>
      <c r="M429" s="16">
        <v>1523.04</v>
      </c>
      <c r="N429" s="16">
        <f>G429*K429</f>
        <v>0</v>
      </c>
      <c r="O429" s="14" t="e">
        <f>N429/$N$484</f>
        <v>#DIV/0!</v>
      </c>
      <c r="P429" s="15" t="e">
        <f>K429/H429</f>
        <v>#DIV/0!</v>
      </c>
      <c r="Q429" s="14">
        <v>1.1059816903358159E-3</v>
      </c>
      <c r="R429" s="12" t="e">
        <f>Q429-O429</f>
        <v>#DIV/0!</v>
      </c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</row>
    <row r="430" spans="1:35" ht="15.75" customHeight="1" x14ac:dyDescent="0.2">
      <c r="A430" s="21" t="s">
        <v>15</v>
      </c>
      <c r="B430" s="19" t="s">
        <v>138</v>
      </c>
      <c r="C430" s="20">
        <v>96989</v>
      </c>
      <c r="D430" s="19" t="s">
        <v>2</v>
      </c>
      <c r="E430" s="19" t="s">
        <v>137</v>
      </c>
      <c r="F430" s="18" t="s">
        <v>20</v>
      </c>
      <c r="G430" s="17">
        <v>1</v>
      </c>
      <c r="H430" s="27"/>
      <c r="I430" s="16"/>
      <c r="J430" s="16"/>
      <c r="K430" s="16"/>
      <c r="L430" s="16">
        <v>9.06</v>
      </c>
      <c r="M430" s="16">
        <v>183.32</v>
      </c>
      <c r="N430" s="16">
        <f>G430*K430</f>
        <v>0</v>
      </c>
      <c r="O430" s="14" t="e">
        <f>N430/$N$484</f>
        <v>#DIV/0!</v>
      </c>
      <c r="P430" s="15" t="e">
        <f>K430/H430</f>
        <v>#DIV/0!</v>
      </c>
      <c r="Q430" s="14">
        <v>6.8500733267270726E-5</v>
      </c>
      <c r="R430" s="12" t="e">
        <f>Q430-O430</f>
        <v>#DIV/0!</v>
      </c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</row>
    <row r="431" spans="1:35" ht="15.75" customHeight="1" x14ac:dyDescent="0.2">
      <c r="A431" s="21" t="s">
        <v>15</v>
      </c>
      <c r="B431" s="19" t="s">
        <v>136</v>
      </c>
      <c r="C431" s="20">
        <v>96988</v>
      </c>
      <c r="D431" s="19" t="s">
        <v>2</v>
      </c>
      <c r="E431" s="19" t="s">
        <v>135</v>
      </c>
      <c r="F431" s="18" t="s">
        <v>20</v>
      </c>
      <c r="G431" s="17">
        <v>2</v>
      </c>
      <c r="H431" s="27"/>
      <c r="I431" s="16"/>
      <c r="J431" s="16"/>
      <c r="K431" s="16"/>
      <c r="L431" s="16">
        <v>22.46</v>
      </c>
      <c r="M431" s="16">
        <v>437.38</v>
      </c>
      <c r="N431" s="16">
        <f>G431*K431</f>
        <v>0</v>
      </c>
      <c r="O431" s="14" t="e">
        <f>N431/$N$484</f>
        <v>#DIV/0!</v>
      </c>
      <c r="P431" s="15" t="e">
        <f>K431/H431</f>
        <v>#DIV/0!</v>
      </c>
      <c r="Q431" s="14">
        <v>1.637351969311871E-4</v>
      </c>
      <c r="R431" s="12" t="e">
        <f>Q431-O431</f>
        <v>#DIV/0!</v>
      </c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</row>
    <row r="432" spans="1:35" ht="15.75" customHeight="1" x14ac:dyDescent="0.2">
      <c r="A432" s="21" t="s">
        <v>15</v>
      </c>
      <c r="B432" s="19" t="s">
        <v>134</v>
      </c>
      <c r="C432" s="20">
        <v>104746</v>
      </c>
      <c r="D432" s="19" t="s">
        <v>2</v>
      </c>
      <c r="E432" s="19" t="s">
        <v>133</v>
      </c>
      <c r="F432" s="18" t="s">
        <v>20</v>
      </c>
      <c r="G432" s="17">
        <v>31</v>
      </c>
      <c r="H432" s="27"/>
      <c r="I432" s="16"/>
      <c r="J432" s="16"/>
      <c r="K432" s="16"/>
      <c r="L432" s="16">
        <v>397.42</v>
      </c>
      <c r="M432" s="16">
        <v>829.25</v>
      </c>
      <c r="N432" s="16">
        <f>G432*K432</f>
        <v>0</v>
      </c>
      <c r="O432" s="14" t="e">
        <f>N432/$N$484</f>
        <v>#DIV/0!</v>
      </c>
      <c r="P432" s="15" t="e">
        <f>K432/H432</f>
        <v>#DIV/0!</v>
      </c>
      <c r="Q432" s="14">
        <v>4.3678030188669815E-4</v>
      </c>
      <c r="R432" s="12" t="e">
        <f>Q432-O432</f>
        <v>#DIV/0!</v>
      </c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</row>
    <row r="433" spans="1:35" ht="15.75" customHeight="1" x14ac:dyDescent="0.2">
      <c r="A433" s="21" t="s">
        <v>15</v>
      </c>
      <c r="B433" s="19" t="s">
        <v>132</v>
      </c>
      <c r="C433" s="20" t="s">
        <v>131</v>
      </c>
      <c r="D433" s="19" t="s">
        <v>12</v>
      </c>
      <c r="E433" s="19" t="s">
        <v>130</v>
      </c>
      <c r="F433" s="18" t="s">
        <v>30</v>
      </c>
      <c r="G433" s="17">
        <v>325.60000000000002</v>
      </c>
      <c r="H433" s="16"/>
      <c r="I433" s="16"/>
      <c r="J433" s="16"/>
      <c r="K433" s="16"/>
      <c r="L433" s="16">
        <v>784.69600000000003</v>
      </c>
      <c r="M433" s="16">
        <v>16250.694</v>
      </c>
      <c r="N433" s="16">
        <f>G433*K433</f>
        <v>0</v>
      </c>
      <c r="O433" s="14" t="e">
        <f>N433/$N$484</f>
        <v>#DIV/0!</v>
      </c>
      <c r="P433" s="15" t="e">
        <f>K433/H433</f>
        <v>#DIV/0!</v>
      </c>
      <c r="Q433" s="14">
        <v>6.0657901366770513E-3</v>
      </c>
      <c r="R433" s="12" t="e">
        <f>Q433-O433</f>
        <v>#DIV/0!</v>
      </c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</row>
    <row r="434" spans="1:35" ht="15.75" customHeight="1" x14ac:dyDescent="0.2">
      <c r="A434" s="21" t="s">
        <v>15</v>
      </c>
      <c r="B434" s="19" t="s">
        <v>129</v>
      </c>
      <c r="C434" s="20" t="s">
        <v>128</v>
      </c>
      <c r="D434" s="19" t="s">
        <v>12</v>
      </c>
      <c r="E434" s="19" t="s">
        <v>127</v>
      </c>
      <c r="F434" s="18" t="s">
        <v>30</v>
      </c>
      <c r="G434" s="17">
        <v>132.5</v>
      </c>
      <c r="H434" s="16"/>
      <c r="I434" s="16"/>
      <c r="J434" s="16"/>
      <c r="K434" s="16"/>
      <c r="L434" s="16">
        <v>319.32499999999999</v>
      </c>
      <c r="M434" s="16">
        <v>9378.3449999999993</v>
      </c>
      <c r="N434" s="16">
        <f>G434*K434</f>
        <v>0</v>
      </c>
      <c r="O434" s="14" t="e">
        <f>N434/$N$484</f>
        <v>#DIV/0!</v>
      </c>
      <c r="P434" s="15" t="e">
        <f>K434/H434</f>
        <v>#DIV/0!</v>
      </c>
      <c r="Q434" s="14">
        <v>3.4530486848113801E-3</v>
      </c>
      <c r="R434" s="12" t="e">
        <f>Q434-O434</f>
        <v>#DIV/0!</v>
      </c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</row>
    <row r="435" spans="1:35" ht="15.75" customHeight="1" x14ac:dyDescent="0.2">
      <c r="A435" s="21" t="s">
        <v>15</v>
      </c>
      <c r="B435" s="19" t="s">
        <v>126</v>
      </c>
      <c r="C435" s="20">
        <v>96984</v>
      </c>
      <c r="D435" s="19" t="s">
        <v>2</v>
      </c>
      <c r="E435" s="19" t="s">
        <v>125</v>
      </c>
      <c r="F435" s="18" t="s">
        <v>20</v>
      </c>
      <c r="G435" s="17">
        <v>14</v>
      </c>
      <c r="H435" s="27"/>
      <c r="I435" s="16"/>
      <c r="J435" s="16"/>
      <c r="K435" s="16"/>
      <c r="L435" s="16">
        <v>703.5</v>
      </c>
      <c r="M435" s="16">
        <v>518.14</v>
      </c>
      <c r="N435" s="16">
        <f>G435*K435</f>
        <v>0</v>
      </c>
      <c r="O435" s="14" t="e">
        <f>N435/$N$484</f>
        <v>#DIV/0!</v>
      </c>
      <c r="P435" s="15" t="e">
        <f>K435/H435</f>
        <v>#DIV/0!</v>
      </c>
      <c r="Q435" s="14">
        <v>4.3498927013529791E-4</v>
      </c>
      <c r="R435" s="12" t="e">
        <f>Q435-O435</f>
        <v>#DIV/0!</v>
      </c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</row>
    <row r="436" spans="1:35" ht="15.75" customHeight="1" x14ac:dyDescent="0.2">
      <c r="A436" s="21" t="s">
        <v>15</v>
      </c>
      <c r="B436" s="19" t="s">
        <v>124</v>
      </c>
      <c r="C436" s="20">
        <v>101548</v>
      </c>
      <c r="D436" s="19" t="s">
        <v>2</v>
      </c>
      <c r="E436" s="19" t="s">
        <v>123</v>
      </c>
      <c r="F436" s="18" t="s">
        <v>20</v>
      </c>
      <c r="G436" s="17">
        <v>20</v>
      </c>
      <c r="H436" s="27"/>
      <c r="I436" s="16"/>
      <c r="J436" s="16"/>
      <c r="K436" s="16"/>
      <c r="L436" s="16">
        <v>52.6</v>
      </c>
      <c r="M436" s="16">
        <v>151.19999999999999</v>
      </c>
      <c r="N436" s="16">
        <f>G436*K436</f>
        <v>0</v>
      </c>
      <c r="O436" s="14" t="e">
        <f>N436/$N$484</f>
        <v>#DIV/0!</v>
      </c>
      <c r="P436" s="15" t="e">
        <f>K436/H436</f>
        <v>#DIV/0!</v>
      </c>
      <c r="Q436" s="14">
        <v>7.2567051875817523E-5</v>
      </c>
      <c r="R436" s="12" t="e">
        <f>Q436-O436</f>
        <v>#DIV/0!</v>
      </c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</row>
    <row r="437" spans="1:35" ht="15.75" customHeight="1" x14ac:dyDescent="0.2">
      <c r="A437" s="21" t="s">
        <v>15</v>
      </c>
      <c r="B437" s="24">
        <v>17</v>
      </c>
      <c r="C437" s="24"/>
      <c r="D437" s="24"/>
      <c r="E437" s="24" t="s">
        <v>122</v>
      </c>
      <c r="F437" s="24"/>
      <c r="G437" s="26"/>
      <c r="H437" s="25"/>
      <c r="I437" s="24"/>
      <c r="J437" s="24"/>
      <c r="K437" s="24"/>
      <c r="L437" s="24"/>
      <c r="M437" s="24"/>
      <c r="N437" s="23">
        <f>N438+N451</f>
        <v>0</v>
      </c>
      <c r="O437" s="22" t="e">
        <f>N437/$N$484</f>
        <v>#DIV/0!</v>
      </c>
      <c r="P437" s="28"/>
      <c r="Q437" s="22">
        <v>4.652678191199932E-2</v>
      </c>
      <c r="R437" s="12" t="e">
        <f>Q437-O437</f>
        <v>#DIV/0!</v>
      </c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</row>
    <row r="438" spans="1:35" ht="15.75" customHeight="1" x14ac:dyDescent="0.2">
      <c r="A438" s="21" t="s">
        <v>15</v>
      </c>
      <c r="B438" s="24" t="s">
        <v>121</v>
      </c>
      <c r="C438" s="24"/>
      <c r="D438" s="24"/>
      <c r="E438" s="24" t="s">
        <v>120</v>
      </c>
      <c r="F438" s="24"/>
      <c r="G438" s="26"/>
      <c r="H438" s="25"/>
      <c r="I438" s="24"/>
      <c r="J438" s="24"/>
      <c r="K438" s="24"/>
      <c r="L438" s="24"/>
      <c r="M438" s="24"/>
      <c r="N438" s="23">
        <f>SUM(N439:N450)</f>
        <v>0</v>
      </c>
      <c r="O438" s="22" t="e">
        <f>N438/$N$484</f>
        <v>#DIV/0!</v>
      </c>
      <c r="P438" s="28"/>
      <c r="Q438" s="22">
        <v>3.682223125745715E-2</v>
      </c>
      <c r="R438" s="12" t="e">
        <f>Q438-O438</f>
        <v>#DIV/0!</v>
      </c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</row>
    <row r="439" spans="1:35" ht="15.75" customHeight="1" x14ac:dyDescent="0.2">
      <c r="A439" s="21" t="s">
        <v>15</v>
      </c>
      <c r="B439" s="19" t="s">
        <v>119</v>
      </c>
      <c r="C439" s="20">
        <v>97327</v>
      </c>
      <c r="D439" s="19" t="s">
        <v>2</v>
      </c>
      <c r="E439" s="19" t="s">
        <v>118</v>
      </c>
      <c r="F439" s="18" t="s">
        <v>30</v>
      </c>
      <c r="G439" s="17">
        <v>136</v>
      </c>
      <c r="H439" s="27"/>
      <c r="I439" s="16"/>
      <c r="J439" s="16"/>
      <c r="K439" s="16"/>
      <c r="L439" s="16">
        <v>500.48</v>
      </c>
      <c r="M439" s="16">
        <v>4420</v>
      </c>
      <c r="N439" s="16">
        <f>G439*K439</f>
        <v>0</v>
      </c>
      <c r="O439" s="14" t="e">
        <f>N439/$N$484</f>
        <v>#DIV/0!</v>
      </c>
      <c r="P439" s="15" t="e">
        <f>K439/H439</f>
        <v>#DIV/0!</v>
      </c>
      <c r="Q439" s="14">
        <v>1.7520349725903956E-3</v>
      </c>
      <c r="R439" s="12" t="e">
        <f>Q439-O439</f>
        <v>#DIV/0!</v>
      </c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</row>
    <row r="440" spans="1:35" ht="15.75" customHeight="1" x14ac:dyDescent="0.2">
      <c r="A440" s="21" t="s">
        <v>15</v>
      </c>
      <c r="B440" s="19" t="s">
        <v>117</v>
      </c>
      <c r="C440" s="20">
        <v>103290</v>
      </c>
      <c r="D440" s="19" t="s">
        <v>2</v>
      </c>
      <c r="E440" s="19" t="s">
        <v>116</v>
      </c>
      <c r="F440" s="18" t="s">
        <v>30</v>
      </c>
      <c r="G440" s="17">
        <v>32</v>
      </c>
      <c r="H440" s="27"/>
      <c r="I440" s="16"/>
      <c r="J440" s="16"/>
      <c r="K440" s="16"/>
      <c r="L440" s="16">
        <v>186.88</v>
      </c>
      <c r="M440" s="16">
        <v>1853.12</v>
      </c>
      <c r="N440" s="16">
        <f>G440*K440</f>
        <v>0</v>
      </c>
      <c r="O440" s="14" t="e">
        <f>N440/$N$484</f>
        <v>#DIV/0!</v>
      </c>
      <c r="P440" s="15" t="e">
        <f>K440/H440</f>
        <v>#DIV/0!</v>
      </c>
      <c r="Q440" s="14">
        <v>7.263826586195669E-4</v>
      </c>
      <c r="R440" s="12" t="e">
        <f>Q440-O440</f>
        <v>#DIV/0!</v>
      </c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</row>
    <row r="441" spans="1:35" ht="15.75" customHeight="1" x14ac:dyDescent="0.2">
      <c r="A441" s="21" t="s">
        <v>15</v>
      </c>
      <c r="B441" s="19" t="s">
        <v>115</v>
      </c>
      <c r="C441" s="20">
        <v>103291</v>
      </c>
      <c r="D441" s="19" t="s">
        <v>2</v>
      </c>
      <c r="E441" s="19" t="s">
        <v>114</v>
      </c>
      <c r="F441" s="18" t="s">
        <v>30</v>
      </c>
      <c r="G441" s="17">
        <v>122</v>
      </c>
      <c r="H441" s="27"/>
      <c r="I441" s="16"/>
      <c r="J441" s="16"/>
      <c r="K441" s="16"/>
      <c r="L441" s="16">
        <v>786.9</v>
      </c>
      <c r="M441" s="16">
        <v>9006.0400000000009</v>
      </c>
      <c r="N441" s="16">
        <f>G441*K441</f>
        <v>0</v>
      </c>
      <c r="O441" s="14" t="e">
        <f>N441/$N$484</f>
        <v>#DIV/0!</v>
      </c>
      <c r="P441" s="15" t="e">
        <f>K441/H441</f>
        <v>#DIV/0!</v>
      </c>
      <c r="Q441" s="14">
        <v>3.4869714671087754E-3</v>
      </c>
      <c r="R441" s="12" t="e">
        <f>Q441-O441</f>
        <v>#DIV/0!</v>
      </c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</row>
    <row r="442" spans="1:35" ht="15.75" customHeight="1" x14ac:dyDescent="0.2">
      <c r="A442" s="21" t="s">
        <v>15</v>
      </c>
      <c r="B442" s="19" t="s">
        <v>113</v>
      </c>
      <c r="C442" s="20">
        <v>97330</v>
      </c>
      <c r="D442" s="19" t="s">
        <v>2</v>
      </c>
      <c r="E442" s="19" t="s">
        <v>112</v>
      </c>
      <c r="F442" s="18" t="s">
        <v>30</v>
      </c>
      <c r="G442" s="17">
        <v>18</v>
      </c>
      <c r="H442" s="27"/>
      <c r="I442" s="16"/>
      <c r="J442" s="16"/>
      <c r="K442" s="16"/>
      <c r="L442" s="16">
        <v>84.24</v>
      </c>
      <c r="M442" s="16">
        <v>1554.66</v>
      </c>
      <c r="N442" s="16">
        <f>G442*K442</f>
        <v>0</v>
      </c>
      <c r="O442" s="14" t="e">
        <f>N442/$N$484</f>
        <v>#DIV/0!</v>
      </c>
      <c r="P442" s="15" t="e">
        <f>K442/H442</f>
        <v>#DIV/0!</v>
      </c>
      <c r="Q442" s="14">
        <v>5.8356300941745504E-4</v>
      </c>
      <c r="R442" s="12" t="e">
        <f>Q442-O442</f>
        <v>#DIV/0!</v>
      </c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</row>
    <row r="443" spans="1:35" ht="15.75" customHeight="1" x14ac:dyDescent="0.2">
      <c r="A443" s="21" t="s">
        <v>15</v>
      </c>
      <c r="B443" s="19" t="s">
        <v>111</v>
      </c>
      <c r="C443" s="20" t="s">
        <v>110</v>
      </c>
      <c r="D443" s="19" t="s">
        <v>12</v>
      </c>
      <c r="E443" s="19" t="s">
        <v>109</v>
      </c>
      <c r="F443" s="18" t="s">
        <v>30</v>
      </c>
      <c r="G443" s="17">
        <v>185</v>
      </c>
      <c r="H443" s="16"/>
      <c r="I443" s="16"/>
      <c r="J443" s="16"/>
      <c r="K443" s="16"/>
      <c r="L443" s="16">
        <v>1304.25</v>
      </c>
      <c r="M443" s="16">
        <v>3011.8</v>
      </c>
      <c r="N443" s="16">
        <f>G443*K443</f>
        <v>0</v>
      </c>
      <c r="O443" s="14" t="e">
        <f>N443/$N$484</f>
        <v>#DIV/0!</v>
      </c>
      <c r="P443" s="15" t="e">
        <f>K443/H443</f>
        <v>#DIV/0!</v>
      </c>
      <c r="Q443" s="14">
        <v>1.536815624379893E-3</v>
      </c>
      <c r="R443" s="12" t="e">
        <f>Q443-O443</f>
        <v>#DIV/0!</v>
      </c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</row>
    <row r="444" spans="1:35" ht="15.75" customHeight="1" x14ac:dyDescent="0.2">
      <c r="A444" s="21" t="s">
        <v>15</v>
      </c>
      <c r="B444" s="19" t="s">
        <v>108</v>
      </c>
      <c r="C444" s="20" t="s">
        <v>107</v>
      </c>
      <c r="D444" s="19" t="s">
        <v>12</v>
      </c>
      <c r="E444" s="19" t="s">
        <v>106</v>
      </c>
      <c r="F444" s="18" t="s">
        <v>20</v>
      </c>
      <c r="G444" s="17">
        <v>20</v>
      </c>
      <c r="H444" s="16"/>
      <c r="I444" s="16"/>
      <c r="J444" s="16"/>
      <c r="K444" s="16"/>
      <c r="L444" s="16">
        <v>1640</v>
      </c>
      <c r="M444" s="16">
        <v>20881</v>
      </c>
      <c r="N444" s="16">
        <f>G444*K444</f>
        <v>0</v>
      </c>
      <c r="O444" s="14" t="e">
        <f>N444/$N$484</f>
        <v>#DIV/0!</v>
      </c>
      <c r="P444" s="15" t="e">
        <f>K444/H444</f>
        <v>#DIV/0!</v>
      </c>
      <c r="Q444" s="14">
        <v>8.0190509092016009E-3</v>
      </c>
      <c r="R444" s="12" t="e">
        <f>Q444-O444</f>
        <v>#DIV/0!</v>
      </c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</row>
    <row r="445" spans="1:35" ht="15.75" customHeight="1" x14ac:dyDescent="0.2">
      <c r="A445" s="21" t="s">
        <v>15</v>
      </c>
      <c r="B445" s="19" t="s">
        <v>105</v>
      </c>
      <c r="C445" s="20" t="s">
        <v>104</v>
      </c>
      <c r="D445" s="19" t="s">
        <v>12</v>
      </c>
      <c r="E445" s="19" t="s">
        <v>103</v>
      </c>
      <c r="F445" s="18" t="s">
        <v>0</v>
      </c>
      <c r="G445" s="17">
        <v>485</v>
      </c>
      <c r="H445" s="16"/>
      <c r="I445" s="16"/>
      <c r="J445" s="16"/>
      <c r="K445" s="16"/>
      <c r="L445" s="16">
        <v>14768.25</v>
      </c>
      <c r="M445" s="16">
        <v>29129.1</v>
      </c>
      <c r="N445" s="16">
        <f>G445*K445</f>
        <v>0</v>
      </c>
      <c r="O445" s="14" t="e">
        <f>N445/$N$484</f>
        <v>#DIV/0!</v>
      </c>
      <c r="P445" s="15" t="e">
        <f>K445/H445</f>
        <v>#DIV/0!</v>
      </c>
      <c r="Q445" s="14">
        <v>1.5630526372232181E-2</v>
      </c>
      <c r="R445" s="12" t="e">
        <f>Q445-O445</f>
        <v>#DIV/0!</v>
      </c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</row>
    <row r="446" spans="1:35" ht="15.75" customHeight="1" x14ac:dyDescent="0.2">
      <c r="A446" s="21" t="s">
        <v>15</v>
      </c>
      <c r="B446" s="19" t="s">
        <v>102</v>
      </c>
      <c r="C446" s="20" t="s">
        <v>101</v>
      </c>
      <c r="D446" s="19" t="s">
        <v>12</v>
      </c>
      <c r="E446" s="19" t="s">
        <v>100</v>
      </c>
      <c r="F446" s="18" t="s">
        <v>30</v>
      </c>
      <c r="G446" s="17">
        <v>12</v>
      </c>
      <c r="H446" s="16"/>
      <c r="I446" s="16"/>
      <c r="J446" s="16"/>
      <c r="K446" s="16"/>
      <c r="L446" s="16">
        <v>275.76</v>
      </c>
      <c r="M446" s="16">
        <v>575.52</v>
      </c>
      <c r="N446" s="16">
        <f>G446*K446</f>
        <v>0</v>
      </c>
      <c r="O446" s="14" t="e">
        <f>N446/$N$484</f>
        <v>#DIV/0!</v>
      </c>
      <c r="P446" s="15" t="e">
        <f>K446/H446</f>
        <v>#DIV/0!</v>
      </c>
      <c r="Q446" s="14">
        <v>3.0311521060277693E-4</v>
      </c>
      <c r="R446" s="12" t="e">
        <f>Q446-O446</f>
        <v>#DIV/0!</v>
      </c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</row>
    <row r="447" spans="1:35" ht="15.75" customHeight="1" x14ac:dyDescent="0.2">
      <c r="A447" s="21" t="s">
        <v>15</v>
      </c>
      <c r="B447" s="19" t="s">
        <v>99</v>
      </c>
      <c r="C447" s="20" t="s">
        <v>98</v>
      </c>
      <c r="D447" s="19" t="s">
        <v>12</v>
      </c>
      <c r="E447" s="19" t="s">
        <v>97</v>
      </c>
      <c r="F447" s="18" t="s">
        <v>30</v>
      </c>
      <c r="G447" s="17">
        <v>52</v>
      </c>
      <c r="H447" s="16"/>
      <c r="I447" s="16"/>
      <c r="J447" s="16"/>
      <c r="K447" s="16"/>
      <c r="L447" s="16">
        <v>1194.96</v>
      </c>
      <c r="M447" s="16">
        <v>1983.28</v>
      </c>
      <c r="N447" s="16">
        <f>G447*K447</f>
        <v>0</v>
      </c>
      <c r="O447" s="14" t="e">
        <f>N447/$N$484</f>
        <v>#DIV/0!</v>
      </c>
      <c r="P447" s="15" t="e">
        <f>K447/H447</f>
        <v>#DIV/0!</v>
      </c>
      <c r="Q447" s="14">
        <v>1.1316756965348296E-3</v>
      </c>
      <c r="R447" s="12" t="e">
        <f>Q447-O447</f>
        <v>#DIV/0!</v>
      </c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</row>
    <row r="448" spans="1:35" ht="15.75" customHeight="1" x14ac:dyDescent="0.2">
      <c r="A448" s="21" t="s">
        <v>15</v>
      </c>
      <c r="B448" s="19" t="s">
        <v>96</v>
      </c>
      <c r="C448" s="20" t="s">
        <v>95</v>
      </c>
      <c r="D448" s="19" t="s">
        <v>12</v>
      </c>
      <c r="E448" s="19" t="s">
        <v>94</v>
      </c>
      <c r="F448" s="18" t="s">
        <v>20</v>
      </c>
      <c r="G448" s="17">
        <v>74</v>
      </c>
      <c r="H448" s="16"/>
      <c r="I448" s="16"/>
      <c r="J448" s="16"/>
      <c r="K448" s="16"/>
      <c r="L448" s="16">
        <v>1899.58</v>
      </c>
      <c r="M448" s="16">
        <v>7490.28</v>
      </c>
      <c r="N448" s="16">
        <f>G448*K448</f>
        <v>0</v>
      </c>
      <c r="O448" s="14" t="e">
        <f>N448/$N$484</f>
        <v>#DIV/0!</v>
      </c>
      <c r="P448" s="15" t="e">
        <f>K448/H448</f>
        <v>#DIV/0!</v>
      </c>
      <c r="Q448" s="14">
        <v>3.3434467994438856E-3</v>
      </c>
      <c r="R448" s="12" t="e">
        <f>Q448-O448</f>
        <v>#DIV/0!</v>
      </c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</row>
    <row r="449" spans="1:35" ht="15.75" customHeight="1" x14ac:dyDescent="0.2">
      <c r="A449" s="21" t="s">
        <v>15</v>
      </c>
      <c r="B449" s="19" t="s">
        <v>93</v>
      </c>
      <c r="C449" s="20" t="s">
        <v>92</v>
      </c>
      <c r="D449" s="19" t="s">
        <v>12</v>
      </c>
      <c r="E449" s="19" t="s">
        <v>91</v>
      </c>
      <c r="F449" s="18" t="s">
        <v>20</v>
      </c>
      <c r="G449" s="17">
        <v>48</v>
      </c>
      <c r="H449" s="16"/>
      <c r="I449" s="16"/>
      <c r="J449" s="16"/>
      <c r="K449" s="16"/>
      <c r="L449" s="16">
        <v>153.12</v>
      </c>
      <c r="M449" s="16">
        <v>69.12</v>
      </c>
      <c r="N449" s="16">
        <f>G449*K449</f>
        <v>0</v>
      </c>
      <c r="O449" s="14" t="e">
        <f>N449/$N$484</f>
        <v>#DIV/0!</v>
      </c>
      <c r="P449" s="15" t="e">
        <f>K449/H449</f>
        <v>#DIV/0!</v>
      </c>
      <c r="Q449" s="14">
        <v>7.9132981397849299E-5</v>
      </c>
      <c r="R449" s="12" t="e">
        <f>Q449-O449</f>
        <v>#DIV/0!</v>
      </c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</row>
    <row r="450" spans="1:35" ht="15.75" customHeight="1" x14ac:dyDescent="0.2">
      <c r="A450" s="21" t="s">
        <v>15</v>
      </c>
      <c r="B450" s="19" t="s">
        <v>90</v>
      </c>
      <c r="C450" s="20">
        <v>90460</v>
      </c>
      <c r="D450" s="19" t="s">
        <v>2</v>
      </c>
      <c r="E450" s="19" t="s">
        <v>89</v>
      </c>
      <c r="F450" s="18" t="s">
        <v>30</v>
      </c>
      <c r="G450" s="17">
        <v>18</v>
      </c>
      <c r="H450" s="27"/>
      <c r="I450" s="16"/>
      <c r="J450" s="16"/>
      <c r="K450" s="16"/>
      <c r="L450" s="16">
        <v>195.3</v>
      </c>
      <c r="M450" s="16">
        <v>449.28</v>
      </c>
      <c r="N450" s="16">
        <f>G450*K450</f>
        <v>0</v>
      </c>
      <c r="O450" s="14" t="e">
        <f>N450/$N$484</f>
        <v>#DIV/0!</v>
      </c>
      <c r="P450" s="15" t="e">
        <f>K450/H450</f>
        <v>#DIV/0!</v>
      </c>
      <c r="Q450" s="14">
        <v>2.2951555592794139E-4</v>
      </c>
      <c r="R450" s="12" t="e">
        <f>Q450-O450</f>
        <v>#DIV/0!</v>
      </c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</row>
    <row r="451" spans="1:35" ht="15.75" customHeight="1" x14ac:dyDescent="0.2">
      <c r="A451" s="21" t="s">
        <v>15</v>
      </c>
      <c r="B451" s="24" t="s">
        <v>88</v>
      </c>
      <c r="C451" s="24"/>
      <c r="D451" s="24"/>
      <c r="E451" s="24" t="s">
        <v>87</v>
      </c>
      <c r="F451" s="24"/>
      <c r="G451" s="26"/>
      <c r="H451" s="25"/>
      <c r="I451" s="24"/>
      <c r="J451" s="24"/>
      <c r="K451" s="24"/>
      <c r="L451" s="24"/>
      <c r="M451" s="24"/>
      <c r="N451" s="23">
        <f>SUM(N452:N455)</f>
        <v>0</v>
      </c>
      <c r="O451" s="22" t="e">
        <f>N451/$N$484</f>
        <v>#DIV/0!</v>
      </c>
      <c r="P451" s="28"/>
      <c r="Q451" s="22">
        <v>9.704550654542168E-3</v>
      </c>
      <c r="R451" s="12" t="e">
        <f>Q451-O451</f>
        <v>#DIV/0!</v>
      </c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</row>
    <row r="452" spans="1:35" ht="15.75" customHeight="1" x14ac:dyDescent="0.2">
      <c r="A452" s="21" t="s">
        <v>15</v>
      </c>
      <c r="B452" s="19" t="s">
        <v>86</v>
      </c>
      <c r="C452" s="20" t="s">
        <v>85</v>
      </c>
      <c r="D452" s="19" t="s">
        <v>12</v>
      </c>
      <c r="E452" s="19" t="s">
        <v>84</v>
      </c>
      <c r="F452" s="18" t="s">
        <v>20</v>
      </c>
      <c r="G452" s="17">
        <v>1</v>
      </c>
      <c r="H452" s="16"/>
      <c r="I452" s="16"/>
      <c r="J452" s="16"/>
      <c r="K452" s="16"/>
      <c r="L452" s="16">
        <v>206.23</v>
      </c>
      <c r="M452" s="16">
        <v>8793.56</v>
      </c>
      <c r="N452" s="16">
        <f>TRUNC(G452*K452,2)</f>
        <v>0</v>
      </c>
      <c r="O452" s="14" t="e">
        <f>N452/$N$484</f>
        <v>#DIV/0!</v>
      </c>
      <c r="P452" s="15" t="e">
        <f>K452/H452</f>
        <v>#DIV/0!</v>
      </c>
      <c r="Q452" s="14">
        <v>3.2045546015773492E-3</v>
      </c>
      <c r="R452" s="12" t="e">
        <f>Q452-O452</f>
        <v>#DIV/0!</v>
      </c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</row>
    <row r="453" spans="1:35" ht="15.75" customHeight="1" x14ac:dyDescent="0.2">
      <c r="A453" s="21" t="s">
        <v>15</v>
      </c>
      <c r="B453" s="19" t="s">
        <v>83</v>
      </c>
      <c r="C453" s="20" t="s">
        <v>82</v>
      </c>
      <c r="D453" s="19" t="s">
        <v>12</v>
      </c>
      <c r="E453" s="19" t="s">
        <v>81</v>
      </c>
      <c r="F453" s="18" t="s">
        <v>20</v>
      </c>
      <c r="G453" s="17">
        <v>1</v>
      </c>
      <c r="H453" s="16"/>
      <c r="I453" s="16"/>
      <c r="J453" s="16"/>
      <c r="K453" s="16"/>
      <c r="L453" s="16">
        <v>211.36</v>
      </c>
      <c r="M453" s="16">
        <v>6186.62</v>
      </c>
      <c r="N453" s="16">
        <f>TRUNC(G453*K453,2)</f>
        <v>0</v>
      </c>
      <c r="O453" s="14" t="e">
        <f>N453/$N$484</f>
        <v>#DIV/0!</v>
      </c>
      <c r="P453" s="15" t="e">
        <f>K453/H453</f>
        <v>#DIV/0!</v>
      </c>
      <c r="Q453" s="14">
        <v>2.2781282951935375E-3</v>
      </c>
      <c r="R453" s="12" t="e">
        <f>Q453-O453</f>
        <v>#DIV/0!</v>
      </c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</row>
    <row r="454" spans="1:35" ht="15.75" customHeight="1" x14ac:dyDescent="0.2">
      <c r="A454" s="21" t="s">
        <v>15</v>
      </c>
      <c r="B454" s="19" t="s">
        <v>80</v>
      </c>
      <c r="C454" s="20" t="s">
        <v>79</v>
      </c>
      <c r="D454" s="19" t="s">
        <v>12</v>
      </c>
      <c r="E454" s="19" t="s">
        <v>78</v>
      </c>
      <c r="F454" s="18" t="s">
        <v>20</v>
      </c>
      <c r="G454" s="17">
        <v>3</v>
      </c>
      <c r="H454" s="16"/>
      <c r="I454" s="16"/>
      <c r="J454" s="16"/>
      <c r="K454" s="16"/>
      <c r="L454" s="16">
        <v>1010.91</v>
      </c>
      <c r="M454" s="16">
        <v>10522.23</v>
      </c>
      <c r="N454" s="16">
        <f>TRUNC(G454*K454,2)</f>
        <v>0</v>
      </c>
      <c r="O454" s="14" t="e">
        <f>N454/$N$484</f>
        <v>#DIV/0!</v>
      </c>
      <c r="P454" s="15" t="e">
        <f>K454/H454</f>
        <v>#DIV/0!</v>
      </c>
      <c r="Q454" s="14">
        <v>4.1066043605057214E-3</v>
      </c>
      <c r="R454" s="12" t="e">
        <f>Q454-O454</f>
        <v>#DIV/0!</v>
      </c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</row>
    <row r="455" spans="1:35" ht="15.75" customHeight="1" x14ac:dyDescent="0.2">
      <c r="A455" s="21" t="s">
        <v>15</v>
      </c>
      <c r="B455" s="19" t="s">
        <v>77</v>
      </c>
      <c r="C455" s="20" t="s">
        <v>76</v>
      </c>
      <c r="D455" s="19" t="s">
        <v>12</v>
      </c>
      <c r="E455" s="19" t="s">
        <v>75</v>
      </c>
      <c r="F455" s="18" t="s">
        <v>20</v>
      </c>
      <c r="G455" s="17">
        <v>1</v>
      </c>
      <c r="H455" s="16"/>
      <c r="I455" s="16"/>
      <c r="J455" s="16"/>
      <c r="K455" s="16"/>
      <c r="L455" s="16">
        <v>67.38</v>
      </c>
      <c r="M455" s="16">
        <v>256.33</v>
      </c>
      <c r="N455" s="16">
        <f>TRUNC(G455*K455,2)</f>
        <v>0</v>
      </c>
      <c r="O455" s="14" t="e">
        <f>N455/$N$484</f>
        <v>#DIV/0!</v>
      </c>
      <c r="P455" s="15" t="e">
        <f>K455/H455</f>
        <v>#DIV/0!</v>
      </c>
      <c r="Q455" s="14">
        <v>1.1526339726555883E-4</v>
      </c>
      <c r="R455" s="12" t="e">
        <f>Q455-O455</f>
        <v>#DIV/0!</v>
      </c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</row>
    <row r="456" spans="1:35" ht="15.75" customHeight="1" x14ac:dyDescent="0.2">
      <c r="A456" s="21" t="s">
        <v>15</v>
      </c>
      <c r="B456" s="24">
        <v>18</v>
      </c>
      <c r="C456" s="24"/>
      <c r="D456" s="24"/>
      <c r="E456" s="24" t="s">
        <v>74</v>
      </c>
      <c r="F456" s="24"/>
      <c r="G456" s="26"/>
      <c r="H456" s="25"/>
      <c r="I456" s="24"/>
      <c r="J456" s="24"/>
      <c r="K456" s="24"/>
      <c r="L456" s="24"/>
      <c r="M456" s="24"/>
      <c r="N456" s="23">
        <f>SUM(N457:N463)</f>
        <v>0</v>
      </c>
      <c r="O456" s="22" t="e">
        <f>N456/$N$484</f>
        <v>#DIV/0!</v>
      </c>
      <c r="P456" s="28"/>
      <c r="Q456" s="22">
        <v>2.9728314120790935E-3</v>
      </c>
      <c r="R456" s="12" t="e">
        <f>Q456-O456</f>
        <v>#DIV/0!</v>
      </c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</row>
    <row r="457" spans="1:35" ht="15.75" customHeight="1" x14ac:dyDescent="0.2">
      <c r="A457" s="21" t="s">
        <v>15</v>
      </c>
      <c r="B457" s="19" t="s">
        <v>73</v>
      </c>
      <c r="C457" s="20">
        <v>91940</v>
      </c>
      <c r="D457" s="19" t="s">
        <v>2</v>
      </c>
      <c r="E457" s="19" t="s">
        <v>72</v>
      </c>
      <c r="F457" s="18" t="s">
        <v>20</v>
      </c>
      <c r="G457" s="17">
        <v>33</v>
      </c>
      <c r="H457" s="27"/>
      <c r="I457" s="16"/>
      <c r="J457" s="16"/>
      <c r="K457" s="16"/>
      <c r="L457" s="16">
        <v>653.07000000000005</v>
      </c>
      <c r="M457" s="16">
        <v>312.18</v>
      </c>
      <c r="N457" s="16">
        <f>G457*K457</f>
        <v>0</v>
      </c>
      <c r="O457" s="14" t="e">
        <f>N457/$N$484</f>
        <v>#DIV/0!</v>
      </c>
      <c r="P457" s="15" t="e">
        <f>K457/H457</f>
        <v>#DIV/0!</v>
      </c>
      <c r="Q457" s="14">
        <v>3.4369650060418478E-4</v>
      </c>
      <c r="R457" s="12" t="e">
        <f>Q457-O457</f>
        <v>#DIV/0!</v>
      </c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</row>
    <row r="458" spans="1:35" ht="15.75" customHeight="1" x14ac:dyDescent="0.2">
      <c r="A458" s="21" t="s">
        <v>15</v>
      </c>
      <c r="B458" s="19" t="s">
        <v>71</v>
      </c>
      <c r="C458" s="20" t="s">
        <v>70</v>
      </c>
      <c r="D458" s="19" t="s">
        <v>12</v>
      </c>
      <c r="E458" s="19" t="s">
        <v>69</v>
      </c>
      <c r="F458" s="18" t="s">
        <v>20</v>
      </c>
      <c r="G458" s="17">
        <v>4</v>
      </c>
      <c r="H458" s="16"/>
      <c r="I458" s="16"/>
      <c r="J458" s="16"/>
      <c r="K458" s="16"/>
      <c r="L458" s="16">
        <v>417.28</v>
      </c>
      <c r="M458" s="16">
        <v>983.56</v>
      </c>
      <c r="N458" s="16">
        <f>G458*K458</f>
        <v>0</v>
      </c>
      <c r="O458" s="14" t="e">
        <f>N458/$N$484</f>
        <v>#DIV/0!</v>
      </c>
      <c r="P458" s="15" t="e">
        <f>K458/H458</f>
        <v>#DIV/0!</v>
      </c>
      <c r="Q458" s="14">
        <v>4.9879700171599718E-4</v>
      </c>
      <c r="R458" s="12" t="e">
        <f>Q458-O458</f>
        <v>#DIV/0!</v>
      </c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</row>
    <row r="459" spans="1:35" ht="15.75" customHeight="1" x14ac:dyDescent="0.2">
      <c r="A459" s="21" t="s">
        <v>15</v>
      </c>
      <c r="B459" s="19" t="s">
        <v>68</v>
      </c>
      <c r="C459" s="20">
        <v>98307</v>
      </c>
      <c r="D459" s="19" t="s">
        <v>2</v>
      </c>
      <c r="E459" s="19" t="s">
        <v>67</v>
      </c>
      <c r="F459" s="18" t="s">
        <v>20</v>
      </c>
      <c r="G459" s="17">
        <v>18</v>
      </c>
      <c r="H459" s="27"/>
      <c r="I459" s="16"/>
      <c r="J459" s="16"/>
      <c r="K459" s="16"/>
      <c r="L459" s="16">
        <v>249.84</v>
      </c>
      <c r="M459" s="16">
        <v>909.54</v>
      </c>
      <c r="N459" s="16">
        <f>G459*K459</f>
        <v>0</v>
      </c>
      <c r="O459" s="14" t="e">
        <f>N459/$N$484</f>
        <v>#DIV/0!</v>
      </c>
      <c r="P459" s="15" t="e">
        <f>K459/H459</f>
        <v>#DIV/0!</v>
      </c>
      <c r="Q459" s="14">
        <v>4.1282035625017329E-4</v>
      </c>
      <c r="R459" s="12" t="e">
        <f>Q459-O459</f>
        <v>#DIV/0!</v>
      </c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</row>
    <row r="460" spans="1:35" ht="15.75" customHeight="1" x14ac:dyDescent="0.2">
      <c r="A460" s="21" t="s">
        <v>15</v>
      </c>
      <c r="B460" s="19" t="s">
        <v>66</v>
      </c>
      <c r="C460" s="20">
        <v>91837</v>
      </c>
      <c r="D460" s="19" t="s">
        <v>2</v>
      </c>
      <c r="E460" s="19" t="s">
        <v>65</v>
      </c>
      <c r="F460" s="18" t="s">
        <v>30</v>
      </c>
      <c r="G460" s="17">
        <v>82</v>
      </c>
      <c r="H460" s="27"/>
      <c r="I460" s="16"/>
      <c r="J460" s="16"/>
      <c r="K460" s="16"/>
      <c r="L460" s="16">
        <v>1298.8800000000001</v>
      </c>
      <c r="M460" s="16">
        <v>1486.66</v>
      </c>
      <c r="N460" s="16">
        <f>G460*K460</f>
        <v>0</v>
      </c>
      <c r="O460" s="14" t="e">
        <f>N460/$N$484</f>
        <v>#DIV/0!</v>
      </c>
      <c r="P460" s="15" t="e">
        <f>K460/H460</f>
        <v>#DIV/0!</v>
      </c>
      <c r="Q460" s="14">
        <v>9.9184703475056302E-4</v>
      </c>
      <c r="R460" s="12" t="e">
        <f>Q460-O460</f>
        <v>#DIV/0!</v>
      </c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</row>
    <row r="461" spans="1:35" ht="15.75" customHeight="1" x14ac:dyDescent="0.2">
      <c r="A461" s="21" t="s">
        <v>15</v>
      </c>
      <c r="B461" s="19" t="s">
        <v>64</v>
      </c>
      <c r="C461" s="20">
        <v>91865</v>
      </c>
      <c r="D461" s="19" t="s">
        <v>2</v>
      </c>
      <c r="E461" s="19" t="s">
        <v>63</v>
      </c>
      <c r="F461" s="18" t="s">
        <v>30</v>
      </c>
      <c r="G461" s="17">
        <v>44.8</v>
      </c>
      <c r="H461" s="27"/>
      <c r="I461" s="16"/>
      <c r="J461" s="16"/>
      <c r="K461" s="16"/>
      <c r="L461" s="16">
        <v>488.32</v>
      </c>
      <c r="M461" s="16">
        <v>672</v>
      </c>
      <c r="N461" s="16">
        <f>G461*K461</f>
        <v>0</v>
      </c>
      <c r="O461" s="14" t="e">
        <f>N461/$N$484</f>
        <v>#DIV/0!</v>
      </c>
      <c r="P461" s="15" t="e">
        <f>K461/H461</f>
        <v>#DIV/0!</v>
      </c>
      <c r="Q461" s="14">
        <v>4.1315506198502742E-4</v>
      </c>
      <c r="R461" s="12" t="e">
        <f>Q461-O461</f>
        <v>#DIV/0!</v>
      </c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</row>
    <row r="462" spans="1:35" ht="13.5" customHeight="1" x14ac:dyDescent="0.2">
      <c r="A462" s="21" t="s">
        <v>15</v>
      </c>
      <c r="B462" s="19" t="s">
        <v>62</v>
      </c>
      <c r="C462" s="20">
        <v>93009</v>
      </c>
      <c r="D462" s="19" t="s">
        <v>2</v>
      </c>
      <c r="E462" s="19" t="s">
        <v>61</v>
      </c>
      <c r="F462" s="18" t="s">
        <v>30</v>
      </c>
      <c r="G462" s="17">
        <v>16</v>
      </c>
      <c r="H462" s="27"/>
      <c r="I462" s="16"/>
      <c r="J462" s="16"/>
      <c r="K462" s="16"/>
      <c r="L462" s="16">
        <v>139.04</v>
      </c>
      <c r="M462" s="16">
        <v>399.04</v>
      </c>
      <c r="N462" s="16">
        <f>G462*K462</f>
        <v>0</v>
      </c>
      <c r="O462" s="14" t="e">
        <f>N462/$N$484</f>
        <v>#DIV/0!</v>
      </c>
      <c r="P462" s="15" t="e">
        <f>K462/H462</f>
        <v>#DIV/0!</v>
      </c>
      <c r="Q462" s="14">
        <v>1.9159410830883167E-4</v>
      </c>
      <c r="R462" s="12" t="e">
        <f>Q462-O462</f>
        <v>#DIV/0!</v>
      </c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</row>
    <row r="463" spans="1:35" ht="15.75" customHeight="1" x14ac:dyDescent="0.2">
      <c r="A463" s="21" t="s">
        <v>15</v>
      </c>
      <c r="B463" s="19" t="s">
        <v>60</v>
      </c>
      <c r="C463" s="20" t="s">
        <v>59</v>
      </c>
      <c r="D463" s="19" t="s">
        <v>12</v>
      </c>
      <c r="E463" s="19" t="s">
        <v>58</v>
      </c>
      <c r="F463" s="18" t="s">
        <v>20</v>
      </c>
      <c r="G463" s="17">
        <v>10</v>
      </c>
      <c r="H463" s="16"/>
      <c r="I463" s="16"/>
      <c r="J463" s="16"/>
      <c r="K463" s="16"/>
      <c r="L463" s="16">
        <v>134.69999999999999</v>
      </c>
      <c r="M463" s="16">
        <v>204.9</v>
      </c>
      <c r="N463" s="16">
        <f>G463*K463</f>
        <v>0</v>
      </c>
      <c r="O463" s="14" t="e">
        <f>N463/$N$484</f>
        <v>#DIV/0!</v>
      </c>
      <c r="P463" s="15" t="e">
        <f>K463/H463</f>
        <v>#DIV/0!</v>
      </c>
      <c r="Q463" s="14">
        <v>1.2092134846431615E-4</v>
      </c>
      <c r="R463" s="12" t="e">
        <f>Q463-O463</f>
        <v>#DIV/0!</v>
      </c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</row>
    <row r="464" spans="1:35" ht="27" customHeight="1" x14ac:dyDescent="0.2">
      <c r="A464" s="21" t="s">
        <v>15</v>
      </c>
      <c r="B464" s="24">
        <v>19</v>
      </c>
      <c r="C464" s="24"/>
      <c r="D464" s="24"/>
      <c r="E464" s="24" t="s">
        <v>57</v>
      </c>
      <c r="F464" s="24"/>
      <c r="G464" s="26"/>
      <c r="H464" s="25"/>
      <c r="I464" s="24"/>
      <c r="J464" s="24"/>
      <c r="K464" s="24"/>
      <c r="L464" s="24"/>
      <c r="M464" s="24"/>
      <c r="N464" s="23">
        <f>SUM(N465:N472)</f>
        <v>0</v>
      </c>
      <c r="O464" s="22" t="e">
        <f>N464/$N$484</f>
        <v>#DIV/0!</v>
      </c>
      <c r="P464" s="28"/>
      <c r="Q464" s="22">
        <v>4.6734427652783917E-3</v>
      </c>
      <c r="R464" s="12" t="e">
        <f>Q464-O464</f>
        <v>#DIV/0!</v>
      </c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</row>
    <row r="465" spans="1:35" ht="15.75" customHeight="1" x14ac:dyDescent="0.2">
      <c r="A465" s="21" t="s">
        <v>15</v>
      </c>
      <c r="B465" s="19" t="s">
        <v>56</v>
      </c>
      <c r="C465" s="20">
        <v>103835</v>
      </c>
      <c r="D465" s="19" t="s">
        <v>2</v>
      </c>
      <c r="E465" s="19" t="s">
        <v>55</v>
      </c>
      <c r="F465" s="18" t="s">
        <v>30</v>
      </c>
      <c r="G465" s="17">
        <v>80</v>
      </c>
      <c r="H465" s="27"/>
      <c r="I465" s="16"/>
      <c r="J465" s="16"/>
      <c r="K465" s="16"/>
      <c r="L465" s="16">
        <v>1457.6</v>
      </c>
      <c r="M465" s="16">
        <v>5676.8</v>
      </c>
      <c r="N465" s="16">
        <f>G465*K465</f>
        <v>0</v>
      </c>
      <c r="O465" s="14" t="e">
        <f>N465/$N$484</f>
        <v>#DIV/0!</v>
      </c>
      <c r="P465" s="15" t="e">
        <f>K465/H465</f>
        <v>#DIV/0!</v>
      </c>
      <c r="Q465" s="14">
        <v>2.5403453135565877E-3</v>
      </c>
      <c r="R465" s="12" t="e">
        <f>Q465-O465</f>
        <v>#DIV/0!</v>
      </c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</row>
    <row r="466" spans="1:35" ht="15.75" customHeight="1" x14ac:dyDescent="0.2">
      <c r="A466" s="21" t="s">
        <v>15</v>
      </c>
      <c r="B466" s="19" t="s">
        <v>54</v>
      </c>
      <c r="C466" s="20">
        <v>103865</v>
      </c>
      <c r="D466" s="19" t="s">
        <v>2</v>
      </c>
      <c r="E466" s="19" t="s">
        <v>53</v>
      </c>
      <c r="F466" s="18" t="s">
        <v>20</v>
      </c>
      <c r="G466" s="17">
        <v>10</v>
      </c>
      <c r="H466" s="27"/>
      <c r="I466" s="16"/>
      <c r="J466" s="16"/>
      <c r="K466" s="16"/>
      <c r="L466" s="16">
        <v>190.9</v>
      </c>
      <c r="M466" s="16">
        <v>177.3</v>
      </c>
      <c r="N466" s="16">
        <f>G466*K466</f>
        <v>0</v>
      </c>
      <c r="O466" s="14" t="e">
        <f>N466/$N$484</f>
        <v>#DIV/0!</v>
      </c>
      <c r="P466" s="15" t="e">
        <f>K466/H466</f>
        <v>#DIV/0!</v>
      </c>
      <c r="Q466" s="14">
        <v>1.3110494848221792E-4</v>
      </c>
      <c r="R466" s="12" t="e">
        <f>Q466-O466</f>
        <v>#DIV/0!</v>
      </c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</row>
    <row r="467" spans="1:35" ht="15.75" customHeight="1" x14ac:dyDescent="0.2">
      <c r="A467" s="21" t="s">
        <v>15</v>
      </c>
      <c r="B467" s="19" t="s">
        <v>52</v>
      </c>
      <c r="C467" s="20">
        <v>103838</v>
      </c>
      <c r="D467" s="19" t="s">
        <v>2</v>
      </c>
      <c r="E467" s="19" t="s">
        <v>51</v>
      </c>
      <c r="F467" s="18" t="s">
        <v>20</v>
      </c>
      <c r="G467" s="17">
        <v>50</v>
      </c>
      <c r="H467" s="27"/>
      <c r="I467" s="16"/>
      <c r="J467" s="16"/>
      <c r="K467" s="16"/>
      <c r="L467" s="16">
        <v>715</v>
      </c>
      <c r="M467" s="16">
        <v>651</v>
      </c>
      <c r="N467" s="16">
        <f>G467*K467</f>
        <v>0</v>
      </c>
      <c r="O467" s="14" t="e">
        <f>N467/$N$484</f>
        <v>#DIV/0!</v>
      </c>
      <c r="P467" s="15" t="e">
        <f>K467/H467</f>
        <v>#DIV/0!</v>
      </c>
      <c r="Q467" s="14">
        <v>4.8639152533055317E-4</v>
      </c>
      <c r="R467" s="12" t="e">
        <f>Q467-O467</f>
        <v>#DIV/0!</v>
      </c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</row>
    <row r="468" spans="1:35" ht="15.75" customHeight="1" x14ac:dyDescent="0.2">
      <c r="A468" s="21" t="s">
        <v>15</v>
      </c>
      <c r="B468" s="19" t="s">
        <v>50</v>
      </c>
      <c r="C468" s="20">
        <v>103847</v>
      </c>
      <c r="D468" s="19" t="s">
        <v>2</v>
      </c>
      <c r="E468" s="19" t="s">
        <v>49</v>
      </c>
      <c r="F468" s="18" t="s">
        <v>20</v>
      </c>
      <c r="G468" s="17">
        <v>10</v>
      </c>
      <c r="H468" s="27"/>
      <c r="I468" s="16"/>
      <c r="J468" s="16"/>
      <c r="K468" s="16"/>
      <c r="L468" s="16">
        <v>95.3</v>
      </c>
      <c r="M468" s="16">
        <v>83.6</v>
      </c>
      <c r="N468" s="16">
        <f>G468*K468</f>
        <v>0</v>
      </c>
      <c r="O468" s="14" t="e">
        <f>N468/$N$484</f>
        <v>#DIV/0!</v>
      </c>
      <c r="P468" s="15" t="e">
        <f>K468/H468</f>
        <v>#DIV/0!</v>
      </c>
      <c r="Q468" s="14">
        <v>6.3700910601490455E-5</v>
      </c>
      <c r="R468" s="12" t="e">
        <f>Q468-O468</f>
        <v>#DIV/0!</v>
      </c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</row>
    <row r="469" spans="1:35" ht="15.75" customHeight="1" x14ac:dyDescent="0.2">
      <c r="A469" s="21" t="s">
        <v>15</v>
      </c>
      <c r="B469" s="19" t="s">
        <v>48</v>
      </c>
      <c r="C469" s="20" t="s">
        <v>47</v>
      </c>
      <c r="D469" s="19" t="s">
        <v>12</v>
      </c>
      <c r="E469" s="19" t="s">
        <v>46</v>
      </c>
      <c r="F469" s="18" t="s">
        <v>20</v>
      </c>
      <c r="G469" s="17">
        <v>2</v>
      </c>
      <c r="H469" s="16"/>
      <c r="I469" s="16"/>
      <c r="J469" s="16"/>
      <c r="K469" s="16"/>
      <c r="L469" s="16">
        <v>19.82</v>
      </c>
      <c r="M469" s="16">
        <v>487.2</v>
      </c>
      <c r="N469" s="16">
        <f>G469*K469</f>
        <v>0</v>
      </c>
      <c r="O469" s="14" t="e">
        <f>N469/$N$484</f>
        <v>#DIV/0!</v>
      </c>
      <c r="P469" s="15" t="e">
        <f>K469/H469</f>
        <v>#DIV/0!</v>
      </c>
      <c r="Q469" s="14">
        <v>1.8053457626141805E-4</v>
      </c>
      <c r="R469" s="12" t="e">
        <f>Q469-O469</f>
        <v>#DIV/0!</v>
      </c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</row>
    <row r="470" spans="1:35" ht="15.75" customHeight="1" x14ac:dyDescent="0.2">
      <c r="A470" s="21" t="s">
        <v>15</v>
      </c>
      <c r="B470" s="19" t="s">
        <v>45</v>
      </c>
      <c r="C470" s="20" t="s">
        <v>44</v>
      </c>
      <c r="D470" s="19" t="s">
        <v>12</v>
      </c>
      <c r="E470" s="19" t="s">
        <v>43</v>
      </c>
      <c r="F470" s="18" t="s">
        <v>20</v>
      </c>
      <c r="G470" s="17">
        <v>1</v>
      </c>
      <c r="H470" s="16"/>
      <c r="I470" s="16"/>
      <c r="J470" s="16"/>
      <c r="K470" s="16"/>
      <c r="L470" s="16">
        <v>23.98</v>
      </c>
      <c r="M470" s="16">
        <v>1531.84</v>
      </c>
      <c r="N470" s="16">
        <f>G470*K470</f>
        <v>0</v>
      </c>
      <c r="O470" s="14" t="e">
        <f>N470/$N$484</f>
        <v>#DIV/0!</v>
      </c>
      <c r="P470" s="15" t="e">
        <f>K470/H470</f>
        <v>#DIV/0!</v>
      </c>
      <c r="Q470" s="14">
        <v>5.5398071957524252E-4</v>
      </c>
      <c r="R470" s="12" t="e">
        <f>Q470-O470</f>
        <v>#DIV/0!</v>
      </c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</row>
    <row r="471" spans="1:35" ht="15.75" customHeight="1" x14ac:dyDescent="0.2">
      <c r="A471" s="21" t="s">
        <v>15</v>
      </c>
      <c r="B471" s="19" t="s">
        <v>42</v>
      </c>
      <c r="C471" s="20" t="s">
        <v>41</v>
      </c>
      <c r="D471" s="19" t="s">
        <v>12</v>
      </c>
      <c r="E471" s="19" t="s">
        <v>40</v>
      </c>
      <c r="F471" s="18" t="s">
        <v>20</v>
      </c>
      <c r="G471" s="17">
        <v>1</v>
      </c>
      <c r="H471" s="16"/>
      <c r="I471" s="16"/>
      <c r="J471" s="16"/>
      <c r="K471" s="16"/>
      <c r="L471" s="16">
        <v>17.989999999999998</v>
      </c>
      <c r="M471" s="16">
        <v>1013.14</v>
      </c>
      <c r="N471" s="16">
        <f>G471*K471</f>
        <v>0</v>
      </c>
      <c r="O471" s="14" t="e">
        <f>N471/$N$484</f>
        <v>#DIV/0!</v>
      </c>
      <c r="P471" s="15" t="e">
        <f>K471/H471</f>
        <v>#DIV/0!</v>
      </c>
      <c r="Q471" s="14">
        <v>3.6715438763842848E-4</v>
      </c>
      <c r="R471" s="12" t="e">
        <f>Q471-O471</f>
        <v>#DIV/0!</v>
      </c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</row>
    <row r="472" spans="1:35" ht="15.75" customHeight="1" x14ac:dyDescent="0.2">
      <c r="A472" s="21" t="s">
        <v>15</v>
      </c>
      <c r="B472" s="19" t="s">
        <v>39</v>
      </c>
      <c r="C472" s="20">
        <v>91179</v>
      </c>
      <c r="D472" s="19" t="s">
        <v>2</v>
      </c>
      <c r="E472" s="19" t="s">
        <v>38</v>
      </c>
      <c r="F472" s="18" t="s">
        <v>30</v>
      </c>
      <c r="G472" s="17">
        <v>40</v>
      </c>
      <c r="H472" s="27"/>
      <c r="I472" s="16"/>
      <c r="J472" s="16"/>
      <c r="K472" s="16"/>
      <c r="L472" s="16">
        <v>462</v>
      </c>
      <c r="M472" s="16">
        <v>521.6</v>
      </c>
      <c r="N472" s="16">
        <f>G472*K472</f>
        <v>0</v>
      </c>
      <c r="O472" s="14" t="e">
        <f>N472/$N$484</f>
        <v>#DIV/0!</v>
      </c>
      <c r="P472" s="15" t="e">
        <f>K472/H472</f>
        <v>#DIV/0!</v>
      </c>
      <c r="Q472" s="14">
        <v>3.5023038383245392E-4</v>
      </c>
      <c r="R472" s="12" t="e">
        <f>Q472-O472</f>
        <v>#DIV/0!</v>
      </c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</row>
    <row r="473" spans="1:35" ht="15.75" customHeight="1" x14ac:dyDescent="0.2">
      <c r="A473" s="21" t="s">
        <v>15</v>
      </c>
      <c r="B473" s="24">
        <v>20</v>
      </c>
      <c r="C473" s="24"/>
      <c r="D473" s="24"/>
      <c r="E473" s="24" t="s">
        <v>37</v>
      </c>
      <c r="F473" s="24"/>
      <c r="G473" s="26"/>
      <c r="H473" s="25"/>
      <c r="I473" s="24"/>
      <c r="J473" s="24"/>
      <c r="K473" s="24"/>
      <c r="L473" s="24"/>
      <c r="M473" s="24"/>
      <c r="N473" s="23">
        <f>N474+N477+N479</f>
        <v>0</v>
      </c>
      <c r="O473" s="22" t="e">
        <f>N473/$N$484</f>
        <v>#DIV/0!</v>
      </c>
      <c r="P473" s="28"/>
      <c r="Q473" s="22">
        <v>3.77099420802764E-3</v>
      </c>
      <c r="R473" s="12" t="e">
        <f>Q473-O473</f>
        <v>#DIV/0!</v>
      </c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</row>
    <row r="474" spans="1:35" ht="15.75" customHeight="1" x14ac:dyDescent="0.2">
      <c r="A474" s="21" t="s">
        <v>15</v>
      </c>
      <c r="B474" s="24" t="s">
        <v>36</v>
      </c>
      <c r="C474" s="24"/>
      <c r="D474" s="24"/>
      <c r="E474" s="24" t="s">
        <v>35</v>
      </c>
      <c r="F474" s="24"/>
      <c r="G474" s="26"/>
      <c r="H474" s="25"/>
      <c r="I474" s="24"/>
      <c r="J474" s="24"/>
      <c r="K474" s="24"/>
      <c r="L474" s="24"/>
      <c r="M474" s="24"/>
      <c r="N474" s="23">
        <f>SUM(N475:N476)</f>
        <v>0</v>
      </c>
      <c r="O474" s="22" t="e">
        <f>N474/$N$484</f>
        <v>#DIV/0!</v>
      </c>
      <c r="P474" s="28"/>
      <c r="Q474" s="22">
        <v>2.2066009675153521E-3</v>
      </c>
      <c r="R474" s="12" t="e">
        <f>Q474-O474</f>
        <v>#DIV/0!</v>
      </c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</row>
    <row r="475" spans="1:35" ht="15.75" customHeight="1" x14ac:dyDescent="0.2">
      <c r="A475" s="21" t="s">
        <v>15</v>
      </c>
      <c r="B475" s="19" t="s">
        <v>34</v>
      </c>
      <c r="C475" s="20">
        <v>104658</v>
      </c>
      <c r="D475" s="19" t="s">
        <v>2</v>
      </c>
      <c r="E475" s="19" t="s">
        <v>33</v>
      </c>
      <c r="F475" s="18" t="s">
        <v>10</v>
      </c>
      <c r="G475" s="17">
        <v>15.06</v>
      </c>
      <c r="H475" s="27"/>
      <c r="I475" s="16"/>
      <c r="J475" s="16"/>
      <c r="K475" s="16"/>
      <c r="L475" s="16">
        <v>760.98180000000002</v>
      </c>
      <c r="M475" s="16">
        <v>2896.3382000000001</v>
      </c>
      <c r="N475" s="16">
        <f>G475*K475</f>
        <v>0</v>
      </c>
      <c r="O475" s="14" t="e">
        <f>N475/$N$484</f>
        <v>#DIV/0!</v>
      </c>
      <c r="P475" s="15" t="e">
        <f>K475/H475</f>
        <v>#DIV/0!</v>
      </c>
      <c r="Q475" s="14">
        <v>1.3022616789326051E-3</v>
      </c>
      <c r="R475" s="12" t="e">
        <f>Q475-O475</f>
        <v>#DIV/0!</v>
      </c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</row>
    <row r="476" spans="1:35" ht="15.75" customHeight="1" x14ac:dyDescent="0.2">
      <c r="A476" s="21" t="s">
        <v>15</v>
      </c>
      <c r="B476" s="19" t="s">
        <v>32</v>
      </c>
      <c r="C476" s="20">
        <v>94276</v>
      </c>
      <c r="D476" s="19" t="s">
        <v>2</v>
      </c>
      <c r="E476" s="19" t="s">
        <v>31</v>
      </c>
      <c r="F476" s="18" t="s">
        <v>30</v>
      </c>
      <c r="G476" s="17">
        <v>45.2</v>
      </c>
      <c r="H476" s="27"/>
      <c r="I476" s="16"/>
      <c r="J476" s="16"/>
      <c r="K476" s="16"/>
      <c r="L476" s="16">
        <v>678.904</v>
      </c>
      <c r="M476" s="16">
        <v>1860.876</v>
      </c>
      <c r="N476" s="16">
        <f>G476*K476</f>
        <v>0</v>
      </c>
      <c r="O476" s="14" t="e">
        <f>N476/$N$484</f>
        <v>#DIV/0!</v>
      </c>
      <c r="P476" s="15" t="e">
        <f>K476/H476</f>
        <v>#DIV/0!</v>
      </c>
      <c r="Q476" s="14">
        <v>9.0433928858274688E-4</v>
      </c>
      <c r="R476" s="12" t="e">
        <f>Q476-O476</f>
        <v>#DIV/0!</v>
      </c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</row>
    <row r="477" spans="1:35" ht="15.75" customHeight="1" x14ac:dyDescent="0.2">
      <c r="A477" s="21" t="s">
        <v>15</v>
      </c>
      <c r="B477" s="24" t="s">
        <v>29</v>
      </c>
      <c r="C477" s="24"/>
      <c r="D477" s="24"/>
      <c r="E477" s="24" t="s">
        <v>28</v>
      </c>
      <c r="F477" s="24"/>
      <c r="G477" s="26"/>
      <c r="H477" s="25"/>
      <c r="I477" s="24"/>
      <c r="J477" s="24"/>
      <c r="K477" s="24"/>
      <c r="L477" s="24"/>
      <c r="M477" s="24"/>
      <c r="N477" s="23">
        <f>SUM(N478)</f>
        <v>0</v>
      </c>
      <c r="O477" s="22" t="e">
        <f>N477/$N$484</f>
        <v>#DIV/0!</v>
      </c>
      <c r="P477" s="3"/>
      <c r="Q477" s="22">
        <v>1.1089797991522751E-3</v>
      </c>
      <c r="R477" s="12" t="e">
        <f>Q477-O477</f>
        <v>#DIV/0!</v>
      </c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</row>
    <row r="478" spans="1:35" ht="15.75" customHeight="1" x14ac:dyDescent="0.2">
      <c r="A478" s="21" t="s">
        <v>15</v>
      </c>
      <c r="B478" s="19" t="s">
        <v>27</v>
      </c>
      <c r="C478" s="20">
        <v>103946</v>
      </c>
      <c r="D478" s="19" t="s">
        <v>2</v>
      </c>
      <c r="E478" s="19" t="s">
        <v>26</v>
      </c>
      <c r="F478" s="18" t="s">
        <v>10</v>
      </c>
      <c r="G478" s="17">
        <v>109.55</v>
      </c>
      <c r="H478" s="27"/>
      <c r="I478" s="16"/>
      <c r="J478" s="16"/>
      <c r="K478" s="16"/>
      <c r="L478" s="16">
        <v>450.25049999999999</v>
      </c>
      <c r="M478" s="16">
        <v>2664.2494999999999</v>
      </c>
      <c r="N478" s="16">
        <f>G478*K478</f>
        <v>0</v>
      </c>
      <c r="O478" s="14" t="e">
        <f>N478/$N$484</f>
        <v>#DIV/0!</v>
      </c>
      <c r="P478" s="15" t="e">
        <f>K478/H478</f>
        <v>#DIV/0!</v>
      </c>
      <c r="Q478" s="14">
        <v>1.1089797991522751E-3</v>
      </c>
      <c r="R478" s="12" t="e">
        <f>Q478-O478</f>
        <v>#DIV/0!</v>
      </c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</row>
    <row r="479" spans="1:35" ht="15.75" customHeight="1" x14ac:dyDescent="0.2">
      <c r="A479" s="21" t="s">
        <v>15</v>
      </c>
      <c r="B479" s="24" t="s">
        <v>25</v>
      </c>
      <c r="C479" s="24"/>
      <c r="D479" s="24"/>
      <c r="E479" s="24" t="s">
        <v>24</v>
      </c>
      <c r="F479" s="24"/>
      <c r="G479" s="26"/>
      <c r="H479" s="25"/>
      <c r="I479" s="24"/>
      <c r="J479" s="24"/>
      <c r="K479" s="24"/>
      <c r="L479" s="24"/>
      <c r="M479" s="24"/>
      <c r="N479" s="23">
        <f>SUM(N480)</f>
        <v>0</v>
      </c>
      <c r="O479" s="22" t="e">
        <f>N479/$N$484</f>
        <v>#DIV/0!</v>
      </c>
      <c r="P479" s="3"/>
      <c r="Q479" s="22">
        <v>4.5541344136001283E-4</v>
      </c>
      <c r="R479" s="12" t="e">
        <f>Q479-O479</f>
        <v>#DIV/0!</v>
      </c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</row>
    <row r="480" spans="1:35" ht="15.75" customHeight="1" x14ac:dyDescent="0.2">
      <c r="A480" s="21" t="s">
        <v>15</v>
      </c>
      <c r="B480" s="19" t="s">
        <v>23</v>
      </c>
      <c r="C480" s="20" t="s">
        <v>22</v>
      </c>
      <c r="D480" s="19" t="s">
        <v>12</v>
      </c>
      <c r="E480" s="19" t="s">
        <v>21</v>
      </c>
      <c r="F480" s="18" t="s">
        <v>20</v>
      </c>
      <c r="G480" s="17">
        <v>10</v>
      </c>
      <c r="H480" s="16"/>
      <c r="I480" s="16"/>
      <c r="J480" s="16"/>
      <c r="K480" s="16"/>
      <c r="L480" s="16">
        <v>74.7</v>
      </c>
      <c r="M480" s="16">
        <v>1204.3</v>
      </c>
      <c r="N480" s="16">
        <f>G480*K480</f>
        <v>0</v>
      </c>
      <c r="O480" s="14" t="e">
        <f>N480/$N$484</f>
        <v>#DIV/0!</v>
      </c>
      <c r="P480" s="15" t="e">
        <f>K480/H480</f>
        <v>#DIV/0!</v>
      </c>
      <c r="Q480" s="14">
        <v>4.5541344136001283E-4</v>
      </c>
      <c r="R480" s="12" t="e">
        <f>Q480-O480</f>
        <v>#DIV/0!</v>
      </c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</row>
    <row r="481" spans="1:35" ht="15.75" customHeight="1" x14ac:dyDescent="0.2">
      <c r="A481" s="21" t="s">
        <v>15</v>
      </c>
      <c r="B481" s="24">
        <v>21</v>
      </c>
      <c r="C481" s="24"/>
      <c r="D481" s="24"/>
      <c r="E481" s="24" t="s">
        <v>19</v>
      </c>
      <c r="F481" s="24"/>
      <c r="G481" s="26"/>
      <c r="H481" s="25"/>
      <c r="I481" s="24"/>
      <c r="J481" s="24"/>
      <c r="K481" s="24"/>
      <c r="L481" s="24"/>
      <c r="M481" s="24"/>
      <c r="N481" s="23">
        <f>SUM(N482:N483)</f>
        <v>0</v>
      </c>
      <c r="O481" s="22" t="e">
        <f>N481/$N$484</f>
        <v>#DIV/0!</v>
      </c>
      <c r="P481" s="3"/>
      <c r="Q481" s="22">
        <v>4.6589756439942192E-3</v>
      </c>
      <c r="R481" s="12" t="e">
        <f>Q481-O481</f>
        <v>#DIV/0!</v>
      </c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</row>
    <row r="482" spans="1:35" ht="15.75" customHeight="1" x14ac:dyDescent="0.2">
      <c r="A482" s="21" t="s">
        <v>15</v>
      </c>
      <c r="B482" s="19" t="s">
        <v>18</v>
      </c>
      <c r="C482" s="20" t="s">
        <v>17</v>
      </c>
      <c r="D482" s="19" t="s">
        <v>12</v>
      </c>
      <c r="E482" s="19" t="s">
        <v>16</v>
      </c>
      <c r="F482" s="18" t="s">
        <v>10</v>
      </c>
      <c r="G482" s="17">
        <v>500.17</v>
      </c>
      <c r="H482" s="16"/>
      <c r="I482" s="16"/>
      <c r="J482" s="16"/>
      <c r="K482" s="16"/>
      <c r="L482" s="16">
        <v>4911.6693999999998</v>
      </c>
      <c r="M482" s="16">
        <v>4846.6405999999997</v>
      </c>
      <c r="N482" s="16">
        <f>G482*K482</f>
        <v>0</v>
      </c>
      <c r="O482" s="14" t="e">
        <f>N482/$N$484</f>
        <v>#DIV/0!</v>
      </c>
      <c r="P482" s="15" t="e">
        <f>K482/H482</f>
        <v>#DIV/0!</v>
      </c>
      <c r="Q482" s="14">
        <v>3.4746407654087778E-3</v>
      </c>
      <c r="R482" s="12" t="e">
        <f>Q482-O482</f>
        <v>#DIV/0!</v>
      </c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</row>
    <row r="483" spans="1:35" ht="15.75" customHeight="1" x14ac:dyDescent="0.2">
      <c r="A483" s="21" t="s">
        <v>15</v>
      </c>
      <c r="B483" s="19" t="s">
        <v>14</v>
      </c>
      <c r="C483" s="20" t="s">
        <v>13</v>
      </c>
      <c r="D483" s="19" t="s">
        <v>12</v>
      </c>
      <c r="E483" s="19" t="s">
        <v>11</v>
      </c>
      <c r="F483" s="18" t="s">
        <v>10</v>
      </c>
      <c r="G483" s="17">
        <v>500.17</v>
      </c>
      <c r="H483" s="16"/>
      <c r="I483" s="16"/>
      <c r="J483" s="16"/>
      <c r="K483" s="16"/>
      <c r="L483" s="16">
        <v>1225.4165</v>
      </c>
      <c r="M483" s="16">
        <v>2100.7134999999998</v>
      </c>
      <c r="N483" s="16">
        <f>G483*K483</f>
        <v>0</v>
      </c>
      <c r="O483" s="14" t="e">
        <f>N483/$N$484</f>
        <v>#DIV/0!</v>
      </c>
      <c r="P483" s="15" t="e">
        <f>K483/H483</f>
        <v>#DIV/0!</v>
      </c>
      <c r="Q483" s="14">
        <v>1.1843348785854414E-3</v>
      </c>
      <c r="R483" s="12" t="e">
        <f>Q483-O483</f>
        <v>#DIV/0!</v>
      </c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</row>
    <row r="484" spans="1:35" ht="15.75" customHeight="1" x14ac:dyDescent="0.2">
      <c r="A484" s="3"/>
      <c r="B484" s="7"/>
      <c r="C484" s="7"/>
      <c r="D484" s="7"/>
      <c r="E484" s="7"/>
      <c r="F484" s="7"/>
      <c r="G484" s="7" t="s">
        <v>9</v>
      </c>
      <c r="H484" s="13" t="e">
        <f>N484-K484</f>
        <v>#DIV/0!</v>
      </c>
      <c r="I484" s="7"/>
      <c r="J484" s="7"/>
      <c r="K484" s="13" t="e">
        <f>N484/P483</f>
        <v>#DIV/0!</v>
      </c>
      <c r="N484" s="13">
        <f>N481+N473+N464+N456+N437+N327+N216+N189+N187+N174+N171+N168+N159+N152+N121+N118+N106+N89+N57+N40+N18</f>
        <v>0</v>
      </c>
      <c r="O484" s="7"/>
      <c r="P484" s="3"/>
      <c r="Q484" s="3"/>
      <c r="R484" s="12">
        <f>Q484-O484</f>
        <v>0</v>
      </c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</row>
    <row r="485" spans="1:35" ht="15.75" customHeight="1" x14ac:dyDescent="0.2">
      <c r="A485" s="3"/>
      <c r="B485" s="7"/>
      <c r="C485" s="7"/>
      <c r="D485" s="7"/>
      <c r="E485" s="7"/>
      <c r="F485" s="7"/>
      <c r="I485" s="7"/>
      <c r="J485" s="7"/>
      <c r="K485" s="7"/>
      <c r="L485" s="7"/>
      <c r="M485" s="7"/>
      <c r="N485" s="7"/>
      <c r="O485" s="7"/>
      <c r="P485" s="3"/>
      <c r="Q485" s="3"/>
      <c r="R485" s="4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</row>
    <row r="486" spans="1:35" ht="15.75" customHeight="1" x14ac:dyDescent="0.2">
      <c r="A486" s="3"/>
      <c r="B486" s="7"/>
      <c r="C486" s="7"/>
      <c r="D486" s="7"/>
      <c r="E486" s="7"/>
      <c r="F486" s="7"/>
      <c r="I486" s="7"/>
      <c r="J486" s="7"/>
      <c r="K486" s="7"/>
      <c r="L486" s="7"/>
      <c r="M486" s="7"/>
      <c r="N486" s="7"/>
      <c r="O486" s="7"/>
      <c r="P486" s="3"/>
      <c r="Q486" s="3"/>
      <c r="R486" s="4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</row>
    <row r="487" spans="1:35" ht="15.75" customHeight="1" x14ac:dyDescent="0.2">
      <c r="A487" s="3"/>
      <c r="B487" s="7"/>
      <c r="C487" s="7"/>
      <c r="D487" s="7"/>
      <c r="E487" s="7"/>
      <c r="F487" s="7"/>
      <c r="G487" s="8"/>
      <c r="H487" s="7"/>
      <c r="I487" s="7"/>
      <c r="J487" s="7"/>
      <c r="K487" s="7"/>
      <c r="L487" s="7"/>
      <c r="M487" s="7"/>
      <c r="N487" s="7"/>
      <c r="O487" s="7"/>
      <c r="P487" s="3"/>
      <c r="Q487" s="3"/>
      <c r="R487" s="4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</row>
    <row r="488" spans="1:35" ht="15.75" customHeight="1" x14ac:dyDescent="0.2">
      <c r="A488" s="3"/>
      <c r="B488" s="7"/>
      <c r="C488" s="7"/>
      <c r="D488" s="7"/>
      <c r="E488" s="7"/>
      <c r="F488" s="7"/>
      <c r="G488" s="11" t="s">
        <v>8</v>
      </c>
      <c r="H488" s="9"/>
      <c r="I488" s="7"/>
      <c r="J488" s="7"/>
      <c r="K488" s="7"/>
      <c r="L488" s="7"/>
      <c r="M488" s="10" t="e">
        <f>K484</f>
        <v>#DIV/0!</v>
      </c>
      <c r="N488" s="9"/>
      <c r="O488" s="9"/>
      <c r="P488" s="3"/>
      <c r="Q488" s="3"/>
      <c r="R488" s="4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</row>
    <row r="489" spans="1:35" ht="15.75" customHeight="1" x14ac:dyDescent="0.2">
      <c r="A489" s="3"/>
      <c r="B489" s="7"/>
      <c r="C489" s="7"/>
      <c r="D489" s="7"/>
      <c r="E489" s="7"/>
      <c r="F489" s="7"/>
      <c r="G489" s="11" t="s">
        <v>7</v>
      </c>
      <c r="H489" s="9"/>
      <c r="I489" s="7"/>
      <c r="J489" s="7"/>
      <c r="K489" s="7"/>
      <c r="L489" s="7"/>
      <c r="M489" s="10" t="e">
        <f>H484</f>
        <v>#DIV/0!</v>
      </c>
      <c r="N489" s="9"/>
      <c r="O489" s="9"/>
      <c r="P489" s="3"/>
      <c r="Q489" s="3"/>
      <c r="R489" s="4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</row>
    <row r="490" spans="1:35" ht="15.75" customHeight="1" x14ac:dyDescent="0.2">
      <c r="A490" s="3"/>
      <c r="B490" s="7"/>
      <c r="C490" s="7"/>
      <c r="D490" s="7"/>
      <c r="E490" s="7"/>
      <c r="F490" s="7"/>
      <c r="G490" s="11" t="s">
        <v>6</v>
      </c>
      <c r="H490" s="9"/>
      <c r="I490" s="7"/>
      <c r="J490" s="7"/>
      <c r="K490" s="7"/>
      <c r="L490" s="7"/>
      <c r="M490" s="10">
        <f>N484</f>
        <v>0</v>
      </c>
      <c r="N490" s="9"/>
      <c r="O490" s="9"/>
      <c r="P490" s="3"/>
      <c r="Q490" s="3"/>
      <c r="R490" s="4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</row>
    <row r="491" spans="1:35" ht="15.75" customHeight="1" x14ac:dyDescent="0.2">
      <c r="A491" s="3"/>
      <c r="B491" s="3"/>
      <c r="C491" s="3"/>
      <c r="D491" s="3"/>
      <c r="E491" s="3"/>
      <c r="F491" s="3"/>
      <c r="G491" s="5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4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</row>
    <row r="492" spans="1:35" ht="15.75" customHeight="1" x14ac:dyDescent="0.2">
      <c r="A492" s="3"/>
      <c r="B492" s="3"/>
      <c r="C492" s="3"/>
      <c r="D492" s="3"/>
      <c r="E492" s="3"/>
      <c r="F492" s="3"/>
      <c r="G492" s="5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4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</row>
    <row r="493" spans="1:35" ht="15.75" customHeight="1" x14ac:dyDescent="0.2">
      <c r="A493" s="3"/>
      <c r="B493" s="3"/>
      <c r="C493" s="3"/>
      <c r="D493" s="3"/>
      <c r="E493" s="3"/>
      <c r="F493" s="3"/>
      <c r="G493" s="5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4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</row>
    <row r="494" spans="1:35" ht="15.75" customHeight="1" x14ac:dyDescent="0.2">
      <c r="A494" s="3"/>
      <c r="B494" s="3"/>
      <c r="C494" s="3"/>
      <c r="D494" s="3"/>
      <c r="E494" s="3"/>
      <c r="F494" s="3"/>
      <c r="G494" s="5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4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</row>
    <row r="495" spans="1:35" ht="15.75" customHeight="1" x14ac:dyDescent="0.2">
      <c r="A495" s="3"/>
      <c r="B495" s="3"/>
      <c r="C495" s="3"/>
      <c r="D495" s="3"/>
      <c r="E495" s="3"/>
      <c r="F495" s="3"/>
      <c r="G495" s="5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4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</row>
    <row r="496" spans="1:35" ht="15.75" customHeight="1" x14ac:dyDescent="0.2">
      <c r="A496" s="3"/>
      <c r="B496" s="3"/>
      <c r="C496" s="3"/>
      <c r="D496" s="3"/>
      <c r="E496" s="3"/>
      <c r="F496" s="3"/>
      <c r="G496" s="5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4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</row>
    <row r="497" spans="1:35" ht="15.75" customHeight="1" x14ac:dyDescent="0.2">
      <c r="A497" s="3"/>
      <c r="B497" s="3"/>
      <c r="C497" s="3"/>
      <c r="D497" s="3"/>
      <c r="E497" s="3"/>
      <c r="F497" s="3"/>
      <c r="G497" s="5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4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</row>
    <row r="498" spans="1:35" ht="15.75" customHeight="1" x14ac:dyDescent="0.2">
      <c r="A498" s="3"/>
      <c r="B498" s="3"/>
      <c r="C498" s="3"/>
      <c r="D498" s="3"/>
      <c r="E498" s="3"/>
      <c r="F498" s="3"/>
      <c r="G498" s="5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4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</row>
    <row r="499" spans="1:35" ht="15.75" customHeight="1" x14ac:dyDescent="0.2">
      <c r="A499" s="3"/>
      <c r="B499" s="3"/>
      <c r="C499" s="3"/>
      <c r="D499" s="3"/>
      <c r="E499" s="3"/>
      <c r="F499" s="3"/>
      <c r="G499" s="5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4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</row>
    <row r="500" spans="1:35" ht="15.75" customHeight="1" x14ac:dyDescent="0.2">
      <c r="A500" s="3"/>
      <c r="B500" s="3"/>
      <c r="C500" s="3"/>
      <c r="D500" s="3"/>
      <c r="E500" s="3"/>
      <c r="F500" s="3"/>
      <c r="G500" s="5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4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</row>
    <row r="501" spans="1:35" ht="15.75" customHeight="1" x14ac:dyDescent="0.2">
      <c r="A501" s="3"/>
      <c r="B501" s="3"/>
      <c r="C501" s="3"/>
      <c r="D501" s="3"/>
      <c r="E501" s="3"/>
      <c r="F501" s="3"/>
      <c r="G501" s="5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4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</row>
    <row r="502" spans="1:35" ht="15.75" customHeight="1" x14ac:dyDescent="0.2">
      <c r="A502" s="3"/>
      <c r="B502" s="3"/>
      <c r="C502" s="3"/>
      <c r="D502" s="3"/>
      <c r="E502" s="3"/>
      <c r="F502" s="3"/>
      <c r="G502" s="5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4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</row>
    <row r="503" spans="1:35" ht="15.75" customHeight="1" x14ac:dyDescent="0.2">
      <c r="A503" s="3"/>
      <c r="B503" s="3"/>
      <c r="C503" s="3"/>
      <c r="D503" s="3"/>
      <c r="E503" s="3"/>
      <c r="F503" s="3"/>
      <c r="G503" s="5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4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</row>
    <row r="504" spans="1:35" ht="15.75" customHeight="1" x14ac:dyDescent="0.2">
      <c r="A504" s="3"/>
      <c r="B504" s="3"/>
      <c r="C504" s="3"/>
      <c r="D504" s="3"/>
      <c r="E504" s="3"/>
      <c r="F504" s="3"/>
      <c r="G504" s="5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4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</row>
    <row r="505" spans="1:35" ht="15.75" customHeight="1" x14ac:dyDescent="0.2">
      <c r="A505" s="3"/>
      <c r="B505" s="3"/>
      <c r="C505" s="3"/>
      <c r="D505" s="3"/>
      <c r="E505" s="3"/>
      <c r="F505" s="3"/>
      <c r="G505" s="5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4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</row>
    <row r="506" spans="1:35" ht="15.75" customHeight="1" x14ac:dyDescent="0.2">
      <c r="A506" s="3"/>
      <c r="B506" s="3"/>
      <c r="C506" s="3"/>
      <c r="D506" s="3"/>
      <c r="E506" s="3"/>
      <c r="F506" s="3"/>
      <c r="G506" s="5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4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</row>
    <row r="507" spans="1:35" ht="15.75" customHeight="1" x14ac:dyDescent="0.2">
      <c r="A507" s="3"/>
      <c r="B507" s="3"/>
      <c r="C507" s="3"/>
      <c r="D507" s="3"/>
      <c r="E507" s="3"/>
      <c r="F507" s="3"/>
      <c r="G507" s="5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4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</row>
    <row r="508" spans="1:35" ht="15.75" customHeight="1" x14ac:dyDescent="0.2">
      <c r="A508" s="3"/>
      <c r="B508" s="3"/>
      <c r="C508" s="3"/>
      <c r="D508" s="3"/>
      <c r="E508" s="3"/>
      <c r="F508" s="3"/>
      <c r="G508" s="5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4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</row>
    <row r="509" spans="1:35" ht="15.75" customHeight="1" x14ac:dyDescent="0.2">
      <c r="A509" s="3"/>
      <c r="B509" s="3"/>
      <c r="C509" s="3"/>
      <c r="D509" s="3"/>
      <c r="E509" s="3"/>
      <c r="F509" s="3"/>
      <c r="G509" s="5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4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</row>
    <row r="510" spans="1:35" ht="15.75" customHeight="1" x14ac:dyDescent="0.2">
      <c r="A510" s="3"/>
      <c r="B510" s="3"/>
      <c r="C510" s="3"/>
      <c r="D510" s="3"/>
      <c r="E510" s="3"/>
      <c r="F510" s="3"/>
      <c r="G510" s="5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4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</row>
    <row r="511" spans="1:35" ht="15.75" customHeight="1" x14ac:dyDescent="0.2">
      <c r="A511" s="3"/>
      <c r="B511" s="3"/>
      <c r="C511" s="3"/>
      <c r="D511" s="3"/>
      <c r="E511" s="3"/>
      <c r="F511" s="3"/>
      <c r="G511" s="5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4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</row>
    <row r="512" spans="1:35" ht="15.75" customHeight="1" x14ac:dyDescent="0.2">
      <c r="A512" s="3"/>
      <c r="B512" s="3"/>
      <c r="C512" s="3"/>
      <c r="D512" s="3"/>
      <c r="E512" s="3"/>
      <c r="F512" s="3"/>
      <c r="G512" s="5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4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</row>
    <row r="513" spans="1:35" ht="15.75" customHeight="1" x14ac:dyDescent="0.2">
      <c r="A513" s="3"/>
      <c r="B513" s="3"/>
      <c r="C513" s="3"/>
      <c r="D513" s="3"/>
      <c r="E513" s="3"/>
      <c r="F513" s="3"/>
      <c r="G513" s="5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4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</row>
    <row r="514" spans="1:35" ht="15.75" customHeight="1" x14ac:dyDescent="0.2">
      <c r="A514" s="3"/>
      <c r="B514" s="3"/>
      <c r="C514" s="3"/>
      <c r="D514" s="3"/>
      <c r="E514" s="3"/>
      <c r="F514" s="3"/>
      <c r="G514" s="5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4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</row>
    <row r="515" spans="1:35" ht="15.75" customHeight="1" x14ac:dyDescent="0.2">
      <c r="A515" s="3"/>
      <c r="B515" s="3"/>
      <c r="C515" s="3"/>
      <c r="D515" s="3"/>
      <c r="E515" s="3"/>
      <c r="F515" s="3"/>
      <c r="G515" s="5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4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</row>
    <row r="516" spans="1:35" ht="15.75" customHeight="1" x14ac:dyDescent="0.2">
      <c r="A516" s="3"/>
      <c r="B516" s="3"/>
      <c r="C516" s="3"/>
      <c r="D516" s="3"/>
      <c r="E516" s="3"/>
      <c r="F516" s="3"/>
      <c r="G516" s="5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4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</row>
    <row r="517" spans="1:35" ht="15.75" customHeight="1" x14ac:dyDescent="0.2">
      <c r="A517" s="3"/>
      <c r="B517" s="3"/>
      <c r="C517" s="3"/>
      <c r="D517" s="3"/>
      <c r="E517" s="3"/>
      <c r="F517" s="3"/>
      <c r="G517" s="5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4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</row>
    <row r="518" spans="1:35" ht="15.75" customHeight="1" x14ac:dyDescent="0.2">
      <c r="A518" s="3"/>
      <c r="B518" s="3"/>
      <c r="C518" s="3"/>
      <c r="D518" s="3"/>
      <c r="E518" s="3"/>
      <c r="F518" s="3"/>
      <c r="G518" s="5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4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</row>
    <row r="519" spans="1:35" ht="15.75" customHeight="1" x14ac:dyDescent="0.2">
      <c r="A519" s="3"/>
      <c r="B519" s="3"/>
      <c r="C519" s="3"/>
      <c r="D519" s="3"/>
      <c r="E519" s="3"/>
      <c r="F519" s="3"/>
      <c r="G519" s="5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4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</row>
    <row r="520" spans="1:35" ht="15.75" customHeight="1" x14ac:dyDescent="0.2">
      <c r="A520" s="3"/>
      <c r="B520" s="3"/>
      <c r="C520" s="3"/>
      <c r="D520" s="3"/>
      <c r="E520" s="3"/>
      <c r="F520" s="3"/>
      <c r="G520" s="5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4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</row>
    <row r="521" spans="1:35" ht="15.75" customHeight="1" x14ac:dyDescent="0.2">
      <c r="A521" s="3"/>
      <c r="B521" s="3"/>
      <c r="C521" s="3"/>
      <c r="D521" s="3"/>
      <c r="E521" s="3"/>
      <c r="F521" s="3"/>
      <c r="G521" s="5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4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</row>
    <row r="522" spans="1:35" ht="15.75" customHeight="1" x14ac:dyDescent="0.2">
      <c r="A522" s="3"/>
      <c r="B522" s="3"/>
      <c r="C522" s="3"/>
      <c r="D522" s="3"/>
      <c r="E522" s="3"/>
      <c r="F522" s="3"/>
      <c r="G522" s="5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4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</row>
    <row r="523" spans="1:35" ht="15.75" customHeight="1" x14ac:dyDescent="0.2">
      <c r="A523" s="3"/>
      <c r="B523" s="3"/>
      <c r="C523" s="3"/>
      <c r="D523" s="3"/>
      <c r="E523" s="3"/>
      <c r="F523" s="3"/>
      <c r="G523" s="5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4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</row>
    <row r="524" spans="1:35" ht="15.75" customHeight="1" x14ac:dyDescent="0.2">
      <c r="A524" s="3"/>
      <c r="B524" s="3"/>
      <c r="C524" s="3"/>
      <c r="D524" s="3"/>
      <c r="E524" s="3"/>
      <c r="F524" s="3"/>
      <c r="G524" s="5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4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</row>
    <row r="525" spans="1:35" ht="15.75" customHeight="1" x14ac:dyDescent="0.2">
      <c r="A525" s="3"/>
      <c r="B525" s="3"/>
      <c r="C525" s="3"/>
      <c r="D525" s="3"/>
      <c r="E525" s="3"/>
      <c r="F525" s="3"/>
      <c r="G525" s="5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4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</row>
    <row r="526" spans="1:35" ht="15.75" customHeight="1" x14ac:dyDescent="0.2">
      <c r="A526" s="3"/>
      <c r="B526" s="3"/>
      <c r="C526" s="3"/>
      <c r="D526" s="3"/>
      <c r="E526" s="3"/>
      <c r="F526" s="3"/>
      <c r="G526" s="5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4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</row>
    <row r="527" spans="1:35" ht="15.75" customHeight="1" x14ac:dyDescent="0.2">
      <c r="A527" s="3"/>
      <c r="B527" s="3"/>
      <c r="C527" s="3"/>
      <c r="D527" s="3"/>
      <c r="E527" s="3"/>
      <c r="F527" s="3"/>
      <c r="G527" s="5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4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</row>
    <row r="528" spans="1:35" ht="15.75" customHeight="1" x14ac:dyDescent="0.2">
      <c r="A528" s="3"/>
      <c r="B528" s="3"/>
      <c r="C528" s="3"/>
      <c r="D528" s="3"/>
      <c r="E528" s="3"/>
      <c r="F528" s="3"/>
      <c r="G528" s="5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4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</row>
    <row r="529" spans="1:35" ht="15.75" customHeight="1" x14ac:dyDescent="0.2">
      <c r="A529" s="3"/>
      <c r="B529" s="3"/>
      <c r="C529" s="3"/>
      <c r="D529" s="3"/>
      <c r="E529" s="3"/>
      <c r="F529" s="3"/>
      <c r="G529" s="5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4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</row>
    <row r="530" spans="1:35" ht="15.75" customHeight="1" x14ac:dyDescent="0.2">
      <c r="A530" s="3"/>
      <c r="B530" s="3"/>
      <c r="C530" s="3"/>
      <c r="D530" s="3"/>
      <c r="E530" s="3"/>
      <c r="F530" s="3"/>
      <c r="G530" s="5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4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</row>
    <row r="531" spans="1:35" ht="15.75" customHeight="1" x14ac:dyDescent="0.2">
      <c r="A531" s="3"/>
      <c r="B531" s="3"/>
      <c r="C531" s="3"/>
      <c r="D531" s="3"/>
      <c r="E531" s="3"/>
      <c r="F531" s="3"/>
      <c r="G531" s="5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4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</row>
    <row r="532" spans="1:35" ht="15.75" customHeight="1" x14ac:dyDescent="0.2">
      <c r="A532" s="3"/>
      <c r="B532" s="3"/>
      <c r="C532" s="3"/>
      <c r="D532" s="3"/>
      <c r="E532" s="3"/>
      <c r="F532" s="3"/>
      <c r="G532" s="5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4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</row>
    <row r="533" spans="1:35" ht="15.75" customHeight="1" x14ac:dyDescent="0.2">
      <c r="A533" s="3"/>
      <c r="B533" s="3"/>
      <c r="C533" s="3"/>
      <c r="D533" s="3"/>
      <c r="E533" s="3"/>
      <c r="F533" s="3"/>
      <c r="G533" s="5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4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</row>
    <row r="534" spans="1:35" ht="15.75" customHeight="1" x14ac:dyDescent="0.2">
      <c r="A534" s="3"/>
      <c r="B534" s="3"/>
      <c r="C534" s="3"/>
      <c r="D534" s="3"/>
      <c r="E534" s="3"/>
      <c r="F534" s="3"/>
      <c r="G534" s="5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4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</row>
    <row r="535" spans="1:35" ht="15.75" customHeight="1" x14ac:dyDescent="0.2">
      <c r="A535" s="3"/>
      <c r="B535" s="3"/>
      <c r="C535" s="3"/>
      <c r="D535" s="3"/>
      <c r="E535" s="3"/>
      <c r="F535" s="3"/>
      <c r="G535" s="5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4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</row>
    <row r="536" spans="1:35" ht="15.75" customHeight="1" x14ac:dyDescent="0.2">
      <c r="A536" s="3"/>
      <c r="B536" s="3"/>
      <c r="C536" s="3"/>
      <c r="D536" s="3"/>
      <c r="E536" s="3"/>
      <c r="F536" s="3"/>
      <c r="G536" s="5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4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</row>
    <row r="537" spans="1:35" ht="15.75" customHeight="1" x14ac:dyDescent="0.2">
      <c r="A537" s="3"/>
      <c r="B537" s="3"/>
      <c r="C537" s="3"/>
      <c r="D537" s="3"/>
      <c r="E537" s="3"/>
      <c r="F537" s="3"/>
      <c r="G537" s="5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4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</row>
    <row r="538" spans="1:35" ht="15.75" customHeight="1" x14ac:dyDescent="0.2">
      <c r="A538" s="3"/>
      <c r="B538" s="3"/>
      <c r="C538" s="3"/>
      <c r="D538" s="3"/>
      <c r="E538" s="3"/>
      <c r="F538" s="3"/>
      <c r="G538" s="5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4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</row>
    <row r="539" spans="1:35" ht="15.75" customHeight="1" x14ac:dyDescent="0.2">
      <c r="A539" s="3"/>
      <c r="B539" s="3"/>
      <c r="C539" s="3"/>
      <c r="D539" s="3"/>
      <c r="E539" s="3"/>
      <c r="F539" s="3"/>
      <c r="G539" s="5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4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</row>
    <row r="540" spans="1:35" ht="15.75" customHeight="1" x14ac:dyDescent="0.2">
      <c r="A540" s="3"/>
      <c r="B540" s="3"/>
      <c r="C540" s="3"/>
      <c r="D540" s="3"/>
      <c r="E540" s="3"/>
      <c r="F540" s="3"/>
      <c r="G540" s="5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4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</row>
    <row r="541" spans="1:35" ht="15.75" customHeight="1" x14ac:dyDescent="0.2">
      <c r="A541" s="3"/>
      <c r="B541" s="3"/>
      <c r="C541" s="3"/>
      <c r="D541" s="3"/>
      <c r="E541" s="3"/>
      <c r="F541" s="3"/>
      <c r="G541" s="5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4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</row>
    <row r="542" spans="1:35" ht="15.75" customHeight="1" x14ac:dyDescent="0.2">
      <c r="A542" s="3"/>
      <c r="B542" s="3"/>
      <c r="C542" s="3"/>
      <c r="D542" s="3"/>
      <c r="E542" s="3"/>
      <c r="F542" s="3"/>
      <c r="G542" s="5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4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</row>
    <row r="543" spans="1:35" ht="15.75" customHeight="1" x14ac:dyDescent="0.2">
      <c r="A543" s="3"/>
      <c r="B543" s="3"/>
      <c r="C543" s="3"/>
      <c r="D543" s="3"/>
      <c r="E543" s="3"/>
      <c r="F543" s="3"/>
      <c r="G543" s="5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4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</row>
    <row r="544" spans="1:35" ht="15.75" customHeight="1" x14ac:dyDescent="0.2">
      <c r="A544" s="3"/>
      <c r="B544" s="3"/>
      <c r="C544" s="3"/>
      <c r="D544" s="3"/>
      <c r="E544" s="3"/>
      <c r="F544" s="3"/>
      <c r="G544" s="5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4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</row>
    <row r="545" spans="1:35" ht="15.75" customHeight="1" x14ac:dyDescent="0.2">
      <c r="A545" s="3"/>
      <c r="B545" s="3"/>
      <c r="C545" s="3"/>
      <c r="D545" s="3"/>
      <c r="E545" s="3"/>
      <c r="F545" s="3"/>
      <c r="G545" s="5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4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</row>
    <row r="546" spans="1:35" ht="15.75" customHeight="1" x14ac:dyDescent="0.2">
      <c r="A546" s="3"/>
      <c r="B546" s="3"/>
      <c r="C546" s="3"/>
      <c r="D546" s="3"/>
      <c r="E546" s="3"/>
      <c r="F546" s="3"/>
      <c r="G546" s="5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4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</row>
    <row r="547" spans="1:35" ht="15.75" customHeight="1" x14ac:dyDescent="0.2">
      <c r="A547" s="3"/>
      <c r="B547" s="3"/>
      <c r="C547" s="3"/>
      <c r="D547" s="3"/>
      <c r="E547" s="3"/>
      <c r="F547" s="3"/>
      <c r="G547" s="5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4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</row>
    <row r="548" spans="1:35" ht="15.75" customHeight="1" x14ac:dyDescent="0.2">
      <c r="A548" s="3"/>
      <c r="B548" s="3"/>
      <c r="C548" s="3"/>
      <c r="D548" s="3"/>
      <c r="E548" s="3"/>
      <c r="F548" s="3"/>
      <c r="G548" s="5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4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</row>
    <row r="549" spans="1:35" ht="15.75" customHeight="1" x14ac:dyDescent="0.2">
      <c r="A549" s="3"/>
      <c r="B549" s="3"/>
      <c r="C549" s="3"/>
      <c r="D549" s="3"/>
      <c r="E549" s="3"/>
      <c r="F549" s="3"/>
      <c r="G549" s="5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4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</row>
    <row r="550" spans="1:35" ht="15.75" customHeight="1" x14ac:dyDescent="0.2">
      <c r="A550" s="3"/>
      <c r="B550" s="3"/>
      <c r="C550" s="3"/>
      <c r="D550" s="3"/>
      <c r="E550" s="3"/>
      <c r="F550" s="3"/>
      <c r="G550" s="5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4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</row>
    <row r="551" spans="1:35" ht="15.75" customHeight="1" x14ac:dyDescent="0.2">
      <c r="A551" s="3"/>
      <c r="B551" s="3"/>
      <c r="C551" s="3"/>
      <c r="D551" s="3"/>
      <c r="E551" s="3"/>
      <c r="F551" s="3"/>
      <c r="G551" s="5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4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</row>
    <row r="552" spans="1:35" ht="15.75" customHeight="1" x14ac:dyDescent="0.2">
      <c r="A552" s="3"/>
      <c r="B552" s="3"/>
      <c r="C552" s="3"/>
      <c r="D552" s="3"/>
      <c r="E552" s="3"/>
      <c r="F552" s="3"/>
      <c r="G552" s="5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4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</row>
    <row r="553" spans="1:35" ht="15.75" customHeight="1" x14ac:dyDescent="0.2">
      <c r="A553" s="3"/>
      <c r="B553" s="3"/>
      <c r="C553" s="3"/>
      <c r="D553" s="3"/>
      <c r="E553" s="3"/>
      <c r="F553" s="3"/>
      <c r="G553" s="5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4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</row>
    <row r="554" spans="1:35" ht="15.75" customHeight="1" x14ac:dyDescent="0.2">
      <c r="A554" s="3"/>
      <c r="B554" s="3"/>
      <c r="C554" s="3"/>
      <c r="D554" s="3"/>
      <c r="E554" s="3"/>
      <c r="F554" s="3"/>
      <c r="G554" s="5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4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</row>
    <row r="555" spans="1:35" ht="15.75" customHeight="1" x14ac:dyDescent="0.2">
      <c r="A555" s="3"/>
      <c r="B555" s="3"/>
      <c r="C555" s="3"/>
      <c r="D555" s="3"/>
      <c r="E555" s="3"/>
      <c r="F555" s="3"/>
      <c r="G555" s="5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4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</row>
    <row r="556" spans="1:35" ht="15.75" customHeight="1" x14ac:dyDescent="0.2">
      <c r="A556" s="3"/>
      <c r="B556" s="3"/>
      <c r="C556" s="3"/>
      <c r="D556" s="3"/>
      <c r="E556" s="3"/>
      <c r="F556" s="3"/>
      <c r="G556" s="5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4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</row>
    <row r="557" spans="1:35" ht="15.75" customHeight="1" x14ac:dyDescent="0.2">
      <c r="A557" s="3"/>
      <c r="B557" s="3"/>
      <c r="C557" s="3"/>
      <c r="D557" s="3"/>
      <c r="E557" s="3"/>
      <c r="F557" s="3"/>
      <c r="G557" s="5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4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</row>
    <row r="558" spans="1:35" ht="15.75" customHeight="1" x14ac:dyDescent="0.2">
      <c r="A558" s="3"/>
      <c r="B558" s="3"/>
      <c r="C558" s="3"/>
      <c r="D558" s="3"/>
      <c r="E558" s="3"/>
      <c r="F558" s="3"/>
      <c r="G558" s="5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4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</row>
    <row r="559" spans="1:35" ht="15.75" customHeight="1" x14ac:dyDescent="0.2">
      <c r="A559" s="3"/>
      <c r="B559" s="3"/>
      <c r="C559" s="3"/>
      <c r="D559" s="3"/>
      <c r="E559" s="3"/>
      <c r="F559" s="3"/>
      <c r="G559" s="5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4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</row>
    <row r="560" spans="1:35" ht="15.75" customHeight="1" x14ac:dyDescent="0.2">
      <c r="A560" s="3"/>
      <c r="B560" s="3"/>
      <c r="C560" s="3"/>
      <c r="D560" s="3"/>
      <c r="E560" s="3"/>
      <c r="F560" s="3"/>
      <c r="G560" s="5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4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</row>
    <row r="561" spans="1:35" ht="15.75" customHeight="1" x14ac:dyDescent="0.2">
      <c r="A561" s="3"/>
      <c r="B561" s="3"/>
      <c r="C561" s="3"/>
      <c r="D561" s="3"/>
      <c r="E561" s="3"/>
      <c r="F561" s="3"/>
      <c r="G561" s="5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4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</row>
    <row r="562" spans="1:35" ht="15.75" customHeight="1" x14ac:dyDescent="0.2">
      <c r="A562" s="3"/>
      <c r="B562" s="3"/>
      <c r="C562" s="3"/>
      <c r="D562" s="3"/>
      <c r="E562" s="3"/>
      <c r="F562" s="3"/>
      <c r="G562" s="5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4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</row>
    <row r="563" spans="1:35" ht="15.75" customHeight="1" x14ac:dyDescent="0.2">
      <c r="A563" s="3"/>
      <c r="B563" s="3"/>
      <c r="C563" s="3"/>
      <c r="D563" s="3"/>
      <c r="E563" s="3"/>
      <c r="F563" s="3"/>
      <c r="G563" s="5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4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</row>
    <row r="564" spans="1:35" ht="15.75" customHeight="1" x14ac:dyDescent="0.2">
      <c r="A564" s="3"/>
      <c r="B564" s="3"/>
      <c r="C564" s="3"/>
      <c r="D564" s="3"/>
      <c r="E564" s="3"/>
      <c r="F564" s="3"/>
      <c r="G564" s="5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4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</row>
    <row r="565" spans="1:35" ht="15.75" customHeight="1" x14ac:dyDescent="0.2">
      <c r="A565" s="3"/>
      <c r="B565" s="3"/>
      <c r="C565" s="3"/>
      <c r="D565" s="3"/>
      <c r="E565" s="3"/>
      <c r="F565" s="3"/>
      <c r="G565" s="5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4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</row>
    <row r="566" spans="1:35" ht="15.75" customHeight="1" x14ac:dyDescent="0.2">
      <c r="A566" s="3"/>
      <c r="B566" s="3"/>
      <c r="C566" s="3"/>
      <c r="D566" s="3"/>
      <c r="E566" s="3"/>
      <c r="F566" s="3"/>
      <c r="G566" s="5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4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</row>
    <row r="567" spans="1:35" ht="15.75" customHeight="1" x14ac:dyDescent="0.2">
      <c r="A567" s="3"/>
      <c r="B567" s="3"/>
      <c r="C567" s="3"/>
      <c r="D567" s="3"/>
      <c r="E567" s="3"/>
      <c r="F567" s="3"/>
      <c r="G567" s="5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4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</row>
    <row r="568" spans="1:35" ht="15.75" customHeight="1" x14ac:dyDescent="0.2">
      <c r="A568" s="3"/>
      <c r="B568" s="3"/>
      <c r="C568" s="3"/>
      <c r="D568" s="3"/>
      <c r="E568" s="3"/>
      <c r="F568" s="3"/>
      <c r="G568" s="5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4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</row>
    <row r="569" spans="1:35" ht="15.75" customHeight="1" x14ac:dyDescent="0.2">
      <c r="A569" s="3"/>
      <c r="B569" s="3"/>
      <c r="C569" s="3"/>
      <c r="D569" s="3"/>
      <c r="E569" s="3"/>
      <c r="F569" s="3"/>
      <c r="G569" s="5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4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</row>
    <row r="570" spans="1:35" ht="15.75" customHeight="1" x14ac:dyDescent="0.2">
      <c r="A570" s="3"/>
      <c r="B570" s="3"/>
      <c r="C570" s="3"/>
      <c r="D570" s="3"/>
      <c r="E570" s="3"/>
      <c r="F570" s="3"/>
      <c r="G570" s="5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4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</row>
    <row r="571" spans="1:35" ht="15.75" customHeight="1" x14ac:dyDescent="0.2">
      <c r="A571" s="3"/>
      <c r="B571" s="3"/>
      <c r="C571" s="3"/>
      <c r="D571" s="3"/>
      <c r="E571" s="3"/>
      <c r="F571" s="3"/>
      <c r="G571" s="5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4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</row>
    <row r="572" spans="1:35" ht="15.75" customHeight="1" x14ac:dyDescent="0.2">
      <c r="A572" s="3"/>
      <c r="B572" s="3"/>
      <c r="C572" s="3"/>
      <c r="D572" s="3"/>
      <c r="E572" s="3"/>
      <c r="F572" s="3"/>
      <c r="G572" s="5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4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</row>
    <row r="573" spans="1:35" ht="15.75" customHeight="1" x14ac:dyDescent="0.2">
      <c r="A573" s="3"/>
      <c r="B573" s="3"/>
      <c r="C573" s="3"/>
      <c r="D573" s="3"/>
      <c r="E573" s="3"/>
      <c r="F573" s="3"/>
      <c r="G573" s="5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4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</row>
    <row r="574" spans="1:35" ht="15.75" customHeight="1" x14ac:dyDescent="0.2">
      <c r="A574" s="3"/>
      <c r="B574" s="3"/>
      <c r="C574" s="3"/>
      <c r="D574" s="3"/>
      <c r="E574" s="3"/>
      <c r="F574" s="3"/>
      <c r="G574" s="5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4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</row>
    <row r="575" spans="1:35" ht="15.75" customHeight="1" x14ac:dyDescent="0.2">
      <c r="A575" s="3"/>
      <c r="B575" s="3"/>
      <c r="C575" s="3"/>
      <c r="D575" s="3"/>
      <c r="E575" s="3"/>
      <c r="F575" s="3"/>
      <c r="G575" s="5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4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</row>
    <row r="576" spans="1:35" ht="15.75" customHeight="1" x14ac:dyDescent="0.2">
      <c r="A576" s="3"/>
      <c r="B576" s="3"/>
      <c r="C576" s="3"/>
      <c r="D576" s="3"/>
      <c r="E576" s="3"/>
      <c r="F576" s="3"/>
      <c r="G576" s="5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4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</row>
    <row r="577" spans="1:35" ht="15.75" customHeight="1" x14ac:dyDescent="0.2">
      <c r="A577" s="3"/>
      <c r="B577" s="3"/>
      <c r="C577" s="3"/>
      <c r="D577" s="3"/>
      <c r="E577" s="3"/>
      <c r="F577" s="3"/>
      <c r="G577" s="5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4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</row>
    <row r="578" spans="1:35" ht="15.75" customHeight="1" x14ac:dyDescent="0.2">
      <c r="A578" s="3"/>
      <c r="B578" s="3"/>
      <c r="C578" s="3"/>
      <c r="D578" s="3"/>
      <c r="E578" s="3"/>
      <c r="F578" s="3"/>
      <c r="G578" s="5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4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</row>
    <row r="579" spans="1:35" ht="15.75" customHeight="1" x14ac:dyDescent="0.2">
      <c r="A579" s="3"/>
      <c r="B579" s="3"/>
      <c r="C579" s="3"/>
      <c r="D579" s="3"/>
      <c r="E579" s="3"/>
      <c r="F579" s="3"/>
      <c r="G579" s="5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4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</row>
    <row r="580" spans="1:35" ht="15.75" customHeight="1" x14ac:dyDescent="0.2">
      <c r="A580" s="3"/>
      <c r="B580" s="3"/>
      <c r="C580" s="3"/>
      <c r="D580" s="3"/>
      <c r="E580" s="3"/>
      <c r="F580" s="3"/>
      <c r="G580" s="5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4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</row>
    <row r="581" spans="1:35" ht="15.75" customHeight="1" x14ac:dyDescent="0.2">
      <c r="A581" s="3"/>
      <c r="B581" s="3"/>
      <c r="C581" s="3"/>
      <c r="D581" s="3"/>
      <c r="E581" s="3"/>
      <c r="F581" s="3"/>
      <c r="G581" s="5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4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</row>
    <row r="582" spans="1:35" ht="15.75" customHeight="1" x14ac:dyDescent="0.2">
      <c r="A582" s="3"/>
      <c r="B582" s="3"/>
      <c r="C582" s="3"/>
      <c r="D582" s="3"/>
      <c r="E582" s="3"/>
      <c r="F582" s="3"/>
      <c r="G582" s="5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4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</row>
    <row r="583" spans="1:35" ht="15.75" customHeight="1" x14ac:dyDescent="0.2">
      <c r="A583" s="3"/>
      <c r="B583" s="3"/>
      <c r="C583" s="3"/>
      <c r="D583" s="3"/>
      <c r="E583" s="3"/>
      <c r="F583" s="3"/>
      <c r="G583" s="5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4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</row>
    <row r="584" spans="1:35" ht="15.75" customHeight="1" x14ac:dyDescent="0.2">
      <c r="A584" s="3"/>
      <c r="B584" s="3"/>
      <c r="C584" s="3"/>
      <c r="D584" s="3"/>
      <c r="E584" s="3"/>
      <c r="F584" s="3"/>
      <c r="G584" s="5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4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</row>
    <row r="585" spans="1:35" ht="15.75" customHeight="1" x14ac:dyDescent="0.2">
      <c r="A585" s="3"/>
      <c r="B585" s="3"/>
      <c r="C585" s="3"/>
      <c r="D585" s="3"/>
      <c r="E585" s="3"/>
      <c r="F585" s="3"/>
      <c r="G585" s="5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4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</row>
    <row r="586" spans="1:35" ht="15.75" customHeight="1" x14ac:dyDescent="0.2">
      <c r="A586" s="3"/>
      <c r="B586" s="3"/>
      <c r="C586" s="3"/>
      <c r="D586" s="3"/>
      <c r="E586" s="3"/>
      <c r="F586" s="3"/>
      <c r="G586" s="5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4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</row>
    <row r="587" spans="1:35" ht="15.75" customHeight="1" x14ac:dyDescent="0.2">
      <c r="A587" s="3"/>
      <c r="B587" s="3"/>
      <c r="C587" s="3"/>
      <c r="D587" s="3"/>
      <c r="E587" s="3"/>
      <c r="F587" s="3"/>
      <c r="G587" s="5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4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</row>
    <row r="588" spans="1:35" ht="15.75" customHeight="1" x14ac:dyDescent="0.2">
      <c r="A588" s="3"/>
      <c r="B588" s="3"/>
      <c r="C588" s="3"/>
      <c r="D588" s="3"/>
      <c r="E588" s="3"/>
      <c r="F588" s="3"/>
      <c r="G588" s="5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4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</row>
    <row r="589" spans="1:35" ht="15.75" customHeight="1" x14ac:dyDescent="0.2">
      <c r="A589" s="3"/>
      <c r="B589" s="3"/>
      <c r="C589" s="3"/>
      <c r="D589" s="3"/>
      <c r="E589" s="3"/>
      <c r="F589" s="3"/>
      <c r="G589" s="5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4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</row>
    <row r="590" spans="1:35" ht="15.75" customHeight="1" x14ac:dyDescent="0.2">
      <c r="A590" s="3"/>
      <c r="B590" s="3"/>
      <c r="C590" s="3"/>
      <c r="D590" s="3"/>
      <c r="E590" s="3"/>
      <c r="F590" s="3"/>
      <c r="G590" s="5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4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</row>
    <row r="591" spans="1:35" ht="15.75" customHeight="1" x14ac:dyDescent="0.2">
      <c r="A591" s="3"/>
      <c r="B591" s="3"/>
      <c r="C591" s="3"/>
      <c r="D591" s="3"/>
      <c r="E591" s="3"/>
      <c r="F591" s="3"/>
      <c r="G591" s="5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4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</row>
    <row r="592" spans="1:35" ht="15.75" customHeight="1" x14ac:dyDescent="0.2">
      <c r="A592" s="3"/>
      <c r="B592" s="3"/>
      <c r="C592" s="3"/>
      <c r="D592" s="3"/>
      <c r="E592" s="3"/>
      <c r="F592" s="3"/>
      <c r="G592" s="5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4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</row>
    <row r="593" spans="1:35" ht="15.75" customHeight="1" x14ac:dyDescent="0.2">
      <c r="A593" s="3"/>
      <c r="B593" s="3"/>
      <c r="C593" s="3"/>
      <c r="D593" s="3"/>
      <c r="E593" s="3"/>
      <c r="F593" s="3"/>
      <c r="G593" s="5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4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</row>
    <row r="594" spans="1:35" ht="15.75" customHeight="1" x14ac:dyDescent="0.2">
      <c r="A594" s="3"/>
      <c r="B594" s="3"/>
      <c r="C594" s="3"/>
      <c r="D594" s="3"/>
      <c r="E594" s="3"/>
      <c r="F594" s="3"/>
      <c r="G594" s="5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4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</row>
    <row r="595" spans="1:35" ht="15.75" customHeight="1" x14ac:dyDescent="0.2">
      <c r="A595" s="3"/>
      <c r="B595" s="3"/>
      <c r="C595" s="3"/>
      <c r="D595" s="3"/>
      <c r="E595" s="3"/>
      <c r="F595" s="3"/>
      <c r="G595" s="5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4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</row>
    <row r="596" spans="1:35" ht="15.75" customHeight="1" x14ac:dyDescent="0.2">
      <c r="A596" s="3"/>
      <c r="B596" s="3"/>
      <c r="C596" s="3"/>
      <c r="D596" s="3"/>
      <c r="E596" s="3"/>
      <c r="F596" s="3"/>
      <c r="G596" s="5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4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</row>
    <row r="597" spans="1:35" ht="15.75" customHeight="1" x14ac:dyDescent="0.2">
      <c r="A597" s="3"/>
      <c r="B597" s="3"/>
      <c r="C597" s="3"/>
      <c r="D597" s="3"/>
      <c r="E597" s="3"/>
      <c r="F597" s="3"/>
      <c r="G597" s="5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4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</row>
    <row r="598" spans="1:35" ht="15.75" customHeight="1" x14ac:dyDescent="0.2">
      <c r="A598" s="3"/>
      <c r="B598" s="3"/>
      <c r="C598" s="3"/>
      <c r="D598" s="3"/>
      <c r="E598" s="3"/>
      <c r="F598" s="3"/>
      <c r="G598" s="5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4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</row>
    <row r="599" spans="1:35" ht="15.75" customHeight="1" x14ac:dyDescent="0.2">
      <c r="A599" s="3"/>
      <c r="B599" s="3"/>
      <c r="C599" s="3"/>
      <c r="D599" s="3"/>
      <c r="E599" s="3"/>
      <c r="F599" s="3"/>
      <c r="G599" s="5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4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</row>
    <row r="600" spans="1:35" ht="15.75" customHeight="1" x14ac:dyDescent="0.2">
      <c r="A600" s="3"/>
      <c r="B600" s="3"/>
      <c r="C600" s="3"/>
      <c r="D600" s="3"/>
      <c r="E600" s="3"/>
      <c r="F600" s="3"/>
      <c r="G600" s="5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4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</row>
    <row r="601" spans="1:35" ht="15.75" customHeight="1" x14ac:dyDescent="0.2">
      <c r="A601" s="3"/>
      <c r="B601" s="3"/>
      <c r="C601" s="3"/>
      <c r="D601" s="3"/>
      <c r="E601" s="3"/>
      <c r="F601" s="3"/>
      <c r="G601" s="5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4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</row>
    <row r="602" spans="1:35" ht="15.75" customHeight="1" x14ac:dyDescent="0.2">
      <c r="A602" s="3"/>
      <c r="B602" s="3"/>
      <c r="C602" s="3"/>
      <c r="D602" s="3"/>
      <c r="E602" s="3"/>
      <c r="F602" s="3"/>
      <c r="G602" s="5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4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</row>
    <row r="603" spans="1:35" ht="15.75" customHeight="1" x14ac:dyDescent="0.2">
      <c r="A603" s="3"/>
      <c r="B603" s="3"/>
      <c r="C603" s="3"/>
      <c r="D603" s="3"/>
      <c r="E603" s="3"/>
      <c r="F603" s="3"/>
      <c r="G603" s="5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4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</row>
    <row r="604" spans="1:35" ht="15.75" customHeight="1" x14ac:dyDescent="0.2">
      <c r="A604" s="3"/>
      <c r="B604" s="3"/>
      <c r="C604" s="3"/>
      <c r="D604" s="3"/>
      <c r="E604" s="3"/>
      <c r="F604" s="3"/>
      <c r="G604" s="5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4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</row>
    <row r="605" spans="1:35" ht="15.75" customHeight="1" x14ac:dyDescent="0.2">
      <c r="A605" s="3"/>
      <c r="B605" s="3"/>
      <c r="C605" s="3"/>
      <c r="D605" s="3"/>
      <c r="E605" s="3"/>
      <c r="F605" s="3"/>
      <c r="G605" s="5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4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</row>
    <row r="606" spans="1:35" ht="15.75" customHeight="1" x14ac:dyDescent="0.2">
      <c r="A606" s="3"/>
      <c r="B606" s="3"/>
      <c r="C606" s="3"/>
      <c r="D606" s="3"/>
      <c r="E606" s="3"/>
      <c r="F606" s="3"/>
      <c r="G606" s="5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4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</row>
    <row r="607" spans="1:35" ht="15.75" customHeight="1" x14ac:dyDescent="0.2">
      <c r="A607" s="3"/>
      <c r="B607" s="3"/>
      <c r="C607" s="3"/>
      <c r="D607" s="3"/>
      <c r="E607" s="3"/>
      <c r="F607" s="3"/>
      <c r="G607" s="5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4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</row>
    <row r="608" spans="1:35" ht="15.75" customHeight="1" x14ac:dyDescent="0.2">
      <c r="A608" s="3"/>
      <c r="B608" s="3"/>
      <c r="C608" s="3"/>
      <c r="D608" s="3"/>
      <c r="E608" s="3"/>
      <c r="F608" s="3"/>
      <c r="G608" s="5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4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</row>
    <row r="609" spans="1:35" ht="15.75" customHeight="1" x14ac:dyDescent="0.2">
      <c r="A609" s="3"/>
      <c r="B609" s="3"/>
      <c r="C609" s="3"/>
      <c r="D609" s="3"/>
      <c r="E609" s="3"/>
      <c r="F609" s="3"/>
      <c r="G609" s="5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4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</row>
    <row r="610" spans="1:35" ht="15.75" customHeight="1" x14ac:dyDescent="0.2">
      <c r="A610" s="3"/>
      <c r="B610" s="3"/>
      <c r="C610" s="3"/>
      <c r="D610" s="3"/>
      <c r="E610" s="3"/>
      <c r="F610" s="3"/>
      <c r="G610" s="5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4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</row>
    <row r="611" spans="1:35" ht="15.75" customHeight="1" x14ac:dyDescent="0.2">
      <c r="A611" s="3"/>
      <c r="B611" s="3"/>
      <c r="C611" s="3"/>
      <c r="D611" s="3"/>
      <c r="E611" s="3"/>
      <c r="F611" s="3"/>
      <c r="G611" s="5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4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</row>
    <row r="612" spans="1:35" ht="15.75" customHeight="1" x14ac:dyDescent="0.2">
      <c r="A612" s="3"/>
      <c r="B612" s="3"/>
      <c r="C612" s="3"/>
      <c r="D612" s="3"/>
      <c r="E612" s="3"/>
      <c r="F612" s="3"/>
      <c r="G612" s="5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4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</row>
    <row r="613" spans="1:35" ht="15.75" customHeight="1" x14ac:dyDescent="0.2">
      <c r="A613" s="3"/>
      <c r="B613" s="3"/>
      <c r="C613" s="3"/>
      <c r="D613" s="3"/>
      <c r="E613" s="3"/>
      <c r="F613" s="3"/>
      <c r="G613" s="5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4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</row>
    <row r="614" spans="1:35" ht="15.75" customHeight="1" x14ac:dyDescent="0.2">
      <c r="A614" s="3"/>
      <c r="B614" s="3"/>
      <c r="C614" s="3"/>
      <c r="D614" s="3"/>
      <c r="E614" s="3"/>
      <c r="F614" s="3"/>
      <c r="G614" s="5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4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</row>
    <row r="615" spans="1:35" ht="15.75" customHeight="1" x14ac:dyDescent="0.2">
      <c r="A615" s="3"/>
      <c r="B615" s="3"/>
      <c r="C615" s="3"/>
      <c r="D615" s="3"/>
      <c r="E615" s="3"/>
      <c r="F615" s="3"/>
      <c r="G615" s="5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4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</row>
    <row r="616" spans="1:35" ht="15.75" customHeight="1" x14ac:dyDescent="0.2">
      <c r="A616" s="3"/>
      <c r="B616" s="3"/>
      <c r="C616" s="3"/>
      <c r="D616" s="3"/>
      <c r="E616" s="3"/>
      <c r="F616" s="3"/>
      <c r="G616" s="5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4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</row>
    <row r="617" spans="1:35" ht="15.75" customHeight="1" x14ac:dyDescent="0.2">
      <c r="A617" s="3"/>
      <c r="B617" s="3"/>
      <c r="C617" s="3"/>
      <c r="D617" s="3"/>
      <c r="E617" s="3"/>
      <c r="F617" s="3"/>
      <c r="G617" s="5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4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</row>
    <row r="618" spans="1:35" ht="15.75" customHeight="1" x14ac:dyDescent="0.2">
      <c r="A618" s="3"/>
      <c r="B618" s="3"/>
      <c r="C618" s="3"/>
      <c r="D618" s="3"/>
      <c r="E618" s="3"/>
      <c r="F618" s="3"/>
      <c r="G618" s="5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4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</row>
    <row r="619" spans="1:35" ht="15.75" customHeight="1" x14ac:dyDescent="0.2">
      <c r="A619" s="3"/>
      <c r="B619" s="3"/>
      <c r="C619" s="3"/>
      <c r="D619" s="3"/>
      <c r="E619" s="3"/>
      <c r="F619" s="3"/>
      <c r="G619" s="5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4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</row>
    <row r="620" spans="1:35" ht="15.75" customHeight="1" x14ac:dyDescent="0.2">
      <c r="A620" s="3"/>
      <c r="B620" s="3"/>
      <c r="C620" s="3"/>
      <c r="D620" s="3"/>
      <c r="E620" s="3"/>
      <c r="F620" s="3"/>
      <c r="G620" s="5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4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</row>
    <row r="621" spans="1:35" ht="15.75" customHeight="1" x14ac:dyDescent="0.2">
      <c r="A621" s="3"/>
      <c r="B621" s="3"/>
      <c r="C621" s="3"/>
      <c r="D621" s="3"/>
      <c r="E621" s="3"/>
      <c r="F621" s="3"/>
      <c r="G621" s="5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4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</row>
    <row r="622" spans="1:35" ht="15.75" customHeight="1" x14ac:dyDescent="0.2">
      <c r="A622" s="3"/>
      <c r="B622" s="3"/>
      <c r="C622" s="3"/>
      <c r="D622" s="3"/>
      <c r="E622" s="3"/>
      <c r="F622" s="3"/>
      <c r="G622" s="5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4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</row>
    <row r="623" spans="1:35" ht="15.75" customHeight="1" x14ac:dyDescent="0.2">
      <c r="A623" s="3"/>
      <c r="B623" s="3"/>
      <c r="C623" s="3"/>
      <c r="D623" s="3"/>
      <c r="E623" s="3"/>
      <c r="F623" s="3"/>
      <c r="G623" s="5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4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</row>
    <row r="624" spans="1:35" ht="15.75" customHeight="1" x14ac:dyDescent="0.2">
      <c r="A624" s="3"/>
      <c r="B624" s="3"/>
      <c r="C624" s="3"/>
      <c r="D624" s="3"/>
      <c r="E624" s="3"/>
      <c r="F624" s="3"/>
      <c r="G624" s="5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4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</row>
    <row r="625" spans="1:35" ht="15.75" customHeight="1" x14ac:dyDescent="0.2">
      <c r="A625" s="3"/>
      <c r="B625" s="3"/>
      <c r="C625" s="3"/>
      <c r="D625" s="3"/>
      <c r="E625" s="3"/>
      <c r="F625" s="3"/>
      <c r="G625" s="5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4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</row>
    <row r="626" spans="1:35" ht="15.75" customHeight="1" x14ac:dyDescent="0.2">
      <c r="A626" s="3"/>
      <c r="B626" s="3"/>
      <c r="C626" s="3"/>
      <c r="D626" s="3"/>
      <c r="E626" s="3"/>
      <c r="F626" s="3"/>
      <c r="G626" s="5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4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</row>
    <row r="627" spans="1:35" ht="15.75" customHeight="1" x14ac:dyDescent="0.2">
      <c r="A627" s="3"/>
      <c r="B627" s="3"/>
      <c r="C627" s="3"/>
      <c r="D627" s="3"/>
      <c r="E627" s="3"/>
      <c r="F627" s="3"/>
      <c r="G627" s="5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4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</row>
    <row r="628" spans="1:35" ht="15.75" customHeight="1" x14ac:dyDescent="0.2">
      <c r="A628" s="3"/>
      <c r="B628" s="3"/>
      <c r="C628" s="3"/>
      <c r="D628" s="3"/>
      <c r="E628" s="3"/>
      <c r="F628" s="3"/>
      <c r="G628" s="5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4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</row>
    <row r="629" spans="1:35" ht="15.75" customHeight="1" x14ac:dyDescent="0.2">
      <c r="A629" s="3"/>
      <c r="B629" s="3"/>
      <c r="C629" s="3"/>
      <c r="D629" s="3"/>
      <c r="E629" s="3"/>
      <c r="F629" s="3"/>
      <c r="G629" s="5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4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</row>
    <row r="630" spans="1:35" ht="15.75" customHeight="1" x14ac:dyDescent="0.2">
      <c r="A630" s="3"/>
      <c r="B630" s="3"/>
      <c r="C630" s="3"/>
      <c r="D630" s="3"/>
      <c r="E630" s="3"/>
      <c r="F630" s="3"/>
      <c r="G630" s="5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4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</row>
    <row r="631" spans="1:35" ht="15.75" customHeight="1" x14ac:dyDescent="0.2">
      <c r="A631" s="3"/>
      <c r="B631" s="3"/>
      <c r="C631" s="3"/>
      <c r="D631" s="3"/>
      <c r="E631" s="3"/>
      <c r="F631" s="3"/>
      <c r="G631" s="5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4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</row>
    <row r="632" spans="1:35" ht="15.75" customHeight="1" x14ac:dyDescent="0.2">
      <c r="A632" s="3"/>
      <c r="B632" s="3"/>
      <c r="C632" s="3"/>
      <c r="D632" s="3"/>
      <c r="E632" s="3"/>
      <c r="F632" s="3"/>
      <c r="G632" s="5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4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</row>
    <row r="633" spans="1:35" ht="15.75" customHeight="1" x14ac:dyDescent="0.2">
      <c r="A633" s="3"/>
      <c r="B633" s="3"/>
      <c r="C633" s="3"/>
      <c r="D633" s="3"/>
      <c r="E633" s="3"/>
      <c r="F633" s="3"/>
      <c r="G633" s="5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4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</row>
    <row r="634" spans="1:35" ht="15.75" customHeight="1" x14ac:dyDescent="0.2">
      <c r="A634" s="3"/>
      <c r="B634" s="3"/>
      <c r="C634" s="3"/>
      <c r="D634" s="3"/>
      <c r="E634" s="3"/>
      <c r="F634" s="3"/>
      <c r="G634" s="5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4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</row>
    <row r="635" spans="1:35" ht="15.75" customHeight="1" x14ac:dyDescent="0.2">
      <c r="A635" s="3"/>
      <c r="B635" s="3"/>
      <c r="C635" s="3"/>
      <c r="D635" s="3"/>
      <c r="E635" s="3"/>
      <c r="F635" s="3"/>
      <c r="G635" s="5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4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</row>
    <row r="636" spans="1:35" ht="15.75" customHeight="1" x14ac:dyDescent="0.2">
      <c r="A636" s="3"/>
      <c r="B636" s="3"/>
      <c r="C636" s="3"/>
      <c r="D636" s="3"/>
      <c r="E636" s="3"/>
      <c r="F636" s="3"/>
      <c r="G636" s="5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4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</row>
    <row r="637" spans="1:35" ht="15.75" customHeight="1" x14ac:dyDescent="0.2">
      <c r="A637" s="3"/>
      <c r="B637" s="3"/>
      <c r="C637" s="3"/>
      <c r="D637" s="3"/>
      <c r="E637" s="3"/>
      <c r="F637" s="3"/>
      <c r="G637" s="5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4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</row>
    <row r="638" spans="1:35" ht="15.75" customHeight="1" x14ac:dyDescent="0.2">
      <c r="A638" s="3"/>
      <c r="B638" s="3"/>
      <c r="C638" s="3"/>
      <c r="D638" s="3"/>
      <c r="E638" s="3"/>
      <c r="F638" s="3"/>
      <c r="G638" s="5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4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</row>
    <row r="639" spans="1:35" ht="15.75" customHeight="1" x14ac:dyDescent="0.2">
      <c r="A639" s="3"/>
      <c r="B639" s="3"/>
      <c r="C639" s="3"/>
      <c r="D639" s="3"/>
      <c r="E639" s="3"/>
      <c r="F639" s="3"/>
      <c r="G639" s="5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4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</row>
    <row r="640" spans="1:35" ht="15.75" customHeight="1" x14ac:dyDescent="0.2">
      <c r="A640" s="3"/>
      <c r="B640" s="3"/>
      <c r="C640" s="3"/>
      <c r="D640" s="3"/>
      <c r="E640" s="3"/>
      <c r="F640" s="3"/>
      <c r="G640" s="5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4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</row>
    <row r="641" spans="1:35" ht="15.75" customHeight="1" x14ac:dyDescent="0.2">
      <c r="A641" s="3"/>
      <c r="B641" s="3"/>
      <c r="C641" s="3"/>
      <c r="D641" s="3"/>
      <c r="E641" s="3"/>
      <c r="F641" s="3"/>
      <c r="G641" s="5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4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</row>
    <row r="642" spans="1:35" ht="15.75" customHeight="1" x14ac:dyDescent="0.2">
      <c r="A642" s="3"/>
      <c r="B642" s="3"/>
      <c r="C642" s="3"/>
      <c r="D642" s="3"/>
      <c r="E642" s="3"/>
      <c r="F642" s="3"/>
      <c r="G642" s="5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4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</row>
    <row r="643" spans="1:35" ht="15.75" customHeight="1" x14ac:dyDescent="0.2">
      <c r="A643" s="3"/>
      <c r="B643" s="3"/>
      <c r="C643" s="3"/>
      <c r="D643" s="3"/>
      <c r="E643" s="3"/>
      <c r="F643" s="3"/>
      <c r="G643" s="5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4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</row>
    <row r="644" spans="1:35" ht="15.75" customHeight="1" x14ac:dyDescent="0.2">
      <c r="A644" s="3"/>
      <c r="B644" s="3"/>
      <c r="C644" s="3"/>
      <c r="D644" s="3"/>
      <c r="E644" s="3"/>
      <c r="F644" s="3"/>
      <c r="G644" s="5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4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</row>
    <row r="645" spans="1:35" ht="15.75" customHeight="1" x14ac:dyDescent="0.2">
      <c r="A645" s="3"/>
      <c r="B645" s="3"/>
      <c r="C645" s="3"/>
      <c r="D645" s="3"/>
      <c r="E645" s="3"/>
      <c r="F645" s="3"/>
      <c r="G645" s="5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4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</row>
    <row r="646" spans="1:35" ht="15.75" customHeight="1" x14ac:dyDescent="0.2">
      <c r="A646" s="3"/>
      <c r="B646" s="3"/>
      <c r="C646" s="3"/>
      <c r="D646" s="3"/>
      <c r="E646" s="3"/>
      <c r="F646" s="3"/>
      <c r="G646" s="5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4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</row>
    <row r="647" spans="1:35" ht="15.75" customHeight="1" x14ac:dyDescent="0.2">
      <c r="A647" s="3"/>
      <c r="B647" s="3"/>
      <c r="C647" s="3"/>
      <c r="D647" s="3"/>
      <c r="E647" s="3"/>
      <c r="F647" s="3"/>
      <c r="G647" s="5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4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</row>
    <row r="648" spans="1:35" ht="15.75" customHeight="1" x14ac:dyDescent="0.2">
      <c r="A648" s="3"/>
      <c r="B648" s="3"/>
      <c r="C648" s="3"/>
      <c r="D648" s="3"/>
      <c r="E648" s="3"/>
      <c r="F648" s="3"/>
      <c r="G648" s="5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4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</row>
    <row r="649" spans="1:35" ht="15.75" customHeight="1" x14ac:dyDescent="0.2">
      <c r="A649" s="3"/>
      <c r="B649" s="3"/>
      <c r="C649" s="3"/>
      <c r="D649" s="3"/>
      <c r="E649" s="3"/>
      <c r="F649" s="3"/>
      <c r="G649" s="5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4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</row>
    <row r="650" spans="1:35" ht="15.75" customHeight="1" x14ac:dyDescent="0.2">
      <c r="A650" s="3"/>
      <c r="B650" s="3"/>
      <c r="C650" s="3"/>
      <c r="D650" s="3"/>
      <c r="E650" s="3"/>
      <c r="F650" s="3"/>
      <c r="G650" s="5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4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</row>
    <row r="651" spans="1:35" ht="15.75" customHeight="1" x14ac:dyDescent="0.2">
      <c r="A651" s="3"/>
      <c r="B651" s="3"/>
      <c r="C651" s="3"/>
      <c r="D651" s="3"/>
      <c r="E651" s="3"/>
      <c r="F651" s="3"/>
      <c r="G651" s="5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4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</row>
    <row r="652" spans="1:35" ht="15.75" customHeight="1" x14ac:dyDescent="0.2">
      <c r="A652" s="3"/>
      <c r="B652" s="3"/>
      <c r="C652" s="3"/>
      <c r="D652" s="3"/>
      <c r="E652" s="3"/>
      <c r="F652" s="3"/>
      <c r="G652" s="5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4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</row>
    <row r="653" spans="1:35" ht="15.75" customHeight="1" x14ac:dyDescent="0.2">
      <c r="A653" s="3"/>
      <c r="B653" s="3"/>
      <c r="C653" s="3"/>
      <c r="D653" s="3"/>
      <c r="E653" s="3"/>
      <c r="F653" s="3"/>
      <c r="G653" s="5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4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</row>
    <row r="654" spans="1:35" ht="15.75" customHeight="1" x14ac:dyDescent="0.2">
      <c r="A654" s="3"/>
      <c r="B654" s="3"/>
      <c r="C654" s="3"/>
      <c r="D654" s="3"/>
      <c r="E654" s="3"/>
      <c r="F654" s="3"/>
      <c r="G654" s="5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4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</row>
    <row r="655" spans="1:35" ht="15.75" customHeight="1" x14ac:dyDescent="0.2">
      <c r="A655" s="3"/>
      <c r="B655" s="3"/>
      <c r="C655" s="3"/>
      <c r="D655" s="3"/>
      <c r="E655" s="3"/>
      <c r="F655" s="3"/>
      <c r="G655" s="5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4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</row>
    <row r="656" spans="1:35" ht="15.75" customHeight="1" x14ac:dyDescent="0.2">
      <c r="A656" s="3"/>
      <c r="B656" s="3"/>
      <c r="C656" s="3"/>
      <c r="D656" s="3"/>
      <c r="E656" s="3"/>
      <c r="F656" s="3"/>
      <c r="G656" s="5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4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</row>
    <row r="657" spans="1:35" ht="15.75" customHeight="1" x14ac:dyDescent="0.2">
      <c r="A657" s="3"/>
      <c r="B657" s="3"/>
      <c r="C657" s="3"/>
      <c r="D657" s="3"/>
      <c r="E657" s="3"/>
      <c r="F657" s="3"/>
      <c r="G657" s="5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4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</row>
    <row r="658" spans="1:35" ht="15.75" customHeight="1" x14ac:dyDescent="0.2">
      <c r="A658" s="3"/>
      <c r="B658" s="3"/>
      <c r="C658" s="3"/>
      <c r="D658" s="3"/>
      <c r="E658" s="3"/>
      <c r="F658" s="3"/>
      <c r="G658" s="5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4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</row>
    <row r="659" spans="1:35" ht="15.75" customHeight="1" x14ac:dyDescent="0.2">
      <c r="A659" s="3"/>
      <c r="B659" s="3"/>
      <c r="C659" s="3"/>
      <c r="D659" s="3"/>
      <c r="E659" s="3"/>
      <c r="F659" s="3"/>
      <c r="G659" s="5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4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</row>
    <row r="660" spans="1:35" ht="15.75" customHeight="1" x14ac:dyDescent="0.2">
      <c r="A660" s="3"/>
      <c r="B660" s="3"/>
      <c r="C660" s="3"/>
      <c r="D660" s="3"/>
      <c r="E660" s="3"/>
      <c r="F660" s="3"/>
      <c r="G660" s="5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4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</row>
    <row r="661" spans="1:35" ht="15.75" customHeight="1" x14ac:dyDescent="0.2">
      <c r="A661" s="3"/>
      <c r="B661" s="3"/>
      <c r="C661" s="3"/>
      <c r="D661" s="3"/>
      <c r="E661" s="3"/>
      <c r="F661" s="3"/>
      <c r="G661" s="5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4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</row>
    <row r="662" spans="1:35" ht="15.75" customHeight="1" x14ac:dyDescent="0.2">
      <c r="A662" s="3"/>
      <c r="B662" s="3"/>
      <c r="C662" s="3"/>
      <c r="D662" s="3"/>
      <c r="E662" s="3"/>
      <c r="F662" s="3"/>
      <c r="G662" s="5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4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</row>
    <row r="663" spans="1:35" ht="15.75" customHeight="1" x14ac:dyDescent="0.2">
      <c r="A663" s="3"/>
      <c r="B663" s="3"/>
      <c r="C663" s="3"/>
      <c r="D663" s="3"/>
      <c r="E663" s="3"/>
      <c r="F663" s="3"/>
      <c r="G663" s="5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4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</row>
    <row r="664" spans="1:35" ht="15.75" customHeight="1" x14ac:dyDescent="0.2">
      <c r="A664" s="3"/>
      <c r="B664" s="3"/>
      <c r="C664" s="3"/>
      <c r="D664" s="3"/>
      <c r="E664" s="3"/>
      <c r="F664" s="3"/>
      <c r="G664" s="5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4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</row>
    <row r="665" spans="1:35" ht="15.75" customHeight="1" x14ac:dyDescent="0.2">
      <c r="A665" s="3"/>
      <c r="B665" s="3"/>
      <c r="C665" s="3"/>
      <c r="D665" s="3"/>
      <c r="E665" s="3"/>
      <c r="F665" s="3"/>
      <c r="G665" s="5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4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</row>
    <row r="666" spans="1:35" ht="15.75" customHeight="1" x14ac:dyDescent="0.2">
      <c r="A666" s="3"/>
      <c r="B666" s="3"/>
      <c r="C666" s="3"/>
      <c r="D666" s="3"/>
      <c r="E666" s="3"/>
      <c r="F666" s="3"/>
      <c r="G666" s="5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4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</row>
    <row r="667" spans="1:35" ht="15.75" customHeight="1" x14ac:dyDescent="0.2">
      <c r="A667" s="3"/>
      <c r="B667" s="3"/>
      <c r="C667" s="3"/>
      <c r="D667" s="3"/>
      <c r="E667" s="3"/>
      <c r="F667" s="3"/>
      <c r="G667" s="5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4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</row>
    <row r="668" spans="1:35" ht="15.75" customHeight="1" x14ac:dyDescent="0.2">
      <c r="A668" s="3"/>
      <c r="B668" s="3"/>
      <c r="C668" s="3"/>
      <c r="D668" s="3"/>
      <c r="E668" s="3"/>
      <c r="F668" s="3"/>
      <c r="G668" s="5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4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</row>
    <row r="669" spans="1:35" ht="15.75" customHeight="1" x14ac:dyDescent="0.2">
      <c r="A669" s="3"/>
      <c r="B669" s="3"/>
      <c r="C669" s="3"/>
      <c r="D669" s="3"/>
      <c r="E669" s="3"/>
      <c r="F669" s="3"/>
      <c r="G669" s="5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4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</row>
    <row r="670" spans="1:35" ht="15.75" customHeight="1" x14ac:dyDescent="0.2">
      <c r="A670" s="3"/>
      <c r="B670" s="3"/>
      <c r="C670" s="3"/>
      <c r="D670" s="3"/>
      <c r="E670" s="3"/>
      <c r="F670" s="3"/>
      <c r="G670" s="5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4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</row>
    <row r="671" spans="1:35" ht="15.75" customHeight="1" x14ac:dyDescent="0.2">
      <c r="A671" s="3"/>
      <c r="B671" s="3"/>
      <c r="C671" s="3"/>
      <c r="D671" s="3"/>
      <c r="E671" s="3"/>
      <c r="F671" s="3"/>
      <c r="G671" s="5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4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</row>
    <row r="672" spans="1:35" ht="15.75" customHeight="1" x14ac:dyDescent="0.2">
      <c r="A672" s="3"/>
      <c r="B672" s="3"/>
      <c r="C672" s="3"/>
      <c r="D672" s="3"/>
      <c r="E672" s="3"/>
      <c r="F672" s="3"/>
      <c r="G672" s="5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4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</row>
    <row r="673" spans="1:35" ht="15.75" customHeight="1" x14ac:dyDescent="0.2">
      <c r="A673" s="3"/>
      <c r="B673" s="3"/>
      <c r="C673" s="3"/>
      <c r="D673" s="3"/>
      <c r="E673" s="3"/>
      <c r="F673" s="3"/>
      <c r="G673" s="5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4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</row>
    <row r="674" spans="1:35" ht="15.75" customHeight="1" x14ac:dyDescent="0.2">
      <c r="A674" s="3"/>
      <c r="B674" s="3"/>
      <c r="C674" s="3"/>
      <c r="D674" s="3"/>
      <c r="E674" s="3"/>
      <c r="F674" s="3"/>
      <c r="G674" s="5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4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</row>
    <row r="675" spans="1:35" ht="15.75" customHeight="1" x14ac:dyDescent="0.2">
      <c r="A675" s="3"/>
      <c r="B675" s="3"/>
      <c r="C675" s="3"/>
      <c r="D675" s="3"/>
      <c r="E675" s="3"/>
      <c r="F675" s="3"/>
      <c r="G675" s="5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4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</row>
    <row r="676" spans="1:35" ht="15.75" customHeight="1" x14ac:dyDescent="0.2">
      <c r="A676" s="3"/>
      <c r="B676" s="3"/>
      <c r="C676" s="3"/>
      <c r="D676" s="3"/>
      <c r="E676" s="3"/>
      <c r="F676" s="3"/>
      <c r="G676" s="5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4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</row>
    <row r="677" spans="1:35" ht="15.75" customHeight="1" x14ac:dyDescent="0.2">
      <c r="A677" s="3"/>
      <c r="B677" s="3"/>
      <c r="C677" s="3"/>
      <c r="D677" s="3"/>
      <c r="E677" s="3"/>
      <c r="F677" s="3"/>
      <c r="G677" s="5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4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</row>
    <row r="678" spans="1:35" ht="15.75" customHeight="1" x14ac:dyDescent="0.2">
      <c r="A678" s="3"/>
      <c r="B678" s="3"/>
      <c r="C678" s="3"/>
      <c r="D678" s="3"/>
      <c r="E678" s="3"/>
      <c r="F678" s="3"/>
      <c r="G678" s="5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4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</row>
    <row r="679" spans="1:35" ht="15.75" customHeight="1" x14ac:dyDescent="0.2">
      <c r="A679" s="3"/>
      <c r="B679" s="3"/>
      <c r="C679" s="3"/>
      <c r="D679" s="3"/>
      <c r="E679" s="3"/>
      <c r="F679" s="3"/>
      <c r="G679" s="5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4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</row>
    <row r="680" spans="1:35" ht="15.75" customHeight="1" x14ac:dyDescent="0.2">
      <c r="A680" s="3"/>
      <c r="B680" s="3"/>
      <c r="C680" s="3"/>
      <c r="D680" s="3"/>
      <c r="E680" s="3"/>
      <c r="F680" s="3"/>
      <c r="G680" s="5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4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</row>
    <row r="681" spans="1:35" ht="15.75" customHeight="1" x14ac:dyDescent="0.2">
      <c r="A681" s="3"/>
      <c r="B681" s="3"/>
      <c r="C681" s="3"/>
      <c r="D681" s="3"/>
      <c r="E681" s="3"/>
      <c r="F681" s="3"/>
      <c r="G681" s="5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4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</row>
    <row r="682" spans="1:35" ht="15.75" customHeight="1" x14ac:dyDescent="0.2">
      <c r="A682" s="3"/>
      <c r="B682" s="3"/>
      <c r="C682" s="3"/>
      <c r="D682" s="3"/>
      <c r="E682" s="3"/>
      <c r="F682" s="3"/>
      <c r="G682" s="5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4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</row>
    <row r="683" spans="1:35" ht="15.75" customHeight="1" x14ac:dyDescent="0.2">
      <c r="A683" s="3"/>
      <c r="B683" s="3"/>
      <c r="C683" s="3"/>
      <c r="D683" s="3"/>
      <c r="E683" s="3"/>
      <c r="F683" s="3"/>
      <c r="G683" s="5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4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</row>
    <row r="684" spans="1:35" ht="15.75" customHeight="1" x14ac:dyDescent="0.2">
      <c r="A684" s="3"/>
      <c r="B684" s="3"/>
      <c r="C684" s="3"/>
      <c r="D684" s="3"/>
      <c r="E684" s="3"/>
      <c r="F684" s="3"/>
      <c r="G684" s="5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4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</row>
    <row r="685" spans="1:35" ht="15.75" customHeight="1" x14ac:dyDescent="0.2">
      <c r="A685" s="3"/>
      <c r="B685" s="3"/>
      <c r="C685" s="3"/>
      <c r="D685" s="3"/>
      <c r="E685" s="3"/>
      <c r="F685" s="3"/>
      <c r="G685" s="5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4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</row>
    <row r="686" spans="1:35" ht="15.75" customHeight="1" x14ac:dyDescent="0.2">
      <c r="A686" s="3"/>
      <c r="B686" s="3"/>
      <c r="C686" s="3"/>
      <c r="D686" s="3"/>
      <c r="E686" s="3"/>
      <c r="F686" s="3"/>
      <c r="G686" s="5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4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</row>
    <row r="687" spans="1:35" ht="15.75" customHeight="1" x14ac:dyDescent="0.2">
      <c r="A687" s="3"/>
      <c r="B687" s="3"/>
      <c r="C687" s="3"/>
      <c r="D687" s="3"/>
      <c r="E687" s="3"/>
      <c r="F687" s="3"/>
      <c r="G687" s="5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4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</row>
    <row r="688" spans="1:35" ht="15.75" customHeight="1" x14ac:dyDescent="0.2">
      <c r="A688" s="3"/>
      <c r="B688" s="3"/>
      <c r="C688" s="3"/>
      <c r="D688" s="3"/>
      <c r="E688" s="3"/>
      <c r="F688" s="3"/>
      <c r="G688" s="5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4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</row>
    <row r="689" spans="1:35" ht="15.75" customHeight="1" x14ac:dyDescent="0.2">
      <c r="A689" s="3"/>
      <c r="B689" s="3"/>
      <c r="C689" s="3"/>
      <c r="D689" s="3"/>
      <c r="E689" s="3"/>
      <c r="F689" s="3"/>
      <c r="G689" s="5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4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</row>
    <row r="690" spans="1:35" ht="15.75" customHeight="1" x14ac:dyDescent="0.2">
      <c r="A690" s="3"/>
      <c r="B690" s="3"/>
      <c r="C690" s="3"/>
      <c r="D690" s="3"/>
      <c r="E690" s="3"/>
      <c r="F690" s="3"/>
      <c r="G690" s="5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4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</row>
    <row r="691" spans="1:35" ht="15.75" customHeight="1" x14ac:dyDescent="0.2">
      <c r="A691" s="3"/>
      <c r="B691" s="3"/>
      <c r="C691" s="3"/>
      <c r="D691" s="3"/>
      <c r="E691" s="3"/>
      <c r="F691" s="3"/>
      <c r="G691" s="5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4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</row>
    <row r="692" spans="1:35" ht="15.75" customHeight="1" x14ac:dyDescent="0.2">
      <c r="A692" s="3"/>
      <c r="B692" s="3"/>
      <c r="C692" s="3"/>
      <c r="D692" s="3"/>
      <c r="E692" s="3"/>
      <c r="F692" s="3"/>
      <c r="G692" s="5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4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</row>
    <row r="693" spans="1:35" ht="15.75" customHeight="1" x14ac:dyDescent="0.2">
      <c r="A693" s="3"/>
      <c r="B693" s="3"/>
      <c r="C693" s="3"/>
      <c r="D693" s="3"/>
      <c r="E693" s="3"/>
      <c r="F693" s="3"/>
      <c r="G693" s="5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4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</row>
    <row r="694" spans="1:35" ht="15.75" customHeight="1" x14ac:dyDescent="0.2">
      <c r="A694" s="3"/>
      <c r="B694" s="3"/>
      <c r="C694" s="3"/>
      <c r="D694" s="3"/>
      <c r="E694" s="3"/>
      <c r="F694" s="3"/>
      <c r="G694" s="5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4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</row>
    <row r="695" spans="1:35" ht="15.75" customHeight="1" x14ac:dyDescent="0.2">
      <c r="A695" s="3"/>
      <c r="B695" s="3"/>
      <c r="C695" s="3"/>
      <c r="D695" s="3"/>
      <c r="E695" s="3"/>
      <c r="F695" s="3"/>
      <c r="G695" s="5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4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</row>
    <row r="696" spans="1:35" ht="15.75" customHeight="1" x14ac:dyDescent="0.2">
      <c r="A696" s="3"/>
      <c r="B696" s="3"/>
      <c r="C696" s="3"/>
      <c r="D696" s="3"/>
      <c r="E696" s="3"/>
      <c r="F696" s="3"/>
      <c r="G696" s="5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4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</row>
    <row r="697" spans="1:35" ht="15.75" customHeight="1" x14ac:dyDescent="0.2">
      <c r="A697" s="3"/>
      <c r="B697" s="3"/>
      <c r="C697" s="3"/>
      <c r="D697" s="3"/>
      <c r="E697" s="3"/>
      <c r="F697" s="3"/>
      <c r="G697" s="5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4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</row>
    <row r="698" spans="1:35" ht="15.75" customHeight="1" x14ac:dyDescent="0.2">
      <c r="A698" s="3"/>
      <c r="B698" s="3"/>
      <c r="C698" s="3"/>
      <c r="D698" s="3"/>
      <c r="E698" s="3"/>
      <c r="F698" s="3"/>
      <c r="G698" s="5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4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</row>
    <row r="699" spans="1:35" ht="15.75" customHeight="1" x14ac:dyDescent="0.2">
      <c r="A699" s="3"/>
      <c r="B699" s="3"/>
      <c r="C699" s="3"/>
      <c r="D699" s="3"/>
      <c r="E699" s="3"/>
      <c r="F699" s="3"/>
      <c r="G699" s="5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4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</row>
    <row r="700" spans="1:35" ht="15.75" customHeight="1" x14ac:dyDescent="0.2">
      <c r="A700" s="3"/>
      <c r="B700" s="3"/>
      <c r="C700" s="3"/>
      <c r="D700" s="3"/>
      <c r="E700" s="3"/>
      <c r="F700" s="3"/>
      <c r="G700" s="5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4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</row>
    <row r="701" spans="1:35" ht="15.75" customHeight="1" x14ac:dyDescent="0.2">
      <c r="A701" s="3"/>
      <c r="B701" s="3"/>
      <c r="C701" s="3"/>
      <c r="D701" s="3"/>
      <c r="E701" s="3"/>
      <c r="F701" s="3"/>
      <c r="G701" s="5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4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</row>
    <row r="702" spans="1:35" ht="15.75" customHeight="1" x14ac:dyDescent="0.2">
      <c r="A702" s="3"/>
      <c r="B702" s="3"/>
      <c r="C702" s="3"/>
      <c r="D702" s="3"/>
      <c r="E702" s="3"/>
      <c r="F702" s="3"/>
      <c r="G702" s="5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4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</row>
    <row r="703" spans="1:35" ht="15.75" customHeight="1" x14ac:dyDescent="0.2">
      <c r="A703" s="3"/>
      <c r="B703" s="3"/>
      <c r="C703" s="3"/>
      <c r="D703" s="3"/>
      <c r="E703" s="3"/>
      <c r="F703" s="3"/>
      <c r="G703" s="5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4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</row>
    <row r="704" spans="1:35" ht="15.75" customHeight="1" x14ac:dyDescent="0.2">
      <c r="A704" s="3"/>
      <c r="B704" s="3"/>
      <c r="C704" s="3"/>
      <c r="D704" s="3"/>
      <c r="E704" s="3"/>
      <c r="F704" s="3"/>
      <c r="G704" s="5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4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</row>
    <row r="705" spans="1:35" ht="15.75" customHeight="1" x14ac:dyDescent="0.2">
      <c r="A705" s="3"/>
      <c r="B705" s="3"/>
      <c r="C705" s="3"/>
      <c r="D705" s="3"/>
      <c r="E705" s="3"/>
      <c r="F705" s="3"/>
      <c r="G705" s="5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4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</row>
    <row r="706" spans="1:35" ht="15.75" customHeight="1" x14ac:dyDescent="0.2">
      <c r="A706" s="3"/>
      <c r="B706" s="3"/>
      <c r="C706" s="3"/>
      <c r="D706" s="3"/>
      <c r="E706" s="3"/>
      <c r="F706" s="3"/>
      <c r="G706" s="5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4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</row>
    <row r="707" spans="1:35" ht="15.75" customHeight="1" x14ac:dyDescent="0.2">
      <c r="A707" s="3"/>
      <c r="B707" s="3"/>
      <c r="C707" s="3"/>
      <c r="D707" s="3"/>
      <c r="E707" s="3"/>
      <c r="F707" s="3"/>
      <c r="G707" s="5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4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</row>
    <row r="708" spans="1:35" ht="15.75" customHeight="1" x14ac:dyDescent="0.2">
      <c r="A708" s="3"/>
      <c r="B708" s="3"/>
      <c r="C708" s="3"/>
      <c r="D708" s="3"/>
      <c r="E708" s="3"/>
      <c r="F708" s="3"/>
      <c r="G708" s="5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4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</row>
    <row r="709" spans="1:35" ht="15.75" customHeight="1" x14ac:dyDescent="0.2">
      <c r="A709" s="3"/>
      <c r="B709" s="3"/>
      <c r="C709" s="3"/>
      <c r="D709" s="3"/>
      <c r="E709" s="3"/>
      <c r="F709" s="3"/>
      <c r="G709" s="5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4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</row>
    <row r="710" spans="1:35" ht="15.75" customHeight="1" x14ac:dyDescent="0.2">
      <c r="A710" s="3"/>
      <c r="B710" s="3"/>
      <c r="C710" s="3"/>
      <c r="D710" s="3"/>
      <c r="E710" s="3"/>
      <c r="F710" s="3"/>
      <c r="G710" s="5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4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</row>
    <row r="711" spans="1:35" ht="15.75" customHeight="1" x14ac:dyDescent="0.2">
      <c r="A711" s="3"/>
      <c r="B711" s="3"/>
      <c r="C711" s="3"/>
      <c r="D711" s="3"/>
      <c r="E711" s="3"/>
      <c r="F711" s="3"/>
      <c r="G711" s="5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4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</row>
    <row r="712" spans="1:35" ht="15.75" customHeight="1" x14ac:dyDescent="0.2">
      <c r="A712" s="3"/>
      <c r="B712" s="3"/>
      <c r="C712" s="3"/>
      <c r="D712" s="3"/>
      <c r="E712" s="3"/>
      <c r="F712" s="3"/>
      <c r="G712" s="5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4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</row>
    <row r="713" spans="1:35" ht="15.75" customHeight="1" x14ac:dyDescent="0.2">
      <c r="A713" s="3"/>
      <c r="B713" s="3"/>
      <c r="C713" s="3"/>
      <c r="D713" s="3"/>
      <c r="E713" s="3"/>
      <c r="F713" s="3"/>
      <c r="G713" s="5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4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</row>
    <row r="714" spans="1:35" ht="15.75" customHeight="1" x14ac:dyDescent="0.2">
      <c r="A714" s="3"/>
      <c r="B714" s="3"/>
      <c r="C714" s="3"/>
      <c r="D714" s="3"/>
      <c r="E714" s="3"/>
      <c r="F714" s="3"/>
      <c r="G714" s="5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4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</row>
    <row r="715" spans="1:35" ht="15.75" customHeight="1" x14ac:dyDescent="0.2">
      <c r="A715" s="3"/>
      <c r="B715" s="3"/>
      <c r="C715" s="3"/>
      <c r="D715" s="3"/>
      <c r="E715" s="3"/>
      <c r="F715" s="3"/>
      <c r="G715" s="5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4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</row>
    <row r="716" spans="1:35" ht="15.75" customHeight="1" x14ac:dyDescent="0.2">
      <c r="A716" s="3"/>
      <c r="B716" s="3"/>
      <c r="C716" s="3"/>
      <c r="D716" s="3"/>
      <c r="E716" s="3"/>
      <c r="F716" s="3"/>
      <c r="G716" s="5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4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</row>
    <row r="717" spans="1:35" ht="15.75" customHeight="1" x14ac:dyDescent="0.2">
      <c r="A717" s="3"/>
      <c r="B717" s="3"/>
      <c r="C717" s="3"/>
      <c r="D717" s="3"/>
      <c r="E717" s="3"/>
      <c r="F717" s="3"/>
      <c r="G717" s="5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4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</row>
    <row r="718" spans="1:35" ht="15.75" customHeight="1" x14ac:dyDescent="0.2">
      <c r="A718" s="3"/>
      <c r="B718" s="3"/>
      <c r="C718" s="3"/>
      <c r="D718" s="3"/>
      <c r="E718" s="3"/>
      <c r="F718" s="3"/>
      <c r="G718" s="5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4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</row>
    <row r="719" spans="1:35" ht="15.75" customHeight="1" x14ac:dyDescent="0.2">
      <c r="A719" s="3"/>
      <c r="B719" s="3"/>
      <c r="C719" s="3"/>
      <c r="D719" s="3"/>
      <c r="E719" s="3"/>
      <c r="F719" s="3"/>
      <c r="G719" s="5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4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</row>
    <row r="720" spans="1:35" ht="15.75" customHeight="1" x14ac:dyDescent="0.2">
      <c r="A720" s="3"/>
      <c r="B720" s="3"/>
      <c r="C720" s="3"/>
      <c r="D720" s="3"/>
      <c r="E720" s="3"/>
      <c r="F720" s="3"/>
      <c r="G720" s="5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4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</row>
    <row r="721" spans="1:35" ht="15.75" customHeight="1" x14ac:dyDescent="0.2">
      <c r="A721" s="3"/>
      <c r="B721" s="3"/>
      <c r="C721" s="3"/>
      <c r="D721" s="3"/>
      <c r="E721" s="3"/>
      <c r="F721" s="3"/>
      <c r="G721" s="5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4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</row>
    <row r="722" spans="1:35" ht="15.75" customHeight="1" x14ac:dyDescent="0.2">
      <c r="A722" s="3"/>
      <c r="B722" s="3"/>
      <c r="C722" s="3"/>
      <c r="D722" s="3"/>
      <c r="E722" s="3"/>
      <c r="F722" s="3"/>
      <c r="G722" s="5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4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</row>
    <row r="723" spans="1:35" ht="15.75" customHeight="1" x14ac:dyDescent="0.2">
      <c r="A723" s="3"/>
      <c r="B723" s="3"/>
      <c r="C723" s="3"/>
      <c r="D723" s="3"/>
      <c r="E723" s="3"/>
      <c r="F723" s="3"/>
      <c r="G723" s="5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4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</row>
    <row r="724" spans="1:35" ht="15.75" customHeight="1" x14ac:dyDescent="0.2">
      <c r="A724" s="3"/>
      <c r="B724" s="3"/>
      <c r="C724" s="3"/>
      <c r="D724" s="3"/>
      <c r="E724" s="3"/>
      <c r="F724" s="3"/>
      <c r="G724" s="5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4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</row>
    <row r="725" spans="1:35" ht="15.75" customHeight="1" x14ac:dyDescent="0.2">
      <c r="A725" s="3"/>
      <c r="B725" s="3"/>
      <c r="C725" s="3"/>
      <c r="D725" s="3"/>
      <c r="E725" s="3"/>
      <c r="F725" s="3"/>
      <c r="G725" s="5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4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</row>
    <row r="726" spans="1:35" ht="15.75" customHeight="1" x14ac:dyDescent="0.2">
      <c r="A726" s="3"/>
      <c r="B726" s="3"/>
      <c r="C726" s="3"/>
      <c r="D726" s="3"/>
      <c r="E726" s="3"/>
      <c r="F726" s="3"/>
      <c r="G726" s="5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4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</row>
    <row r="727" spans="1:35" ht="15.75" customHeight="1" x14ac:dyDescent="0.2">
      <c r="A727" s="3"/>
      <c r="B727" s="3"/>
      <c r="C727" s="3"/>
      <c r="D727" s="3"/>
      <c r="E727" s="3"/>
      <c r="F727" s="3"/>
      <c r="G727" s="5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4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</row>
    <row r="728" spans="1:35" ht="15.75" customHeight="1" x14ac:dyDescent="0.2">
      <c r="A728" s="3"/>
      <c r="B728" s="3"/>
      <c r="C728" s="3"/>
      <c r="D728" s="3"/>
      <c r="E728" s="3"/>
      <c r="F728" s="3"/>
      <c r="G728" s="5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4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</row>
    <row r="729" spans="1:35" ht="15.75" customHeight="1" x14ac:dyDescent="0.2">
      <c r="A729" s="3"/>
      <c r="B729" s="3"/>
      <c r="C729" s="3"/>
      <c r="D729" s="3"/>
      <c r="E729" s="3"/>
      <c r="F729" s="3"/>
      <c r="G729" s="5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4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</row>
    <row r="730" spans="1:35" ht="15.75" customHeight="1" x14ac:dyDescent="0.2">
      <c r="A730" s="3"/>
      <c r="B730" s="3"/>
      <c r="C730" s="3"/>
      <c r="D730" s="3"/>
      <c r="E730" s="3"/>
      <c r="F730" s="3"/>
      <c r="G730" s="5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4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</row>
    <row r="731" spans="1:35" ht="15.75" customHeight="1" x14ac:dyDescent="0.2">
      <c r="A731" s="3"/>
      <c r="B731" s="3"/>
      <c r="C731" s="3"/>
      <c r="D731" s="3"/>
      <c r="E731" s="3"/>
      <c r="F731" s="3"/>
      <c r="G731" s="5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4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</row>
    <row r="732" spans="1:35" ht="15.75" customHeight="1" x14ac:dyDescent="0.2">
      <c r="A732" s="3"/>
      <c r="B732" s="3"/>
      <c r="C732" s="3"/>
      <c r="D732" s="3"/>
      <c r="E732" s="3"/>
      <c r="F732" s="3"/>
      <c r="G732" s="5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4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</row>
    <row r="733" spans="1:35" ht="15.75" customHeight="1" x14ac:dyDescent="0.2">
      <c r="A733" s="3"/>
      <c r="B733" s="3"/>
      <c r="C733" s="3"/>
      <c r="D733" s="3"/>
      <c r="E733" s="3"/>
      <c r="F733" s="3"/>
      <c r="G733" s="5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4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</row>
    <row r="734" spans="1:35" ht="15.75" customHeight="1" x14ac:dyDescent="0.2">
      <c r="A734" s="3"/>
      <c r="B734" s="3"/>
      <c r="C734" s="3"/>
      <c r="D734" s="3"/>
      <c r="E734" s="3"/>
      <c r="F734" s="3"/>
      <c r="G734" s="5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4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</row>
    <row r="735" spans="1:35" ht="15.75" customHeight="1" x14ac:dyDescent="0.2">
      <c r="A735" s="3"/>
      <c r="B735" s="3"/>
      <c r="C735" s="3"/>
      <c r="D735" s="3"/>
      <c r="E735" s="3"/>
      <c r="F735" s="3"/>
      <c r="G735" s="5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4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</row>
    <row r="736" spans="1:35" ht="15.75" customHeight="1" x14ac:dyDescent="0.2">
      <c r="A736" s="3"/>
      <c r="B736" s="3"/>
      <c r="C736" s="3"/>
      <c r="D736" s="3"/>
      <c r="E736" s="3"/>
      <c r="F736" s="3"/>
      <c r="G736" s="5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4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</row>
    <row r="737" spans="1:35" ht="15.75" customHeight="1" x14ac:dyDescent="0.2">
      <c r="A737" s="3"/>
      <c r="B737" s="3"/>
      <c r="C737" s="3"/>
      <c r="D737" s="3"/>
      <c r="E737" s="3"/>
      <c r="F737" s="3"/>
      <c r="G737" s="5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4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</row>
    <row r="738" spans="1:35" ht="15.75" customHeight="1" x14ac:dyDescent="0.2">
      <c r="A738" s="3"/>
      <c r="B738" s="3"/>
      <c r="C738" s="3"/>
      <c r="D738" s="3"/>
      <c r="E738" s="3"/>
      <c r="F738" s="3"/>
      <c r="G738" s="5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4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</row>
    <row r="739" spans="1:35" ht="15.75" customHeight="1" x14ac:dyDescent="0.2">
      <c r="A739" s="3"/>
      <c r="B739" s="3"/>
      <c r="C739" s="3"/>
      <c r="D739" s="3"/>
      <c r="E739" s="3"/>
      <c r="F739" s="3"/>
      <c r="G739" s="5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4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</row>
    <row r="740" spans="1:35" ht="15.75" customHeight="1" x14ac:dyDescent="0.2">
      <c r="A740" s="3"/>
      <c r="B740" s="3"/>
      <c r="C740" s="3"/>
      <c r="D740" s="3"/>
      <c r="E740" s="3"/>
      <c r="F740" s="3"/>
      <c r="G740" s="5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4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</row>
    <row r="741" spans="1:35" ht="15.75" customHeight="1" x14ac:dyDescent="0.2">
      <c r="A741" s="3"/>
      <c r="B741" s="3"/>
      <c r="C741" s="3"/>
      <c r="D741" s="3"/>
      <c r="E741" s="3"/>
      <c r="F741" s="3"/>
      <c r="G741" s="5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4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</row>
    <row r="742" spans="1:35" ht="15.75" customHeight="1" x14ac:dyDescent="0.2">
      <c r="A742" s="3"/>
      <c r="B742" s="3"/>
      <c r="C742" s="3"/>
      <c r="D742" s="3"/>
      <c r="E742" s="3"/>
      <c r="F742" s="3"/>
      <c r="G742" s="5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4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</row>
    <row r="743" spans="1:35" ht="15.75" customHeight="1" x14ac:dyDescent="0.2">
      <c r="A743" s="3"/>
      <c r="B743" s="3"/>
      <c r="C743" s="3"/>
      <c r="D743" s="3"/>
      <c r="E743" s="3"/>
      <c r="F743" s="3"/>
      <c r="G743" s="5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4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</row>
    <row r="744" spans="1:35" ht="15.75" customHeight="1" x14ac:dyDescent="0.2">
      <c r="A744" s="3"/>
      <c r="B744" s="3"/>
      <c r="C744" s="3"/>
      <c r="D744" s="3"/>
      <c r="E744" s="3"/>
      <c r="F744" s="3"/>
      <c r="G744" s="5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4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</row>
    <row r="745" spans="1:35" ht="15.75" customHeight="1" x14ac:dyDescent="0.2">
      <c r="A745" s="3"/>
      <c r="B745" s="3"/>
      <c r="C745" s="3"/>
      <c r="D745" s="3"/>
      <c r="E745" s="3"/>
      <c r="F745" s="3"/>
      <c r="G745" s="5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4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</row>
    <row r="746" spans="1:35" ht="15.75" customHeight="1" x14ac:dyDescent="0.2">
      <c r="A746" s="3"/>
      <c r="B746" s="3"/>
      <c r="C746" s="3"/>
      <c r="D746" s="3"/>
      <c r="E746" s="3"/>
      <c r="F746" s="3"/>
      <c r="G746" s="5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4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</row>
    <row r="747" spans="1:35" ht="15.75" customHeight="1" x14ac:dyDescent="0.2">
      <c r="A747" s="3"/>
      <c r="B747" s="3"/>
      <c r="C747" s="3"/>
      <c r="D747" s="3"/>
      <c r="E747" s="3"/>
      <c r="F747" s="3"/>
      <c r="G747" s="5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4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</row>
    <row r="748" spans="1:35" ht="15.75" customHeight="1" x14ac:dyDescent="0.2">
      <c r="A748" s="3"/>
      <c r="B748" s="3"/>
      <c r="C748" s="3"/>
      <c r="D748" s="3"/>
      <c r="E748" s="3"/>
      <c r="F748" s="3"/>
      <c r="G748" s="5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4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</row>
    <row r="749" spans="1:35" ht="15.75" customHeight="1" x14ac:dyDescent="0.2">
      <c r="A749" s="3"/>
      <c r="B749" s="3"/>
      <c r="C749" s="3"/>
      <c r="D749" s="3"/>
      <c r="E749" s="3"/>
      <c r="F749" s="3"/>
      <c r="G749" s="5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4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</row>
    <row r="750" spans="1:35" ht="15.75" customHeight="1" x14ac:dyDescent="0.2">
      <c r="A750" s="3"/>
      <c r="B750" s="3"/>
      <c r="C750" s="3"/>
      <c r="D750" s="3"/>
      <c r="E750" s="3"/>
      <c r="F750" s="3"/>
      <c r="G750" s="5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4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</row>
    <row r="751" spans="1:35" ht="15.75" customHeight="1" x14ac:dyDescent="0.2">
      <c r="A751" s="3"/>
      <c r="B751" s="3"/>
      <c r="C751" s="3"/>
      <c r="D751" s="3"/>
      <c r="E751" s="3"/>
      <c r="F751" s="3"/>
      <c r="G751" s="5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4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</row>
    <row r="752" spans="1:35" ht="15.75" customHeight="1" x14ac:dyDescent="0.2">
      <c r="A752" s="3"/>
      <c r="B752" s="3"/>
      <c r="C752" s="3"/>
      <c r="D752" s="3"/>
      <c r="E752" s="3"/>
      <c r="F752" s="3"/>
      <c r="G752" s="5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4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</row>
    <row r="753" spans="1:35" ht="15.75" customHeight="1" x14ac:dyDescent="0.2">
      <c r="A753" s="3"/>
      <c r="B753" s="3"/>
      <c r="C753" s="3"/>
      <c r="D753" s="3"/>
      <c r="E753" s="3"/>
      <c r="F753" s="3"/>
      <c r="G753" s="5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4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</row>
    <row r="754" spans="1:35" ht="15.75" customHeight="1" x14ac:dyDescent="0.2">
      <c r="A754" s="3"/>
      <c r="B754" s="3"/>
      <c r="C754" s="3"/>
      <c r="D754" s="3"/>
      <c r="E754" s="3"/>
      <c r="F754" s="3"/>
      <c r="G754" s="5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4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</row>
    <row r="755" spans="1:35" ht="15.75" customHeight="1" x14ac:dyDescent="0.2">
      <c r="A755" s="3"/>
      <c r="B755" s="3"/>
      <c r="C755" s="3"/>
      <c r="D755" s="3"/>
      <c r="E755" s="3"/>
      <c r="F755" s="3"/>
      <c r="G755" s="5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4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</row>
    <row r="756" spans="1:35" ht="15.75" customHeight="1" x14ac:dyDescent="0.2">
      <c r="A756" s="3"/>
      <c r="B756" s="3"/>
      <c r="C756" s="3"/>
      <c r="D756" s="3"/>
      <c r="E756" s="3"/>
      <c r="F756" s="3"/>
      <c r="G756" s="5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4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</row>
    <row r="757" spans="1:35" ht="15.75" customHeight="1" x14ac:dyDescent="0.2">
      <c r="A757" s="3"/>
      <c r="B757" s="3"/>
      <c r="C757" s="3"/>
      <c r="D757" s="3"/>
      <c r="E757" s="3"/>
      <c r="F757" s="3"/>
      <c r="G757" s="5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4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</row>
    <row r="758" spans="1:35" ht="15.75" customHeight="1" x14ac:dyDescent="0.2">
      <c r="A758" s="3"/>
      <c r="B758" s="3"/>
      <c r="C758" s="3"/>
      <c r="D758" s="3"/>
      <c r="E758" s="3"/>
      <c r="F758" s="3"/>
      <c r="G758" s="5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4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</row>
    <row r="759" spans="1:35" ht="15.75" customHeight="1" x14ac:dyDescent="0.2">
      <c r="A759" s="3"/>
      <c r="B759" s="3"/>
      <c r="C759" s="3"/>
      <c r="D759" s="3"/>
      <c r="E759" s="3"/>
      <c r="F759" s="3"/>
      <c r="G759" s="5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4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</row>
    <row r="760" spans="1:35" ht="15.75" customHeight="1" x14ac:dyDescent="0.2">
      <c r="A760" s="3"/>
      <c r="B760" s="3"/>
      <c r="C760" s="3"/>
      <c r="D760" s="3"/>
      <c r="E760" s="3"/>
      <c r="F760" s="3"/>
      <c r="G760" s="5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4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</row>
    <row r="761" spans="1:35" ht="15.75" customHeight="1" x14ac:dyDescent="0.2">
      <c r="A761" s="3"/>
      <c r="B761" s="3"/>
      <c r="C761" s="3"/>
      <c r="D761" s="3"/>
      <c r="E761" s="3"/>
      <c r="F761" s="3"/>
      <c r="G761" s="5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4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</row>
    <row r="762" spans="1:35" ht="15.75" customHeight="1" x14ac:dyDescent="0.2">
      <c r="A762" s="3"/>
      <c r="B762" s="3"/>
      <c r="C762" s="3"/>
      <c r="D762" s="3"/>
      <c r="E762" s="3"/>
      <c r="F762" s="3"/>
      <c r="G762" s="5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4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</row>
    <row r="763" spans="1:35" ht="15.75" customHeight="1" x14ac:dyDescent="0.2">
      <c r="A763" s="3"/>
      <c r="B763" s="3"/>
      <c r="C763" s="3"/>
      <c r="D763" s="3"/>
      <c r="E763" s="3"/>
      <c r="F763" s="3"/>
      <c r="G763" s="5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4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</row>
    <row r="764" spans="1:35" ht="15.75" customHeight="1" x14ac:dyDescent="0.2">
      <c r="A764" s="3"/>
      <c r="B764" s="3"/>
      <c r="C764" s="3"/>
      <c r="D764" s="3"/>
      <c r="E764" s="3"/>
      <c r="F764" s="3"/>
      <c r="G764" s="5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4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</row>
    <row r="765" spans="1:35" ht="15.75" customHeight="1" x14ac:dyDescent="0.2">
      <c r="A765" s="3"/>
      <c r="B765" s="3"/>
      <c r="C765" s="3"/>
      <c r="D765" s="3"/>
      <c r="E765" s="3"/>
      <c r="F765" s="3"/>
      <c r="G765" s="5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4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</row>
    <row r="766" spans="1:35" ht="15.75" customHeight="1" x14ac:dyDescent="0.2">
      <c r="A766" s="3"/>
      <c r="B766" s="3"/>
      <c r="C766" s="3"/>
      <c r="D766" s="3"/>
      <c r="E766" s="3"/>
      <c r="F766" s="3"/>
      <c r="G766" s="5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4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</row>
    <row r="767" spans="1:35" ht="15.75" customHeight="1" x14ac:dyDescent="0.2">
      <c r="A767" s="3"/>
      <c r="B767" s="3"/>
      <c r="C767" s="3"/>
      <c r="D767" s="3"/>
      <c r="E767" s="3"/>
      <c r="F767" s="3"/>
      <c r="G767" s="5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4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</row>
    <row r="768" spans="1:35" ht="15.75" customHeight="1" x14ac:dyDescent="0.2">
      <c r="A768" s="3"/>
      <c r="B768" s="3"/>
      <c r="C768" s="3"/>
      <c r="D768" s="3"/>
      <c r="E768" s="3"/>
      <c r="F768" s="3"/>
      <c r="G768" s="5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4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</row>
    <row r="769" spans="1:35" ht="15.75" customHeight="1" x14ac:dyDescent="0.2">
      <c r="A769" s="3"/>
      <c r="B769" s="3"/>
      <c r="C769" s="3"/>
      <c r="D769" s="3"/>
      <c r="E769" s="3"/>
      <c r="F769" s="3"/>
      <c r="G769" s="5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4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</row>
    <row r="770" spans="1:35" ht="15.75" customHeight="1" x14ac:dyDescent="0.2">
      <c r="A770" s="3"/>
      <c r="B770" s="3"/>
      <c r="C770" s="3"/>
      <c r="D770" s="3"/>
      <c r="E770" s="3"/>
      <c r="F770" s="3"/>
      <c r="G770" s="5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4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</row>
    <row r="771" spans="1:35" ht="15.75" customHeight="1" x14ac:dyDescent="0.2">
      <c r="A771" s="3"/>
      <c r="B771" s="3"/>
      <c r="C771" s="3"/>
      <c r="D771" s="3"/>
      <c r="E771" s="3"/>
      <c r="F771" s="3"/>
      <c r="G771" s="5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4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</row>
    <row r="772" spans="1:35" ht="15.75" customHeight="1" x14ac:dyDescent="0.2">
      <c r="A772" s="3"/>
      <c r="B772" s="3"/>
      <c r="C772" s="3"/>
      <c r="D772" s="3"/>
      <c r="E772" s="3"/>
      <c r="F772" s="3"/>
      <c r="G772" s="5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4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</row>
    <row r="773" spans="1:35" ht="15.75" customHeight="1" x14ac:dyDescent="0.2">
      <c r="A773" s="3"/>
      <c r="B773" s="3"/>
      <c r="C773" s="3"/>
      <c r="D773" s="3"/>
      <c r="E773" s="3"/>
      <c r="F773" s="3"/>
      <c r="G773" s="5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4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</row>
    <row r="774" spans="1:35" ht="15.75" customHeight="1" x14ac:dyDescent="0.2">
      <c r="A774" s="3"/>
      <c r="B774" s="3"/>
      <c r="C774" s="3"/>
      <c r="D774" s="3"/>
      <c r="E774" s="3"/>
      <c r="F774" s="3"/>
      <c r="G774" s="5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4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</row>
    <row r="775" spans="1:35" ht="15.75" customHeight="1" x14ac:dyDescent="0.2">
      <c r="A775" s="3"/>
      <c r="B775" s="3"/>
      <c r="C775" s="3"/>
      <c r="D775" s="3"/>
      <c r="E775" s="3"/>
      <c r="F775" s="3"/>
      <c r="G775" s="5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4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</row>
    <row r="776" spans="1:35" ht="15.75" customHeight="1" x14ac:dyDescent="0.2">
      <c r="A776" s="3"/>
      <c r="B776" s="3"/>
      <c r="C776" s="3"/>
      <c r="D776" s="3"/>
      <c r="E776" s="3"/>
      <c r="F776" s="3"/>
      <c r="G776" s="5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4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</row>
    <row r="777" spans="1:35" ht="15.75" customHeight="1" x14ac:dyDescent="0.2">
      <c r="A777" s="3"/>
      <c r="B777" s="3"/>
      <c r="C777" s="3"/>
      <c r="D777" s="3"/>
      <c r="E777" s="3"/>
      <c r="F777" s="3"/>
      <c r="G777" s="5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4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</row>
    <row r="778" spans="1:35" ht="15.75" customHeight="1" x14ac:dyDescent="0.2">
      <c r="A778" s="3"/>
      <c r="B778" s="3"/>
      <c r="C778" s="3"/>
      <c r="D778" s="3"/>
      <c r="E778" s="3"/>
      <c r="F778" s="3"/>
      <c r="G778" s="5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4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</row>
    <row r="779" spans="1:35" ht="15.75" customHeight="1" x14ac:dyDescent="0.2">
      <c r="A779" s="3"/>
      <c r="B779" s="3"/>
      <c r="C779" s="3"/>
      <c r="D779" s="3"/>
      <c r="E779" s="3"/>
      <c r="F779" s="3"/>
      <c r="G779" s="5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4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</row>
    <row r="780" spans="1:35" ht="15.75" customHeight="1" x14ac:dyDescent="0.2">
      <c r="A780" s="3"/>
      <c r="B780" s="3"/>
      <c r="C780" s="3"/>
      <c r="D780" s="3"/>
      <c r="E780" s="3"/>
      <c r="F780" s="3"/>
      <c r="G780" s="5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4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</row>
    <row r="781" spans="1:35" ht="15.75" customHeight="1" x14ac:dyDescent="0.2">
      <c r="A781" s="3"/>
      <c r="B781" s="3"/>
      <c r="C781" s="3"/>
      <c r="D781" s="3"/>
      <c r="E781" s="3"/>
      <c r="F781" s="3"/>
      <c r="G781" s="5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4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</row>
    <row r="782" spans="1:35" ht="15.75" customHeight="1" x14ac:dyDescent="0.2">
      <c r="A782" s="3"/>
      <c r="B782" s="3"/>
      <c r="C782" s="3"/>
      <c r="D782" s="3"/>
      <c r="E782" s="3"/>
      <c r="F782" s="3"/>
      <c r="G782" s="5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4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</row>
    <row r="783" spans="1:35" ht="15.75" customHeight="1" x14ac:dyDescent="0.2">
      <c r="A783" s="3"/>
      <c r="B783" s="3"/>
      <c r="C783" s="3"/>
      <c r="D783" s="3"/>
      <c r="E783" s="3"/>
      <c r="F783" s="3"/>
      <c r="G783" s="5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4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</row>
    <row r="784" spans="1:35" ht="15.75" customHeight="1" x14ac:dyDescent="0.2">
      <c r="A784" s="3"/>
      <c r="B784" s="3"/>
      <c r="C784" s="3"/>
      <c r="D784" s="3"/>
      <c r="E784" s="3"/>
      <c r="F784" s="3"/>
      <c r="G784" s="5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4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</row>
    <row r="785" spans="1:35" ht="15.75" customHeight="1" x14ac:dyDescent="0.2">
      <c r="A785" s="3"/>
      <c r="B785" s="3"/>
      <c r="C785" s="3"/>
      <c r="D785" s="3"/>
      <c r="E785" s="3"/>
      <c r="F785" s="3"/>
      <c r="G785" s="5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4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</row>
    <row r="786" spans="1:35" ht="15.75" customHeight="1" x14ac:dyDescent="0.2">
      <c r="A786" s="3"/>
      <c r="B786" s="3"/>
      <c r="C786" s="3"/>
      <c r="D786" s="3"/>
      <c r="E786" s="3"/>
      <c r="F786" s="3"/>
      <c r="G786" s="5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4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</row>
    <row r="787" spans="1:35" ht="15.75" customHeight="1" x14ac:dyDescent="0.2">
      <c r="A787" s="3"/>
      <c r="B787" s="3"/>
      <c r="C787" s="3"/>
      <c r="D787" s="3"/>
      <c r="E787" s="3"/>
      <c r="F787" s="3"/>
      <c r="G787" s="5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4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</row>
    <row r="788" spans="1:35" ht="15.75" customHeight="1" x14ac:dyDescent="0.2">
      <c r="A788" s="3"/>
      <c r="B788" s="3"/>
      <c r="C788" s="3"/>
      <c r="D788" s="3"/>
      <c r="E788" s="3"/>
      <c r="F788" s="3"/>
      <c r="G788" s="5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4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</row>
    <row r="789" spans="1:35" ht="15.75" customHeight="1" x14ac:dyDescent="0.2">
      <c r="A789" s="3"/>
      <c r="B789" s="3"/>
      <c r="C789" s="3"/>
      <c r="D789" s="3"/>
      <c r="E789" s="3"/>
      <c r="F789" s="3"/>
      <c r="G789" s="5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4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</row>
    <row r="790" spans="1:35" ht="15.75" customHeight="1" x14ac:dyDescent="0.2">
      <c r="A790" s="3"/>
      <c r="B790" s="3"/>
      <c r="C790" s="3"/>
      <c r="D790" s="3"/>
      <c r="E790" s="3"/>
      <c r="F790" s="3"/>
      <c r="G790" s="5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4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</row>
    <row r="791" spans="1:35" ht="15.75" customHeight="1" x14ac:dyDescent="0.2">
      <c r="A791" s="3"/>
      <c r="B791" s="3"/>
      <c r="C791" s="3"/>
      <c r="D791" s="3"/>
      <c r="E791" s="3"/>
      <c r="F791" s="3"/>
      <c r="G791" s="5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4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</row>
    <row r="792" spans="1:35" ht="15.75" customHeight="1" x14ac:dyDescent="0.2">
      <c r="A792" s="3"/>
      <c r="B792" s="3"/>
      <c r="C792" s="3"/>
      <c r="D792" s="3"/>
      <c r="E792" s="3"/>
      <c r="F792" s="3"/>
      <c r="G792" s="5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4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</row>
    <row r="793" spans="1:35" ht="15.75" customHeight="1" x14ac:dyDescent="0.2">
      <c r="A793" s="3"/>
      <c r="B793" s="3"/>
      <c r="C793" s="3"/>
      <c r="D793" s="3"/>
      <c r="E793" s="3"/>
      <c r="F793" s="3"/>
      <c r="G793" s="5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4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</row>
    <row r="794" spans="1:35" ht="15.75" customHeight="1" x14ac:dyDescent="0.2">
      <c r="A794" s="3"/>
      <c r="B794" s="3"/>
      <c r="C794" s="3"/>
      <c r="D794" s="3"/>
      <c r="E794" s="3"/>
      <c r="F794" s="3"/>
      <c r="G794" s="5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4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</row>
    <row r="795" spans="1:35" ht="15.75" customHeight="1" x14ac:dyDescent="0.2">
      <c r="A795" s="3"/>
      <c r="B795" s="3"/>
      <c r="C795" s="3"/>
      <c r="D795" s="3"/>
      <c r="E795" s="3"/>
      <c r="F795" s="3"/>
      <c r="G795" s="5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4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</row>
    <row r="796" spans="1:35" ht="15.75" customHeight="1" x14ac:dyDescent="0.2">
      <c r="A796" s="3"/>
      <c r="B796" s="3"/>
      <c r="C796" s="3"/>
      <c r="D796" s="3"/>
      <c r="E796" s="3"/>
      <c r="F796" s="3"/>
      <c r="G796" s="5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4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</row>
    <row r="797" spans="1:35" ht="15.75" customHeight="1" x14ac:dyDescent="0.2">
      <c r="A797" s="3"/>
      <c r="B797" s="3"/>
      <c r="C797" s="3"/>
      <c r="D797" s="3"/>
      <c r="E797" s="3"/>
      <c r="F797" s="3"/>
      <c r="G797" s="5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4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</row>
    <row r="798" spans="1:35" ht="15.75" customHeight="1" x14ac:dyDescent="0.2">
      <c r="A798" s="3"/>
      <c r="B798" s="3"/>
      <c r="C798" s="3"/>
      <c r="D798" s="3"/>
      <c r="E798" s="3"/>
      <c r="F798" s="3"/>
      <c r="G798" s="5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4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</row>
    <row r="799" spans="1:35" ht="15.75" customHeight="1" x14ac:dyDescent="0.2">
      <c r="A799" s="3"/>
      <c r="B799" s="3"/>
      <c r="C799" s="3"/>
      <c r="D799" s="3"/>
      <c r="E799" s="3"/>
      <c r="F799" s="3"/>
      <c r="G799" s="5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4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</row>
    <row r="800" spans="1:35" ht="15.75" customHeight="1" x14ac:dyDescent="0.2">
      <c r="A800" s="3"/>
      <c r="B800" s="3"/>
      <c r="C800" s="3"/>
      <c r="D800" s="3"/>
      <c r="E800" s="3"/>
      <c r="F800" s="3"/>
      <c r="G800" s="5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4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</row>
    <row r="801" spans="1:35" ht="15.75" customHeight="1" x14ac:dyDescent="0.2">
      <c r="A801" s="3"/>
      <c r="B801" s="3"/>
      <c r="C801" s="3"/>
      <c r="D801" s="3"/>
      <c r="E801" s="3"/>
      <c r="F801" s="3"/>
      <c r="G801" s="5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4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</row>
    <row r="802" spans="1:35" ht="15.75" customHeight="1" x14ac:dyDescent="0.2">
      <c r="A802" s="3"/>
      <c r="B802" s="3"/>
      <c r="C802" s="3"/>
      <c r="D802" s="3"/>
      <c r="E802" s="3"/>
      <c r="F802" s="3"/>
      <c r="G802" s="5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4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</row>
    <row r="803" spans="1:35" ht="15.75" customHeight="1" x14ac:dyDescent="0.2">
      <c r="A803" s="3"/>
      <c r="B803" s="3"/>
      <c r="C803" s="3"/>
      <c r="D803" s="3"/>
      <c r="E803" s="3"/>
      <c r="F803" s="3"/>
      <c r="G803" s="5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4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</row>
    <row r="804" spans="1:35" ht="15.75" customHeight="1" x14ac:dyDescent="0.2">
      <c r="A804" s="3"/>
      <c r="B804" s="3"/>
      <c r="C804" s="3"/>
      <c r="D804" s="3"/>
      <c r="E804" s="3"/>
      <c r="F804" s="3"/>
      <c r="G804" s="5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4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</row>
    <row r="805" spans="1:35" ht="15.75" customHeight="1" x14ac:dyDescent="0.2">
      <c r="A805" s="3"/>
      <c r="B805" s="3"/>
      <c r="C805" s="3"/>
      <c r="D805" s="3"/>
      <c r="E805" s="3"/>
      <c r="F805" s="3"/>
      <c r="G805" s="5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4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</row>
    <row r="806" spans="1:35" ht="15.75" customHeight="1" x14ac:dyDescent="0.2">
      <c r="A806" s="3"/>
      <c r="B806" s="3"/>
      <c r="C806" s="3"/>
      <c r="D806" s="3"/>
      <c r="E806" s="3"/>
      <c r="F806" s="3"/>
      <c r="G806" s="5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4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</row>
    <row r="807" spans="1:35" ht="15.75" customHeight="1" x14ac:dyDescent="0.2">
      <c r="A807" s="3"/>
      <c r="B807" s="3"/>
      <c r="C807" s="3"/>
      <c r="D807" s="3"/>
      <c r="E807" s="3"/>
      <c r="F807" s="3"/>
      <c r="G807" s="5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4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</row>
    <row r="808" spans="1:35" ht="15.75" customHeight="1" x14ac:dyDescent="0.2">
      <c r="A808" s="3"/>
      <c r="B808" s="3"/>
      <c r="C808" s="3"/>
      <c r="D808" s="3"/>
      <c r="E808" s="3"/>
      <c r="F808" s="3"/>
      <c r="G808" s="5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4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</row>
    <row r="809" spans="1:35" ht="15.75" customHeight="1" x14ac:dyDescent="0.2">
      <c r="A809" s="3"/>
      <c r="B809" s="3"/>
      <c r="C809" s="3"/>
      <c r="D809" s="3"/>
      <c r="E809" s="3"/>
      <c r="F809" s="3"/>
      <c r="G809" s="5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4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</row>
    <row r="810" spans="1:35" ht="15.75" customHeight="1" x14ac:dyDescent="0.2">
      <c r="A810" s="3"/>
      <c r="B810" s="3"/>
      <c r="C810" s="3"/>
      <c r="D810" s="3"/>
      <c r="E810" s="3"/>
      <c r="F810" s="3"/>
      <c r="G810" s="5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4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</row>
    <row r="811" spans="1:35" ht="15.75" customHeight="1" x14ac:dyDescent="0.2">
      <c r="A811" s="3"/>
      <c r="B811" s="3"/>
      <c r="C811" s="3"/>
      <c r="D811" s="3"/>
      <c r="E811" s="3"/>
      <c r="F811" s="3"/>
      <c r="G811" s="5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4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</row>
    <row r="812" spans="1:35" ht="15.75" customHeight="1" x14ac:dyDescent="0.2">
      <c r="A812" s="3"/>
      <c r="B812" s="3"/>
      <c r="C812" s="3"/>
      <c r="D812" s="3"/>
      <c r="E812" s="3"/>
      <c r="F812" s="3"/>
      <c r="G812" s="5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4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</row>
    <row r="813" spans="1:35" ht="15.75" customHeight="1" x14ac:dyDescent="0.2">
      <c r="A813" s="3"/>
      <c r="B813" s="3"/>
      <c r="C813" s="3"/>
      <c r="D813" s="3"/>
      <c r="E813" s="3"/>
      <c r="F813" s="3"/>
      <c r="G813" s="5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4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</row>
    <row r="814" spans="1:35" ht="15.75" customHeight="1" x14ac:dyDescent="0.2">
      <c r="A814" s="3"/>
      <c r="B814" s="3"/>
      <c r="C814" s="3"/>
      <c r="D814" s="3"/>
      <c r="E814" s="3"/>
      <c r="F814" s="3"/>
      <c r="G814" s="5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4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</row>
    <row r="815" spans="1:35" ht="15.75" customHeight="1" x14ac:dyDescent="0.2">
      <c r="A815" s="3"/>
      <c r="B815" s="3"/>
      <c r="C815" s="3"/>
      <c r="D815" s="3"/>
      <c r="E815" s="3"/>
      <c r="F815" s="3"/>
      <c r="G815" s="5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4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</row>
    <row r="816" spans="1:35" ht="15.75" customHeight="1" x14ac:dyDescent="0.2">
      <c r="A816" s="3"/>
      <c r="B816" s="3"/>
      <c r="C816" s="3"/>
      <c r="D816" s="3"/>
      <c r="E816" s="3"/>
      <c r="F816" s="3"/>
      <c r="G816" s="5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4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</row>
    <row r="817" spans="1:35" ht="15.75" customHeight="1" x14ac:dyDescent="0.2">
      <c r="A817" s="3"/>
      <c r="B817" s="3"/>
      <c r="C817" s="3"/>
      <c r="D817" s="3"/>
      <c r="E817" s="3"/>
      <c r="F817" s="3"/>
      <c r="G817" s="5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4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</row>
    <row r="818" spans="1:35" ht="15.75" customHeight="1" x14ac:dyDescent="0.2">
      <c r="A818" s="3"/>
      <c r="B818" s="3"/>
      <c r="C818" s="3"/>
      <c r="D818" s="3"/>
      <c r="E818" s="3"/>
      <c r="F818" s="3"/>
      <c r="G818" s="5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4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</row>
    <row r="819" spans="1:35" ht="15.75" customHeight="1" x14ac:dyDescent="0.2">
      <c r="A819" s="3"/>
      <c r="B819" s="3"/>
      <c r="C819" s="3"/>
      <c r="D819" s="3"/>
      <c r="E819" s="3"/>
      <c r="F819" s="3"/>
      <c r="G819" s="5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4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</row>
    <row r="820" spans="1:35" ht="15.75" customHeight="1" x14ac:dyDescent="0.2">
      <c r="A820" s="3"/>
      <c r="B820" s="3"/>
      <c r="C820" s="3"/>
      <c r="D820" s="3"/>
      <c r="E820" s="3"/>
      <c r="F820" s="3"/>
      <c r="G820" s="5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4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</row>
    <row r="821" spans="1:35" ht="15.75" customHeight="1" x14ac:dyDescent="0.2">
      <c r="A821" s="3"/>
      <c r="B821" s="3"/>
      <c r="C821" s="3"/>
      <c r="D821" s="3"/>
      <c r="E821" s="3"/>
      <c r="F821" s="3"/>
      <c r="G821" s="5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4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</row>
    <row r="822" spans="1:35" ht="15.75" customHeight="1" x14ac:dyDescent="0.2">
      <c r="A822" s="3"/>
      <c r="B822" s="3"/>
      <c r="C822" s="3"/>
      <c r="D822" s="3"/>
      <c r="E822" s="3"/>
      <c r="F822" s="3"/>
      <c r="G822" s="5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4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</row>
    <row r="823" spans="1:35" ht="15.75" customHeight="1" x14ac:dyDescent="0.2">
      <c r="A823" s="3"/>
      <c r="B823" s="3"/>
      <c r="C823" s="3"/>
      <c r="D823" s="3"/>
      <c r="E823" s="3"/>
      <c r="F823" s="3"/>
      <c r="G823" s="5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4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</row>
    <row r="824" spans="1:35" ht="15.75" customHeight="1" x14ac:dyDescent="0.2">
      <c r="A824" s="3"/>
      <c r="B824" s="3"/>
      <c r="C824" s="3"/>
      <c r="D824" s="3"/>
      <c r="E824" s="3"/>
      <c r="F824" s="3"/>
      <c r="G824" s="5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4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</row>
    <row r="825" spans="1:35" ht="15.75" customHeight="1" x14ac:dyDescent="0.2">
      <c r="A825" s="3"/>
      <c r="B825" s="3"/>
      <c r="C825" s="3"/>
      <c r="D825" s="3"/>
      <c r="E825" s="3"/>
      <c r="F825" s="3"/>
      <c r="G825" s="5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4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</row>
    <row r="826" spans="1:35" ht="15.75" customHeight="1" x14ac:dyDescent="0.2">
      <c r="A826" s="3"/>
      <c r="B826" s="3"/>
      <c r="C826" s="3"/>
      <c r="D826" s="3"/>
      <c r="E826" s="3"/>
      <c r="F826" s="3"/>
      <c r="G826" s="5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4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</row>
    <row r="827" spans="1:35" ht="15.75" customHeight="1" x14ac:dyDescent="0.2">
      <c r="A827" s="3"/>
      <c r="B827" s="3"/>
      <c r="C827" s="3"/>
      <c r="D827" s="3"/>
      <c r="E827" s="3"/>
      <c r="F827" s="3"/>
      <c r="G827" s="5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4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</row>
    <row r="828" spans="1:35" ht="15.75" customHeight="1" x14ac:dyDescent="0.2">
      <c r="A828" s="3"/>
      <c r="B828" s="3"/>
      <c r="C828" s="3"/>
      <c r="D828" s="3"/>
      <c r="E828" s="3"/>
      <c r="F828" s="3"/>
      <c r="G828" s="5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4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</row>
    <row r="829" spans="1:35" ht="15.75" customHeight="1" x14ac:dyDescent="0.2">
      <c r="A829" s="3"/>
      <c r="B829" s="3"/>
      <c r="C829" s="3"/>
      <c r="D829" s="3"/>
      <c r="E829" s="3"/>
      <c r="F829" s="3"/>
      <c r="G829" s="5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4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</row>
    <row r="830" spans="1:35" ht="15.75" customHeight="1" x14ac:dyDescent="0.2">
      <c r="A830" s="3"/>
      <c r="B830" s="3"/>
      <c r="C830" s="3"/>
      <c r="D830" s="3"/>
      <c r="E830" s="3"/>
      <c r="F830" s="3"/>
      <c r="G830" s="5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4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</row>
    <row r="831" spans="1:35" ht="15.75" customHeight="1" x14ac:dyDescent="0.2">
      <c r="A831" s="3"/>
      <c r="B831" s="3"/>
      <c r="C831" s="3"/>
      <c r="D831" s="3"/>
      <c r="E831" s="3"/>
      <c r="F831" s="3"/>
      <c r="G831" s="5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4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</row>
    <row r="832" spans="1:35" ht="15.75" customHeight="1" x14ac:dyDescent="0.2">
      <c r="A832" s="3"/>
      <c r="B832" s="3"/>
      <c r="C832" s="3"/>
      <c r="D832" s="3"/>
      <c r="E832" s="3"/>
      <c r="F832" s="3"/>
      <c r="G832" s="5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4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</row>
    <row r="833" spans="1:35" ht="15.75" customHeight="1" x14ac:dyDescent="0.2">
      <c r="A833" s="3"/>
      <c r="B833" s="3"/>
      <c r="C833" s="3"/>
      <c r="D833" s="3"/>
      <c r="E833" s="3"/>
      <c r="F833" s="3"/>
      <c r="G833" s="5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4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</row>
    <row r="834" spans="1:35" ht="15.75" customHeight="1" x14ac:dyDescent="0.2">
      <c r="A834" s="3"/>
      <c r="B834" s="3"/>
      <c r="C834" s="3"/>
      <c r="D834" s="3"/>
      <c r="E834" s="3"/>
      <c r="F834" s="3"/>
      <c r="G834" s="5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4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</row>
    <row r="835" spans="1:35" ht="15.75" customHeight="1" x14ac:dyDescent="0.2">
      <c r="A835" s="3"/>
      <c r="B835" s="3"/>
      <c r="C835" s="3"/>
      <c r="D835" s="3"/>
      <c r="E835" s="3"/>
      <c r="F835" s="3"/>
      <c r="G835" s="5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4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</row>
    <row r="836" spans="1:35" ht="15.75" customHeight="1" x14ac:dyDescent="0.2">
      <c r="A836" s="3"/>
      <c r="B836" s="3"/>
      <c r="C836" s="3"/>
      <c r="D836" s="3"/>
      <c r="E836" s="3"/>
      <c r="F836" s="3"/>
      <c r="G836" s="5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4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</row>
    <row r="837" spans="1:35" ht="15.75" customHeight="1" x14ac:dyDescent="0.2">
      <c r="A837" s="3"/>
      <c r="B837" s="3"/>
      <c r="C837" s="3"/>
      <c r="D837" s="3"/>
      <c r="E837" s="3"/>
      <c r="F837" s="3"/>
      <c r="G837" s="5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4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</row>
    <row r="838" spans="1:35" ht="15.75" customHeight="1" x14ac:dyDescent="0.2">
      <c r="A838" s="3"/>
      <c r="B838" s="3"/>
      <c r="C838" s="3"/>
      <c r="D838" s="3"/>
      <c r="E838" s="3"/>
      <c r="F838" s="3"/>
      <c r="G838" s="5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4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</row>
    <row r="839" spans="1:35" ht="15.75" customHeight="1" x14ac:dyDescent="0.2">
      <c r="A839" s="3"/>
      <c r="B839" s="3"/>
      <c r="C839" s="3"/>
      <c r="D839" s="3"/>
      <c r="E839" s="3"/>
      <c r="F839" s="3"/>
      <c r="G839" s="5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4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</row>
    <row r="840" spans="1:35" ht="15.75" customHeight="1" x14ac:dyDescent="0.2">
      <c r="A840" s="3"/>
      <c r="B840" s="3"/>
      <c r="C840" s="3"/>
      <c r="D840" s="3"/>
      <c r="E840" s="3"/>
      <c r="F840" s="3"/>
      <c r="G840" s="5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4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</row>
    <row r="841" spans="1:35" ht="15.75" customHeight="1" x14ac:dyDescent="0.2">
      <c r="A841" s="3"/>
      <c r="B841" s="3"/>
      <c r="C841" s="3"/>
      <c r="D841" s="3"/>
      <c r="E841" s="3"/>
      <c r="F841" s="3"/>
      <c r="G841" s="5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4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</row>
    <row r="842" spans="1:35" ht="15.75" customHeight="1" x14ac:dyDescent="0.2">
      <c r="A842" s="3"/>
      <c r="B842" s="3"/>
      <c r="C842" s="3"/>
      <c r="D842" s="3"/>
      <c r="E842" s="3"/>
      <c r="F842" s="3"/>
      <c r="G842" s="5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4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</row>
    <row r="843" spans="1:35" ht="15.75" customHeight="1" x14ac:dyDescent="0.2">
      <c r="A843" s="3"/>
      <c r="B843" s="3"/>
      <c r="C843" s="3"/>
      <c r="D843" s="3"/>
      <c r="E843" s="3"/>
      <c r="F843" s="3"/>
      <c r="G843" s="5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4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</row>
    <row r="844" spans="1:35" ht="15.75" customHeight="1" x14ac:dyDescent="0.2">
      <c r="A844" s="3"/>
      <c r="B844" s="3"/>
      <c r="C844" s="3"/>
      <c r="D844" s="3"/>
      <c r="E844" s="3"/>
      <c r="F844" s="3"/>
      <c r="G844" s="5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4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</row>
    <row r="845" spans="1:35" ht="15.75" customHeight="1" x14ac:dyDescent="0.2">
      <c r="A845" s="3"/>
      <c r="B845" s="3"/>
      <c r="C845" s="3"/>
      <c r="D845" s="3"/>
      <c r="E845" s="3"/>
      <c r="F845" s="3"/>
      <c r="G845" s="5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4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</row>
    <row r="846" spans="1:35" ht="15.75" customHeight="1" x14ac:dyDescent="0.2">
      <c r="A846" s="3"/>
      <c r="B846" s="3"/>
      <c r="C846" s="3"/>
      <c r="D846" s="3"/>
      <c r="E846" s="3"/>
      <c r="F846" s="3"/>
      <c r="G846" s="5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4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</row>
    <row r="847" spans="1:35" ht="15.75" customHeight="1" x14ac:dyDescent="0.2">
      <c r="A847" s="3"/>
      <c r="B847" s="3"/>
      <c r="C847" s="3"/>
      <c r="D847" s="3"/>
      <c r="E847" s="3"/>
      <c r="F847" s="3"/>
      <c r="G847" s="5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4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</row>
    <row r="848" spans="1:35" ht="15.75" customHeight="1" x14ac:dyDescent="0.2">
      <c r="A848" s="3"/>
      <c r="B848" s="3"/>
      <c r="C848" s="3"/>
      <c r="D848" s="3"/>
      <c r="E848" s="3"/>
      <c r="F848" s="3"/>
      <c r="G848" s="5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4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</row>
    <row r="849" spans="1:35" ht="15.75" customHeight="1" x14ac:dyDescent="0.2">
      <c r="A849" s="3"/>
      <c r="B849" s="3"/>
      <c r="C849" s="3"/>
      <c r="D849" s="3"/>
      <c r="E849" s="3"/>
      <c r="F849" s="3"/>
      <c r="G849" s="5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4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</row>
    <row r="850" spans="1:35" ht="15.75" customHeight="1" x14ac:dyDescent="0.2">
      <c r="A850" s="3"/>
      <c r="B850" s="3"/>
      <c r="C850" s="3"/>
      <c r="D850" s="3"/>
      <c r="E850" s="3"/>
      <c r="F850" s="3"/>
      <c r="G850" s="5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4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</row>
    <row r="851" spans="1:35" ht="15.75" customHeight="1" x14ac:dyDescent="0.2">
      <c r="A851" s="3"/>
      <c r="B851" s="3"/>
      <c r="C851" s="3"/>
      <c r="D851" s="3"/>
      <c r="E851" s="3"/>
      <c r="F851" s="3"/>
      <c r="G851" s="5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4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</row>
    <row r="852" spans="1:35" ht="15.75" customHeight="1" x14ac:dyDescent="0.2">
      <c r="A852" s="3"/>
      <c r="B852" s="3"/>
      <c r="C852" s="3"/>
      <c r="D852" s="3"/>
      <c r="E852" s="3"/>
      <c r="F852" s="3"/>
      <c r="G852" s="5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4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</row>
    <row r="853" spans="1:35" ht="15.75" customHeight="1" x14ac:dyDescent="0.2">
      <c r="A853" s="3"/>
      <c r="B853" s="3"/>
      <c r="C853" s="3"/>
      <c r="D853" s="3"/>
      <c r="E853" s="3"/>
      <c r="F853" s="3"/>
      <c r="G853" s="5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4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</row>
    <row r="854" spans="1:35" ht="15.75" customHeight="1" x14ac:dyDescent="0.2">
      <c r="A854" s="3"/>
      <c r="B854" s="3"/>
      <c r="C854" s="3"/>
      <c r="D854" s="3"/>
      <c r="E854" s="3"/>
      <c r="F854" s="3"/>
      <c r="G854" s="5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4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</row>
    <row r="855" spans="1:35" ht="15.75" customHeight="1" x14ac:dyDescent="0.2">
      <c r="A855" s="3"/>
      <c r="B855" s="3"/>
      <c r="C855" s="3"/>
      <c r="D855" s="3"/>
      <c r="E855" s="3"/>
      <c r="F855" s="3"/>
      <c r="G855" s="5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4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</row>
    <row r="856" spans="1:35" ht="15.75" customHeight="1" x14ac:dyDescent="0.2">
      <c r="A856" s="3"/>
      <c r="B856" s="3"/>
      <c r="C856" s="3"/>
      <c r="D856" s="3"/>
      <c r="E856" s="3"/>
      <c r="F856" s="3"/>
      <c r="G856" s="5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4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</row>
    <row r="857" spans="1:35" ht="15.75" customHeight="1" x14ac:dyDescent="0.2">
      <c r="A857" s="3"/>
      <c r="B857" s="3"/>
      <c r="C857" s="3"/>
      <c r="D857" s="3"/>
      <c r="E857" s="3"/>
      <c r="F857" s="3"/>
      <c r="G857" s="5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4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</row>
    <row r="858" spans="1:35" ht="15.75" customHeight="1" x14ac:dyDescent="0.2">
      <c r="A858" s="3"/>
      <c r="B858" s="3"/>
      <c r="C858" s="3"/>
      <c r="D858" s="3"/>
      <c r="E858" s="3"/>
      <c r="F858" s="3"/>
      <c r="G858" s="5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4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</row>
    <row r="859" spans="1:35" ht="15.75" customHeight="1" x14ac:dyDescent="0.2">
      <c r="A859" s="3"/>
      <c r="B859" s="3"/>
      <c r="C859" s="3"/>
      <c r="D859" s="3"/>
      <c r="E859" s="3"/>
      <c r="F859" s="3"/>
      <c r="G859" s="5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4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</row>
    <row r="860" spans="1:35" ht="15.75" customHeight="1" x14ac:dyDescent="0.2">
      <c r="A860" s="3"/>
      <c r="B860" s="3"/>
      <c r="C860" s="3"/>
      <c r="D860" s="3"/>
      <c r="E860" s="3"/>
      <c r="F860" s="3"/>
      <c r="G860" s="5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4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</row>
    <row r="861" spans="1:35" ht="15.75" customHeight="1" x14ac:dyDescent="0.2">
      <c r="A861" s="3"/>
      <c r="B861" s="3"/>
      <c r="C861" s="3"/>
      <c r="D861" s="3"/>
      <c r="E861" s="3"/>
      <c r="F861" s="3"/>
      <c r="G861" s="5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4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</row>
    <row r="862" spans="1:35" ht="15.75" customHeight="1" x14ac:dyDescent="0.2">
      <c r="A862" s="3"/>
      <c r="B862" s="3"/>
      <c r="C862" s="3"/>
      <c r="D862" s="3"/>
      <c r="E862" s="3"/>
      <c r="F862" s="3"/>
      <c r="G862" s="5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4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</row>
    <row r="863" spans="1:35" ht="15.75" customHeight="1" x14ac:dyDescent="0.2">
      <c r="A863" s="3"/>
      <c r="B863" s="3"/>
      <c r="C863" s="3"/>
      <c r="D863" s="3"/>
      <c r="E863" s="3"/>
      <c r="F863" s="3"/>
      <c r="G863" s="5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4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</row>
    <row r="864" spans="1:35" ht="15.75" customHeight="1" x14ac:dyDescent="0.2">
      <c r="A864" s="3"/>
      <c r="B864" s="3"/>
      <c r="C864" s="3"/>
      <c r="D864" s="3"/>
      <c r="E864" s="3"/>
      <c r="F864" s="3"/>
      <c r="G864" s="5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4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</row>
    <row r="865" spans="1:35" ht="15.75" customHeight="1" x14ac:dyDescent="0.2">
      <c r="A865" s="3"/>
      <c r="B865" s="3"/>
      <c r="C865" s="3"/>
      <c r="D865" s="3"/>
      <c r="E865" s="3"/>
      <c r="F865" s="3"/>
      <c r="G865" s="5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4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</row>
    <row r="866" spans="1:35" ht="15.75" customHeight="1" x14ac:dyDescent="0.2">
      <c r="A866" s="3"/>
      <c r="B866" s="3"/>
      <c r="C866" s="3"/>
      <c r="D866" s="3"/>
      <c r="E866" s="3"/>
      <c r="F866" s="3"/>
      <c r="G866" s="5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4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</row>
    <row r="867" spans="1:35" ht="15.75" customHeight="1" x14ac:dyDescent="0.2">
      <c r="A867" s="3"/>
      <c r="B867" s="3"/>
      <c r="C867" s="3"/>
      <c r="D867" s="3"/>
      <c r="E867" s="3"/>
      <c r="F867" s="3"/>
      <c r="G867" s="5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4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</row>
    <row r="868" spans="1:35" ht="15.75" customHeight="1" x14ac:dyDescent="0.2">
      <c r="A868" s="3"/>
      <c r="B868" s="3"/>
      <c r="C868" s="3"/>
      <c r="D868" s="3"/>
      <c r="E868" s="3"/>
      <c r="F868" s="3"/>
      <c r="G868" s="5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4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</row>
    <row r="869" spans="1:35" ht="15.75" customHeight="1" x14ac:dyDescent="0.2">
      <c r="A869" s="3"/>
      <c r="B869" s="3"/>
      <c r="C869" s="3"/>
      <c r="D869" s="3"/>
      <c r="E869" s="3"/>
      <c r="F869" s="3"/>
      <c r="G869" s="5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4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</row>
    <row r="870" spans="1:35" ht="15.75" customHeight="1" x14ac:dyDescent="0.2">
      <c r="A870" s="3"/>
      <c r="B870" s="3"/>
      <c r="C870" s="3"/>
      <c r="D870" s="3"/>
      <c r="E870" s="3"/>
      <c r="F870" s="3"/>
      <c r="G870" s="5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4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</row>
    <row r="871" spans="1:35" ht="15.75" customHeight="1" x14ac:dyDescent="0.2">
      <c r="A871" s="3"/>
      <c r="B871" s="3"/>
      <c r="C871" s="3"/>
      <c r="D871" s="3"/>
      <c r="E871" s="3"/>
      <c r="F871" s="3"/>
      <c r="G871" s="5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4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</row>
    <row r="872" spans="1:35" ht="15.75" customHeight="1" x14ac:dyDescent="0.2">
      <c r="A872" s="3"/>
      <c r="B872" s="3"/>
      <c r="C872" s="3"/>
      <c r="D872" s="3"/>
      <c r="E872" s="3"/>
      <c r="F872" s="3"/>
      <c r="G872" s="5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4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</row>
    <row r="873" spans="1:35" ht="15.75" customHeight="1" x14ac:dyDescent="0.2">
      <c r="A873" s="3"/>
      <c r="B873" s="3"/>
      <c r="C873" s="3"/>
      <c r="D873" s="3"/>
      <c r="E873" s="3"/>
      <c r="F873" s="3"/>
      <c r="G873" s="5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4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</row>
    <row r="874" spans="1:35" ht="15.75" customHeight="1" x14ac:dyDescent="0.2">
      <c r="A874" s="3"/>
      <c r="B874" s="3"/>
      <c r="C874" s="3"/>
      <c r="D874" s="3"/>
      <c r="E874" s="3"/>
      <c r="F874" s="3"/>
      <c r="G874" s="5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4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</row>
    <row r="875" spans="1:35" ht="15.75" customHeight="1" x14ac:dyDescent="0.2">
      <c r="A875" s="3"/>
      <c r="B875" s="3"/>
      <c r="C875" s="3"/>
      <c r="D875" s="3"/>
      <c r="E875" s="3"/>
      <c r="F875" s="3"/>
      <c r="G875" s="5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4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</row>
    <row r="876" spans="1:35" ht="15.75" customHeight="1" x14ac:dyDescent="0.2">
      <c r="A876" s="3"/>
      <c r="B876" s="3"/>
      <c r="C876" s="3"/>
      <c r="D876" s="3"/>
      <c r="E876" s="3"/>
      <c r="F876" s="3"/>
      <c r="G876" s="5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4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</row>
    <row r="877" spans="1:35" ht="15.75" customHeight="1" x14ac:dyDescent="0.2">
      <c r="A877" s="3"/>
      <c r="B877" s="3"/>
      <c r="C877" s="3"/>
      <c r="D877" s="3"/>
      <c r="E877" s="3"/>
      <c r="F877" s="3"/>
      <c r="G877" s="5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4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</row>
    <row r="878" spans="1:35" ht="15.75" customHeight="1" x14ac:dyDescent="0.2">
      <c r="A878" s="3"/>
      <c r="B878" s="3"/>
      <c r="C878" s="3"/>
      <c r="D878" s="3"/>
      <c r="E878" s="3"/>
      <c r="F878" s="3"/>
      <c r="G878" s="5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4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</row>
    <row r="879" spans="1:35" ht="15.75" customHeight="1" x14ac:dyDescent="0.2">
      <c r="A879" s="3"/>
      <c r="B879" s="3"/>
      <c r="C879" s="3"/>
      <c r="D879" s="3"/>
      <c r="E879" s="3"/>
      <c r="F879" s="3"/>
      <c r="G879" s="5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4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</row>
    <row r="880" spans="1:35" ht="15.75" customHeight="1" x14ac:dyDescent="0.2">
      <c r="A880" s="3"/>
      <c r="B880" s="3"/>
      <c r="C880" s="3"/>
      <c r="D880" s="3"/>
      <c r="E880" s="3"/>
      <c r="F880" s="3"/>
      <c r="G880" s="5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4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</row>
    <row r="881" spans="1:35" ht="15.75" customHeight="1" x14ac:dyDescent="0.2">
      <c r="A881" s="3"/>
      <c r="B881" s="3"/>
      <c r="C881" s="3"/>
      <c r="D881" s="3"/>
      <c r="E881" s="3"/>
      <c r="F881" s="3"/>
      <c r="G881" s="5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4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</row>
    <row r="882" spans="1:35" ht="15.75" customHeight="1" x14ac:dyDescent="0.2">
      <c r="A882" s="3"/>
      <c r="B882" s="3"/>
      <c r="C882" s="3"/>
      <c r="D882" s="3"/>
      <c r="E882" s="3"/>
      <c r="F882" s="3"/>
      <c r="G882" s="5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4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</row>
    <row r="883" spans="1:35" ht="15.75" customHeight="1" x14ac:dyDescent="0.2">
      <c r="A883" s="3"/>
      <c r="B883" s="3"/>
      <c r="C883" s="3"/>
      <c r="D883" s="3"/>
      <c r="E883" s="3"/>
      <c r="F883" s="3"/>
      <c r="G883" s="5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4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</row>
    <row r="884" spans="1:35" ht="15.75" customHeight="1" x14ac:dyDescent="0.2">
      <c r="A884" s="3"/>
      <c r="B884" s="3"/>
      <c r="C884" s="3"/>
      <c r="D884" s="3"/>
      <c r="E884" s="3"/>
      <c r="F884" s="3"/>
      <c r="G884" s="5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4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</row>
    <row r="885" spans="1:35" ht="15.75" customHeight="1" x14ac:dyDescent="0.2">
      <c r="A885" s="3"/>
      <c r="B885" s="3"/>
      <c r="C885" s="3"/>
      <c r="D885" s="3"/>
      <c r="E885" s="3"/>
      <c r="F885" s="3"/>
      <c r="G885" s="5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4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</row>
    <row r="886" spans="1:35" ht="15.75" customHeight="1" x14ac:dyDescent="0.2">
      <c r="A886" s="3"/>
      <c r="B886" s="3"/>
      <c r="C886" s="3"/>
      <c r="D886" s="3"/>
      <c r="E886" s="3"/>
      <c r="F886" s="3"/>
      <c r="G886" s="5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4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</row>
    <row r="887" spans="1:35" ht="15.75" customHeight="1" x14ac:dyDescent="0.2">
      <c r="A887" s="3"/>
      <c r="B887" s="3"/>
      <c r="C887" s="3"/>
      <c r="D887" s="3"/>
      <c r="E887" s="3"/>
      <c r="F887" s="3"/>
      <c r="G887" s="5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4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</row>
    <row r="888" spans="1:35" ht="15.75" customHeight="1" x14ac:dyDescent="0.2">
      <c r="A888" s="3"/>
      <c r="B888" s="3"/>
      <c r="C888" s="3"/>
      <c r="D888" s="3"/>
      <c r="E888" s="3"/>
      <c r="F888" s="3"/>
      <c r="G888" s="5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4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</row>
    <row r="889" spans="1:35" ht="15.75" customHeight="1" x14ac:dyDescent="0.2">
      <c r="A889" s="3"/>
      <c r="B889" s="3"/>
      <c r="C889" s="3"/>
      <c r="D889" s="3"/>
      <c r="E889" s="3"/>
      <c r="F889" s="3"/>
      <c r="G889" s="5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4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</row>
    <row r="890" spans="1:35" ht="15.75" customHeight="1" x14ac:dyDescent="0.2">
      <c r="A890" s="3"/>
      <c r="B890" s="3"/>
      <c r="C890" s="3"/>
      <c r="D890" s="3"/>
      <c r="E890" s="3"/>
      <c r="F890" s="3"/>
      <c r="G890" s="5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4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</row>
    <row r="891" spans="1:35" ht="15.75" customHeight="1" x14ac:dyDescent="0.2">
      <c r="A891" s="3"/>
      <c r="B891" s="3"/>
      <c r="C891" s="3"/>
      <c r="D891" s="3"/>
      <c r="E891" s="3"/>
      <c r="F891" s="3"/>
      <c r="G891" s="5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4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</row>
    <row r="892" spans="1:35" ht="15.75" customHeight="1" x14ac:dyDescent="0.2">
      <c r="A892" s="3"/>
      <c r="B892" s="3"/>
      <c r="C892" s="3"/>
      <c r="D892" s="3"/>
      <c r="E892" s="3"/>
      <c r="F892" s="3"/>
      <c r="G892" s="5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4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</row>
    <row r="893" spans="1:35" ht="15.75" customHeight="1" x14ac:dyDescent="0.2">
      <c r="A893" s="3"/>
      <c r="B893" s="3"/>
      <c r="C893" s="3"/>
      <c r="D893" s="3"/>
      <c r="E893" s="3"/>
      <c r="F893" s="3"/>
      <c r="G893" s="5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4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</row>
    <row r="894" spans="1:35" ht="15.75" customHeight="1" x14ac:dyDescent="0.2">
      <c r="A894" s="3"/>
      <c r="B894" s="3"/>
      <c r="C894" s="3"/>
      <c r="D894" s="3"/>
      <c r="E894" s="3"/>
      <c r="F894" s="3"/>
      <c r="G894" s="5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4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</row>
    <row r="895" spans="1:35" ht="15.75" customHeight="1" x14ac:dyDescent="0.2">
      <c r="A895" s="3"/>
      <c r="B895" s="3"/>
      <c r="C895" s="3"/>
      <c r="D895" s="3"/>
      <c r="E895" s="3"/>
      <c r="F895" s="3"/>
      <c r="G895" s="5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4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</row>
    <row r="896" spans="1:35" ht="15.75" customHeight="1" x14ac:dyDescent="0.2">
      <c r="A896" s="3"/>
      <c r="B896" s="3"/>
      <c r="C896" s="3"/>
      <c r="D896" s="3"/>
      <c r="E896" s="3"/>
      <c r="F896" s="3"/>
      <c r="G896" s="5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4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</row>
    <row r="897" spans="1:35" ht="15.75" customHeight="1" x14ac:dyDescent="0.2">
      <c r="A897" s="3"/>
      <c r="B897" s="3"/>
      <c r="C897" s="3"/>
      <c r="D897" s="3"/>
      <c r="E897" s="3"/>
      <c r="F897" s="3"/>
      <c r="G897" s="5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4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</row>
    <row r="898" spans="1:35" ht="15.75" customHeight="1" x14ac:dyDescent="0.2">
      <c r="A898" s="3"/>
      <c r="B898" s="3"/>
      <c r="C898" s="3"/>
      <c r="D898" s="3"/>
      <c r="E898" s="3"/>
      <c r="F898" s="3"/>
      <c r="G898" s="5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4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</row>
    <row r="899" spans="1:35" ht="15.75" customHeight="1" x14ac:dyDescent="0.2">
      <c r="A899" s="3"/>
      <c r="B899" s="3"/>
      <c r="C899" s="3"/>
      <c r="D899" s="3"/>
      <c r="E899" s="3"/>
      <c r="F899" s="3"/>
      <c r="G899" s="5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4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</row>
    <row r="900" spans="1:35" ht="15.75" customHeight="1" x14ac:dyDescent="0.2">
      <c r="A900" s="3"/>
      <c r="B900" s="3"/>
      <c r="C900" s="3"/>
      <c r="D900" s="3"/>
      <c r="E900" s="3"/>
      <c r="F900" s="3"/>
      <c r="G900" s="5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4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</row>
    <row r="901" spans="1:35" ht="15.75" customHeight="1" x14ac:dyDescent="0.2">
      <c r="A901" s="3"/>
      <c r="B901" s="3"/>
      <c r="C901" s="3"/>
      <c r="D901" s="3"/>
      <c r="E901" s="3"/>
      <c r="F901" s="3"/>
      <c r="G901" s="5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4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</row>
    <row r="902" spans="1:35" ht="15.75" customHeight="1" x14ac:dyDescent="0.2">
      <c r="A902" s="3"/>
      <c r="B902" s="3"/>
      <c r="C902" s="3"/>
      <c r="D902" s="3"/>
      <c r="E902" s="3"/>
      <c r="F902" s="3"/>
      <c r="G902" s="5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4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</row>
    <row r="903" spans="1:35" ht="15.75" customHeight="1" x14ac:dyDescent="0.2">
      <c r="A903" s="3"/>
      <c r="B903" s="3"/>
      <c r="C903" s="3"/>
      <c r="D903" s="3"/>
      <c r="E903" s="3"/>
      <c r="F903" s="3"/>
      <c r="G903" s="5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4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</row>
    <row r="904" spans="1:35" ht="15.75" customHeight="1" x14ac:dyDescent="0.2">
      <c r="A904" s="3"/>
      <c r="B904" s="3"/>
      <c r="C904" s="3"/>
      <c r="D904" s="3"/>
      <c r="E904" s="3"/>
      <c r="F904" s="3"/>
      <c r="G904" s="5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4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</row>
    <row r="905" spans="1:35" ht="15.75" customHeight="1" x14ac:dyDescent="0.2">
      <c r="A905" s="3"/>
      <c r="B905" s="3"/>
      <c r="C905" s="3"/>
      <c r="D905" s="3"/>
      <c r="E905" s="3"/>
      <c r="F905" s="3"/>
      <c r="G905" s="5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4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</row>
    <row r="906" spans="1:35" ht="15.75" customHeight="1" x14ac:dyDescent="0.2">
      <c r="A906" s="3"/>
      <c r="B906" s="3"/>
      <c r="C906" s="3"/>
      <c r="D906" s="3"/>
      <c r="E906" s="3"/>
      <c r="F906" s="3"/>
      <c r="G906" s="5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4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</row>
    <row r="907" spans="1:35" ht="15.75" customHeight="1" x14ac:dyDescent="0.2">
      <c r="A907" s="3"/>
      <c r="B907" s="3"/>
      <c r="C907" s="3"/>
      <c r="D907" s="3"/>
      <c r="E907" s="3"/>
      <c r="F907" s="3"/>
      <c r="G907" s="5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4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</row>
    <row r="908" spans="1:35" ht="15.75" customHeight="1" x14ac:dyDescent="0.2">
      <c r="A908" s="3"/>
      <c r="B908" s="3"/>
      <c r="C908" s="3"/>
      <c r="D908" s="3"/>
      <c r="E908" s="3"/>
      <c r="F908" s="3"/>
      <c r="G908" s="5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4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</row>
    <row r="909" spans="1:35" ht="15.75" customHeight="1" x14ac:dyDescent="0.2">
      <c r="A909" s="3"/>
      <c r="B909" s="3"/>
      <c r="C909" s="3"/>
      <c r="D909" s="3"/>
      <c r="E909" s="3"/>
      <c r="F909" s="3"/>
      <c r="G909" s="5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4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</row>
    <row r="910" spans="1:35" ht="15.75" customHeight="1" x14ac:dyDescent="0.2">
      <c r="A910" s="3"/>
      <c r="B910" s="3"/>
      <c r="C910" s="3"/>
      <c r="D910" s="3"/>
      <c r="E910" s="3"/>
      <c r="F910" s="3"/>
      <c r="G910" s="5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4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</row>
    <row r="911" spans="1:35" ht="15.75" customHeight="1" x14ac:dyDescent="0.2">
      <c r="A911" s="3"/>
      <c r="B911" s="3"/>
      <c r="C911" s="3"/>
      <c r="D911" s="3"/>
      <c r="E911" s="3"/>
      <c r="F911" s="3"/>
      <c r="G911" s="5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4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</row>
    <row r="912" spans="1:35" ht="15.75" customHeight="1" x14ac:dyDescent="0.2">
      <c r="A912" s="3"/>
      <c r="B912" s="3"/>
      <c r="C912" s="3"/>
      <c r="D912" s="3"/>
      <c r="E912" s="3"/>
      <c r="F912" s="3"/>
      <c r="G912" s="5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4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</row>
    <row r="913" spans="1:35" ht="15.75" customHeight="1" x14ac:dyDescent="0.2">
      <c r="A913" s="3"/>
      <c r="B913" s="3"/>
      <c r="C913" s="3"/>
      <c r="D913" s="3"/>
      <c r="E913" s="3"/>
      <c r="F913" s="3"/>
      <c r="G913" s="5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4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</row>
    <row r="914" spans="1:35" ht="15.75" customHeight="1" x14ac:dyDescent="0.2">
      <c r="A914" s="3"/>
      <c r="B914" s="3"/>
      <c r="C914" s="3"/>
      <c r="D914" s="3"/>
      <c r="E914" s="3"/>
      <c r="F914" s="3"/>
      <c r="G914" s="5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4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</row>
    <row r="915" spans="1:35" ht="15.75" customHeight="1" x14ac:dyDescent="0.2">
      <c r="A915" s="3"/>
      <c r="B915" s="3"/>
      <c r="C915" s="3"/>
      <c r="D915" s="3"/>
      <c r="E915" s="3"/>
      <c r="F915" s="3"/>
      <c r="G915" s="5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4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</row>
    <row r="916" spans="1:35" ht="15.75" customHeight="1" x14ac:dyDescent="0.2">
      <c r="A916" s="3"/>
      <c r="B916" s="3"/>
      <c r="C916" s="3"/>
      <c r="D916" s="3"/>
      <c r="E916" s="3"/>
      <c r="F916" s="3"/>
      <c r="G916" s="5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4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</row>
    <row r="917" spans="1:35" ht="15.75" customHeight="1" x14ac:dyDescent="0.2">
      <c r="A917" s="3"/>
      <c r="B917" s="3"/>
      <c r="C917" s="3"/>
      <c r="D917" s="3"/>
      <c r="E917" s="3"/>
      <c r="F917" s="3"/>
      <c r="G917" s="5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4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</row>
    <row r="918" spans="1:35" ht="15.75" customHeight="1" x14ac:dyDescent="0.2">
      <c r="A918" s="3"/>
      <c r="B918" s="3"/>
      <c r="C918" s="3"/>
      <c r="D918" s="3"/>
      <c r="E918" s="3"/>
      <c r="F918" s="3"/>
      <c r="G918" s="5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4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</row>
    <row r="919" spans="1:35" ht="15.75" customHeight="1" x14ac:dyDescent="0.2">
      <c r="A919" s="3"/>
      <c r="B919" s="3"/>
      <c r="C919" s="3"/>
      <c r="D919" s="3"/>
      <c r="E919" s="3"/>
      <c r="F919" s="3"/>
      <c r="G919" s="5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4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</row>
    <row r="920" spans="1:35" ht="15.75" customHeight="1" x14ac:dyDescent="0.2">
      <c r="A920" s="3"/>
      <c r="B920" s="3"/>
      <c r="C920" s="3"/>
      <c r="D920" s="3"/>
      <c r="E920" s="3"/>
      <c r="F920" s="3"/>
      <c r="G920" s="5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4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</row>
    <row r="921" spans="1:35" ht="15.75" customHeight="1" x14ac:dyDescent="0.2">
      <c r="A921" s="3"/>
      <c r="B921" s="3"/>
      <c r="C921" s="3"/>
      <c r="D921" s="3"/>
      <c r="E921" s="3"/>
      <c r="F921" s="3"/>
      <c r="G921" s="5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4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</row>
    <row r="922" spans="1:35" ht="15.75" customHeight="1" x14ac:dyDescent="0.2">
      <c r="A922" s="3"/>
      <c r="B922" s="3"/>
      <c r="C922" s="3"/>
      <c r="D922" s="3"/>
      <c r="E922" s="3"/>
      <c r="F922" s="3"/>
      <c r="G922" s="5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4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</row>
    <row r="923" spans="1:35" ht="15.75" customHeight="1" x14ac:dyDescent="0.2">
      <c r="A923" s="3"/>
      <c r="B923" s="3"/>
      <c r="C923" s="3"/>
      <c r="D923" s="3"/>
      <c r="E923" s="3"/>
      <c r="F923" s="3"/>
      <c r="G923" s="5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4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</row>
    <row r="924" spans="1:35" ht="15.75" customHeight="1" x14ac:dyDescent="0.2">
      <c r="A924" s="3"/>
      <c r="B924" s="3"/>
      <c r="C924" s="3"/>
      <c r="D924" s="3"/>
      <c r="E924" s="3"/>
      <c r="F924" s="3"/>
      <c r="G924" s="5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4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</row>
    <row r="925" spans="1:35" ht="15.75" customHeight="1" x14ac:dyDescent="0.2">
      <c r="A925" s="3"/>
      <c r="B925" s="3"/>
      <c r="C925" s="3"/>
      <c r="D925" s="3"/>
      <c r="E925" s="3"/>
      <c r="F925" s="3"/>
      <c r="G925" s="5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4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</row>
    <row r="926" spans="1:35" ht="15.75" customHeight="1" x14ac:dyDescent="0.2">
      <c r="A926" s="3"/>
      <c r="B926" s="3"/>
      <c r="C926" s="3"/>
      <c r="D926" s="3"/>
      <c r="E926" s="3"/>
      <c r="F926" s="3"/>
      <c r="G926" s="5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4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</row>
    <row r="927" spans="1:35" ht="15.75" customHeight="1" x14ac:dyDescent="0.2">
      <c r="A927" s="3"/>
      <c r="B927" s="3"/>
      <c r="C927" s="3"/>
      <c r="D927" s="3"/>
      <c r="E927" s="3"/>
      <c r="F927" s="3"/>
      <c r="G927" s="5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4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</row>
    <row r="928" spans="1:35" ht="15.75" customHeight="1" x14ac:dyDescent="0.2">
      <c r="A928" s="3"/>
      <c r="B928" s="3"/>
      <c r="C928" s="3"/>
      <c r="D928" s="3"/>
      <c r="E928" s="3"/>
      <c r="F928" s="3"/>
      <c r="G928" s="5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4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</row>
    <row r="929" spans="1:35" ht="15.75" customHeight="1" x14ac:dyDescent="0.2">
      <c r="A929" s="3"/>
      <c r="B929" s="3"/>
      <c r="C929" s="3"/>
      <c r="D929" s="3"/>
      <c r="E929" s="3"/>
      <c r="F929" s="3"/>
      <c r="G929" s="5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4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</row>
    <row r="930" spans="1:35" ht="15.75" customHeight="1" x14ac:dyDescent="0.2">
      <c r="A930" s="3"/>
      <c r="B930" s="3"/>
      <c r="C930" s="3"/>
      <c r="D930" s="3"/>
      <c r="E930" s="3"/>
      <c r="F930" s="3"/>
      <c r="G930" s="5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4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</row>
    <row r="931" spans="1:35" ht="15.75" customHeight="1" x14ac:dyDescent="0.2">
      <c r="A931" s="3"/>
      <c r="B931" s="3"/>
      <c r="C931" s="3"/>
      <c r="D931" s="3"/>
      <c r="E931" s="3"/>
      <c r="F931" s="3"/>
      <c r="G931" s="5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4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</row>
    <row r="932" spans="1:35" ht="15.75" customHeight="1" x14ac:dyDescent="0.2">
      <c r="A932" s="3"/>
      <c r="B932" s="3"/>
      <c r="C932" s="3"/>
      <c r="D932" s="3"/>
      <c r="E932" s="3"/>
      <c r="F932" s="3"/>
      <c r="G932" s="5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4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</row>
    <row r="933" spans="1:35" ht="15.75" customHeight="1" x14ac:dyDescent="0.2">
      <c r="A933" s="3"/>
      <c r="B933" s="3"/>
      <c r="C933" s="3"/>
      <c r="D933" s="3"/>
      <c r="E933" s="3"/>
      <c r="F933" s="3"/>
      <c r="G933" s="5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4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</row>
    <row r="934" spans="1:35" ht="15.75" customHeight="1" x14ac:dyDescent="0.2">
      <c r="A934" s="3"/>
      <c r="B934" s="3"/>
      <c r="C934" s="3"/>
      <c r="D934" s="3"/>
      <c r="E934" s="3"/>
      <c r="F934" s="3"/>
      <c r="G934" s="5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4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</row>
    <row r="935" spans="1:35" ht="15.75" customHeight="1" x14ac:dyDescent="0.2">
      <c r="A935" s="3"/>
      <c r="B935" s="3"/>
      <c r="C935" s="3"/>
      <c r="D935" s="3"/>
      <c r="E935" s="3"/>
      <c r="F935" s="3"/>
      <c r="G935" s="5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4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</row>
    <row r="936" spans="1:35" ht="15.75" customHeight="1" x14ac:dyDescent="0.2">
      <c r="A936" s="3"/>
      <c r="B936" s="3"/>
      <c r="C936" s="3"/>
      <c r="D936" s="3"/>
      <c r="E936" s="3"/>
      <c r="F936" s="3"/>
      <c r="G936" s="5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4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</row>
    <row r="937" spans="1:35" ht="15.75" customHeight="1" x14ac:dyDescent="0.2">
      <c r="A937" s="3"/>
      <c r="B937" s="3"/>
      <c r="C937" s="3"/>
      <c r="D937" s="3"/>
      <c r="E937" s="3"/>
      <c r="F937" s="3"/>
      <c r="G937" s="5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4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</row>
    <row r="938" spans="1:35" ht="15.75" customHeight="1" x14ac:dyDescent="0.2">
      <c r="A938" s="3"/>
      <c r="B938" s="3"/>
      <c r="C938" s="3"/>
      <c r="D938" s="3"/>
      <c r="E938" s="3"/>
      <c r="F938" s="3"/>
      <c r="G938" s="5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4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</row>
    <row r="939" spans="1:35" ht="15.75" customHeight="1" x14ac:dyDescent="0.2">
      <c r="A939" s="3"/>
      <c r="B939" s="3"/>
      <c r="C939" s="3"/>
      <c r="D939" s="3"/>
      <c r="E939" s="3"/>
      <c r="F939" s="3"/>
      <c r="G939" s="5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4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</row>
    <row r="940" spans="1:35" ht="15.75" customHeight="1" x14ac:dyDescent="0.2">
      <c r="A940" s="3"/>
      <c r="B940" s="3"/>
      <c r="C940" s="3"/>
      <c r="D940" s="3"/>
      <c r="E940" s="3"/>
      <c r="F940" s="3"/>
      <c r="G940" s="5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4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</row>
    <row r="941" spans="1:35" ht="15.75" customHeight="1" x14ac:dyDescent="0.2">
      <c r="A941" s="3"/>
      <c r="B941" s="3"/>
      <c r="C941" s="3"/>
      <c r="D941" s="3"/>
      <c r="E941" s="3"/>
      <c r="F941" s="3"/>
      <c r="G941" s="5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4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</row>
    <row r="942" spans="1:35" ht="15.75" customHeight="1" x14ac:dyDescent="0.2">
      <c r="A942" s="3"/>
      <c r="B942" s="3"/>
      <c r="C942" s="3"/>
      <c r="D942" s="3"/>
      <c r="E942" s="3"/>
      <c r="F942" s="3"/>
      <c r="G942" s="5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4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</row>
    <row r="943" spans="1:35" ht="15.75" customHeight="1" x14ac:dyDescent="0.2">
      <c r="A943" s="3"/>
      <c r="B943" s="3"/>
      <c r="C943" s="3"/>
      <c r="D943" s="3"/>
      <c r="E943" s="3"/>
      <c r="F943" s="3"/>
      <c r="G943" s="5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4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</row>
    <row r="944" spans="1:35" ht="15.75" customHeight="1" x14ac:dyDescent="0.2">
      <c r="A944" s="3"/>
      <c r="B944" s="3"/>
      <c r="C944" s="3"/>
      <c r="D944" s="3"/>
      <c r="E944" s="3"/>
      <c r="F944" s="3"/>
      <c r="G944" s="5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4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</row>
    <row r="945" spans="1:35" ht="15.75" customHeight="1" x14ac:dyDescent="0.2">
      <c r="A945" s="3"/>
      <c r="B945" s="3"/>
      <c r="C945" s="3"/>
      <c r="D945" s="3"/>
      <c r="E945" s="3"/>
      <c r="F945" s="3"/>
      <c r="G945" s="5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4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</row>
    <row r="946" spans="1:35" ht="15.75" customHeight="1" x14ac:dyDescent="0.2">
      <c r="A946" s="3"/>
      <c r="B946" s="3"/>
      <c r="C946" s="3"/>
      <c r="D946" s="3"/>
      <c r="E946" s="3"/>
      <c r="F946" s="3"/>
      <c r="G946" s="5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4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</row>
    <row r="947" spans="1:35" ht="15.75" customHeight="1" x14ac:dyDescent="0.2">
      <c r="A947" s="3"/>
      <c r="B947" s="3"/>
      <c r="C947" s="3"/>
      <c r="D947" s="3"/>
      <c r="E947" s="3"/>
      <c r="F947" s="3"/>
      <c r="G947" s="5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4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</row>
    <row r="948" spans="1:35" ht="15.75" customHeight="1" x14ac:dyDescent="0.2">
      <c r="A948" s="3"/>
      <c r="B948" s="3"/>
      <c r="C948" s="3"/>
      <c r="D948" s="3"/>
      <c r="E948" s="3"/>
      <c r="F948" s="3"/>
      <c r="G948" s="5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4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</row>
    <row r="949" spans="1:35" ht="15.75" customHeight="1" x14ac:dyDescent="0.2">
      <c r="A949" s="3"/>
      <c r="B949" s="3"/>
      <c r="C949" s="3"/>
      <c r="D949" s="3"/>
      <c r="E949" s="3"/>
      <c r="F949" s="3"/>
      <c r="G949" s="5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4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</row>
    <row r="950" spans="1:35" ht="15.75" customHeight="1" x14ac:dyDescent="0.2">
      <c r="A950" s="3"/>
      <c r="B950" s="3"/>
      <c r="C950" s="3"/>
      <c r="D950" s="3"/>
      <c r="E950" s="3"/>
      <c r="F950" s="3"/>
      <c r="G950" s="5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4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</row>
    <row r="951" spans="1:35" ht="15.75" customHeight="1" x14ac:dyDescent="0.2">
      <c r="A951" s="3"/>
      <c r="B951" s="3"/>
      <c r="C951" s="3"/>
      <c r="D951" s="3"/>
      <c r="E951" s="3"/>
      <c r="F951" s="3"/>
      <c r="G951" s="5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4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</row>
    <row r="952" spans="1:35" ht="15.75" customHeight="1" x14ac:dyDescent="0.2">
      <c r="A952" s="3"/>
      <c r="B952" s="3"/>
      <c r="C952" s="3"/>
      <c r="D952" s="3"/>
      <c r="E952" s="3"/>
      <c r="F952" s="3"/>
      <c r="G952" s="5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4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</row>
    <row r="953" spans="1:35" ht="15.75" customHeight="1" x14ac:dyDescent="0.2">
      <c r="A953" s="3"/>
      <c r="B953" s="3"/>
      <c r="C953" s="3"/>
      <c r="D953" s="3"/>
      <c r="E953" s="3"/>
      <c r="F953" s="3"/>
      <c r="G953" s="5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4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</row>
    <row r="954" spans="1:35" ht="15.75" customHeight="1" x14ac:dyDescent="0.2">
      <c r="A954" s="3"/>
      <c r="B954" s="3"/>
      <c r="C954" s="3"/>
      <c r="D954" s="3"/>
      <c r="E954" s="3"/>
      <c r="F954" s="3"/>
      <c r="G954" s="5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4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</row>
    <row r="955" spans="1:35" ht="15.75" customHeight="1" x14ac:dyDescent="0.2">
      <c r="A955" s="3"/>
      <c r="B955" s="3"/>
      <c r="C955" s="3"/>
      <c r="D955" s="3"/>
      <c r="E955" s="3"/>
      <c r="F955" s="3"/>
      <c r="G955" s="5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4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</row>
    <row r="956" spans="1:35" ht="15.75" customHeight="1" x14ac:dyDescent="0.2">
      <c r="A956" s="3"/>
      <c r="B956" s="3"/>
      <c r="C956" s="3"/>
      <c r="D956" s="3"/>
      <c r="E956" s="3"/>
      <c r="F956" s="3"/>
      <c r="G956" s="5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4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</row>
    <row r="957" spans="1:35" ht="15.75" customHeight="1" x14ac:dyDescent="0.2">
      <c r="A957" s="3"/>
      <c r="B957" s="3"/>
      <c r="C957" s="3"/>
      <c r="D957" s="3"/>
      <c r="E957" s="3"/>
      <c r="F957" s="3"/>
      <c r="G957" s="5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4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</row>
    <row r="958" spans="1:35" ht="15.75" customHeight="1" x14ac:dyDescent="0.2">
      <c r="A958" s="3"/>
      <c r="B958" s="3"/>
      <c r="C958" s="3"/>
      <c r="D958" s="3"/>
      <c r="E958" s="3"/>
      <c r="F958" s="3"/>
      <c r="G958" s="5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4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</row>
    <row r="959" spans="1:35" ht="15.75" customHeight="1" x14ac:dyDescent="0.2">
      <c r="A959" s="3"/>
      <c r="B959" s="3"/>
      <c r="C959" s="3"/>
      <c r="D959" s="3"/>
      <c r="E959" s="3"/>
      <c r="F959" s="3"/>
      <c r="G959" s="5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4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</row>
    <row r="960" spans="1:35" ht="15.75" customHeight="1" x14ac:dyDescent="0.2">
      <c r="A960" s="3"/>
      <c r="B960" s="3"/>
      <c r="C960" s="3"/>
      <c r="D960" s="3"/>
      <c r="E960" s="3"/>
      <c r="F960" s="3"/>
      <c r="G960" s="5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4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</row>
    <row r="961" spans="1:35" ht="15.75" customHeight="1" x14ac:dyDescent="0.2">
      <c r="A961" s="3"/>
      <c r="B961" s="3"/>
      <c r="C961" s="3"/>
      <c r="D961" s="3"/>
      <c r="E961" s="3"/>
      <c r="F961" s="3"/>
      <c r="G961" s="5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4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</row>
    <row r="962" spans="1:35" ht="15.75" customHeight="1" x14ac:dyDescent="0.2">
      <c r="A962" s="3"/>
      <c r="B962" s="3"/>
      <c r="C962" s="3"/>
      <c r="D962" s="3"/>
      <c r="E962" s="3"/>
      <c r="F962" s="3"/>
      <c r="G962" s="5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4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</row>
    <row r="963" spans="1:35" ht="15.75" customHeight="1" x14ac:dyDescent="0.2">
      <c r="A963" s="3"/>
      <c r="B963" s="3"/>
      <c r="C963" s="3"/>
      <c r="D963" s="3"/>
      <c r="E963" s="3"/>
      <c r="F963" s="3"/>
      <c r="G963" s="5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4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</row>
    <row r="964" spans="1:35" ht="15.75" customHeight="1" x14ac:dyDescent="0.2">
      <c r="A964" s="3"/>
      <c r="B964" s="3"/>
      <c r="C964" s="3"/>
      <c r="D964" s="3"/>
      <c r="E964" s="3"/>
      <c r="F964" s="3"/>
      <c r="G964" s="5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4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</row>
    <row r="965" spans="1:35" ht="15.75" customHeight="1" x14ac:dyDescent="0.2">
      <c r="A965" s="3"/>
      <c r="B965" s="3"/>
      <c r="C965" s="3"/>
      <c r="D965" s="3"/>
      <c r="E965" s="3"/>
      <c r="F965" s="3"/>
      <c r="G965" s="5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4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</row>
    <row r="966" spans="1:35" ht="15.75" customHeight="1" x14ac:dyDescent="0.2">
      <c r="A966" s="3"/>
      <c r="B966" s="3"/>
      <c r="C966" s="3"/>
      <c r="D966" s="3"/>
      <c r="E966" s="3"/>
      <c r="F966" s="3"/>
      <c r="G966" s="5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4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</row>
    <row r="967" spans="1:35" ht="15.75" customHeight="1" x14ac:dyDescent="0.2">
      <c r="A967" s="3"/>
      <c r="B967" s="3"/>
      <c r="C967" s="3"/>
      <c r="D967" s="3"/>
      <c r="E967" s="3"/>
      <c r="F967" s="3"/>
      <c r="G967" s="5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4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</row>
    <row r="968" spans="1:35" ht="15.75" customHeight="1" x14ac:dyDescent="0.2">
      <c r="A968" s="3"/>
      <c r="B968" s="3"/>
      <c r="C968" s="3"/>
      <c r="D968" s="3"/>
      <c r="E968" s="3"/>
      <c r="F968" s="3"/>
      <c r="G968" s="5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4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</row>
    <row r="969" spans="1:35" ht="15.75" customHeight="1" x14ac:dyDescent="0.2">
      <c r="A969" s="3"/>
      <c r="B969" s="3"/>
      <c r="C969" s="3"/>
      <c r="D969" s="3"/>
      <c r="E969" s="3"/>
      <c r="F969" s="3"/>
      <c r="G969" s="5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4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</row>
    <row r="970" spans="1:35" ht="15.75" customHeight="1" x14ac:dyDescent="0.2">
      <c r="A970" s="3"/>
      <c r="B970" s="3"/>
      <c r="C970" s="3"/>
      <c r="D970" s="3"/>
      <c r="E970" s="3"/>
      <c r="F970" s="3"/>
      <c r="G970" s="5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4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</row>
    <row r="971" spans="1:35" ht="15.75" customHeight="1" x14ac:dyDescent="0.2">
      <c r="A971" s="3"/>
      <c r="B971" s="3"/>
      <c r="C971" s="3"/>
      <c r="D971" s="3"/>
      <c r="E971" s="3"/>
      <c r="F971" s="3"/>
      <c r="G971" s="5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4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</row>
    <row r="972" spans="1:35" ht="15.75" customHeight="1" x14ac:dyDescent="0.2">
      <c r="A972" s="3"/>
      <c r="B972" s="3"/>
      <c r="C972" s="3"/>
      <c r="D972" s="3"/>
      <c r="E972" s="3"/>
      <c r="F972" s="3"/>
      <c r="G972" s="5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4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</row>
    <row r="973" spans="1:35" ht="15.75" customHeight="1" x14ac:dyDescent="0.2">
      <c r="A973" s="3"/>
      <c r="B973" s="3"/>
      <c r="C973" s="3"/>
      <c r="D973" s="3"/>
      <c r="E973" s="3"/>
      <c r="F973" s="3"/>
      <c r="G973" s="5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4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</row>
    <row r="974" spans="1:35" ht="15.75" customHeight="1" x14ac:dyDescent="0.2">
      <c r="A974" s="3"/>
      <c r="B974" s="3"/>
      <c r="C974" s="3"/>
      <c r="D974" s="3"/>
      <c r="E974" s="3"/>
      <c r="F974" s="3"/>
      <c r="G974" s="5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4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</row>
    <row r="975" spans="1:35" ht="15.75" customHeight="1" x14ac:dyDescent="0.2">
      <c r="A975" s="3"/>
      <c r="B975" s="3"/>
      <c r="C975" s="3"/>
      <c r="D975" s="3"/>
      <c r="E975" s="3"/>
      <c r="F975" s="3"/>
      <c r="G975" s="5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4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</row>
    <row r="976" spans="1:35" ht="15.75" customHeight="1" x14ac:dyDescent="0.2">
      <c r="A976" s="3"/>
      <c r="B976" s="3"/>
      <c r="C976" s="3"/>
      <c r="D976" s="3"/>
      <c r="E976" s="3"/>
      <c r="F976" s="3"/>
      <c r="G976" s="5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4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</row>
    <row r="977" spans="1:35" ht="15.75" customHeight="1" x14ac:dyDescent="0.2">
      <c r="A977" s="3"/>
      <c r="B977" s="3"/>
      <c r="C977" s="3"/>
      <c r="D977" s="3"/>
      <c r="E977" s="3"/>
      <c r="F977" s="3"/>
      <c r="G977" s="5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4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</row>
    <row r="978" spans="1:35" ht="15.75" customHeight="1" x14ac:dyDescent="0.2">
      <c r="A978" s="3"/>
      <c r="B978" s="3"/>
      <c r="C978" s="3"/>
      <c r="D978" s="3"/>
      <c r="E978" s="3"/>
      <c r="F978" s="3"/>
      <c r="G978" s="5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4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</row>
    <row r="979" spans="1:35" ht="15.75" customHeight="1" x14ac:dyDescent="0.2">
      <c r="A979" s="3"/>
      <c r="B979" s="3"/>
      <c r="C979" s="3"/>
      <c r="D979" s="3"/>
      <c r="E979" s="3"/>
      <c r="F979" s="3"/>
      <c r="G979" s="5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4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</row>
    <row r="980" spans="1:35" ht="15.75" customHeight="1" x14ac:dyDescent="0.2">
      <c r="A980" s="3"/>
      <c r="B980" s="3"/>
      <c r="C980" s="3"/>
      <c r="D980" s="3"/>
      <c r="E980" s="3"/>
      <c r="F980" s="3"/>
      <c r="G980" s="5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4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</row>
    <row r="981" spans="1:35" ht="15.75" customHeight="1" x14ac:dyDescent="0.2">
      <c r="A981" s="3"/>
      <c r="B981" s="3"/>
      <c r="C981" s="3"/>
      <c r="D981" s="3"/>
      <c r="E981" s="3"/>
      <c r="F981" s="3"/>
      <c r="G981" s="5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4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</row>
    <row r="982" spans="1:35" ht="15.75" customHeight="1" x14ac:dyDescent="0.2">
      <c r="A982" s="3"/>
      <c r="B982" s="3"/>
      <c r="C982" s="3"/>
      <c r="D982" s="3"/>
      <c r="E982" s="3"/>
      <c r="F982" s="3"/>
      <c r="G982" s="5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4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</row>
    <row r="983" spans="1:35" ht="15.75" customHeight="1" x14ac:dyDescent="0.2">
      <c r="A983" s="3"/>
      <c r="B983" s="3"/>
      <c r="C983" s="3"/>
      <c r="D983" s="3"/>
      <c r="E983" s="3"/>
      <c r="F983" s="3"/>
      <c r="G983" s="5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4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</row>
    <row r="984" spans="1:35" ht="15.75" customHeight="1" x14ac:dyDescent="0.2">
      <c r="A984" s="3"/>
      <c r="B984" s="3"/>
      <c r="C984" s="3"/>
      <c r="D984" s="3"/>
      <c r="E984" s="3"/>
      <c r="F984" s="3"/>
      <c r="G984" s="5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4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</row>
    <row r="985" spans="1:35" ht="15.75" customHeight="1" x14ac:dyDescent="0.2">
      <c r="A985" s="3"/>
      <c r="B985" s="3"/>
      <c r="C985" s="3"/>
      <c r="D985" s="3"/>
      <c r="E985" s="3"/>
      <c r="F985" s="3"/>
      <c r="G985" s="5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4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</row>
    <row r="986" spans="1:35" ht="15.75" customHeight="1" x14ac:dyDescent="0.2">
      <c r="A986" s="3"/>
      <c r="B986" s="3"/>
      <c r="C986" s="3"/>
      <c r="D986" s="3"/>
      <c r="E986" s="3"/>
      <c r="F986" s="3"/>
      <c r="G986" s="5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4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</row>
    <row r="987" spans="1:35" ht="15.75" customHeight="1" x14ac:dyDescent="0.2">
      <c r="A987" s="3"/>
      <c r="B987" s="3"/>
      <c r="C987" s="3"/>
      <c r="D987" s="3"/>
      <c r="E987" s="3"/>
      <c r="F987" s="3"/>
      <c r="G987" s="5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4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</row>
    <row r="988" spans="1:35" ht="15.75" customHeight="1" x14ac:dyDescent="0.2">
      <c r="A988" s="3"/>
      <c r="B988" s="3"/>
      <c r="C988" s="3"/>
      <c r="D988" s="3"/>
      <c r="E988" s="3"/>
      <c r="F988" s="3"/>
      <c r="G988" s="5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4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</row>
    <row r="989" spans="1:35" ht="15.75" customHeight="1" x14ac:dyDescent="0.2">
      <c r="A989" s="3"/>
      <c r="B989" s="3"/>
      <c r="C989" s="3"/>
      <c r="D989" s="3"/>
      <c r="E989" s="3"/>
      <c r="F989" s="3"/>
      <c r="G989" s="5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4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</row>
    <row r="990" spans="1:35" ht="15.75" customHeight="1" x14ac:dyDescent="0.2">
      <c r="A990" s="3"/>
      <c r="B990" s="3"/>
      <c r="C990" s="3"/>
      <c r="D990" s="3"/>
      <c r="E990" s="3"/>
      <c r="F990" s="3"/>
      <c r="G990" s="5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4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</row>
    <row r="991" spans="1:35" ht="15.75" customHeight="1" x14ac:dyDescent="0.2">
      <c r="A991" s="3"/>
      <c r="B991" s="3"/>
      <c r="C991" s="3"/>
      <c r="D991" s="3"/>
      <c r="E991" s="3"/>
      <c r="F991" s="3"/>
      <c r="G991" s="5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4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</row>
  </sheetData>
  <autoFilter ref="A17:AG485" xr:uid="{00000000-0009-0000-0000-000002000000}"/>
  <mergeCells count="17">
    <mergeCell ref="H15:H16"/>
    <mergeCell ref="I15:K15"/>
    <mergeCell ref="L15:N15"/>
    <mergeCell ref="O15:O16"/>
    <mergeCell ref="M489:O489"/>
    <mergeCell ref="G488:H488"/>
    <mergeCell ref="M488:O488"/>
    <mergeCell ref="G489:H489"/>
    <mergeCell ref="B2:O6"/>
    <mergeCell ref="B15:B16"/>
    <mergeCell ref="C15:C16"/>
    <mergeCell ref="D15:D16"/>
    <mergeCell ref="E15:E16"/>
    <mergeCell ref="F15:F16"/>
    <mergeCell ref="G15:G16"/>
    <mergeCell ref="M490:O490"/>
    <mergeCell ref="G490:H490"/>
  </mergeCells>
  <printOptions horizontalCentered="1"/>
  <pageMargins left="0.25" right="0.25" top="0.75" bottom="0.75" header="0.3" footer="0.3"/>
  <pageSetup paperSize="9" scale="4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9</vt:i4>
      </vt:variant>
    </vt:vector>
  </HeadingPairs>
  <TitlesOfParts>
    <vt:vector size="11" baseType="lpstr">
      <vt:lpstr>Cronograma</vt:lpstr>
      <vt:lpstr>ORC. SINTÉTICO</vt:lpstr>
      <vt:lpstr>Cronograma!Area_de_impressao</vt:lpstr>
      <vt:lpstr>'ORC. SINTÉTICO'!Area_de_impressao</vt:lpstr>
      <vt:lpstr>'ORC. SINTÉTICO'!Titulos_de_impressao</vt:lpstr>
      <vt:lpstr>'ORC. SINTÉTICO'!Z_12538664_79C6_4AAD_BD81_5363A5F496D7_.wvu.PrintArea</vt:lpstr>
      <vt:lpstr>'ORC. SINTÉTICO'!Z_12538664_79C6_4AAD_BD81_5363A5F496D7_.wvu.Rows</vt:lpstr>
      <vt:lpstr>'ORC. SINTÉTICO'!Z_18D9C5C8_6EC0_4507_ACF1_BEE4D54D4AE8_.wvu.PrintArea</vt:lpstr>
      <vt:lpstr>'ORC. SINTÉTICO'!Z_18D9C5C8_6EC0_4507_ACF1_BEE4D54D4AE8_.wvu.Rows</vt:lpstr>
      <vt:lpstr>'ORC. SINTÉTICO'!Z_CA485D5E_5C09_4636_B7A6_10EC2B405CCB_.wvu.PrintArea</vt:lpstr>
      <vt:lpstr>'ORC. SINTÉTICO'!Z_CA485D5E_5C09_4636_B7A6_10EC2B405CCB_.wvu.Rows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Junior Claro</dc:creator>
  <cp:lastModifiedBy>Junior Claro</cp:lastModifiedBy>
  <dcterms:created xsi:type="dcterms:W3CDTF">2026-03-23T15:25:16Z</dcterms:created>
  <dcterms:modified xsi:type="dcterms:W3CDTF">2026-03-23T15:29:09Z</dcterms:modified>
</cp:coreProperties>
</file>